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830" windowWidth="12500" windowHeight="6940" tabRatio="958"/>
  </bookViews>
  <sheets>
    <sheet name="GTA-2025" sheetId="46" r:id="rId1"/>
    <sheet name="историк м" sheetId="32" r:id="rId2"/>
    <sheet name="историк ж" sheetId="45" r:id="rId3"/>
    <sheet name="инстинктив м" sheetId="39" r:id="rId4"/>
    <sheet name="инстинктив ж" sheetId="31" r:id="rId5"/>
    <sheet name="баребоу м" sheetId="30" r:id="rId6"/>
    <sheet name="баребоу ж" sheetId="41" r:id="rId7"/>
    <sheet name="олимпик м" sheetId="29" r:id="rId8"/>
    <sheet name="олимпик ж" sheetId="42" r:id="rId9"/>
    <sheet name="компаунд м" sheetId="28" r:id="rId10"/>
    <sheet name="компаунд ж" sheetId="43" r:id="rId11"/>
    <sheet name="арбалет м" sheetId="27" r:id="rId12"/>
    <sheet name="арбалет ж" sheetId="44" r:id="rId13"/>
    <sheet name="GTA-2024" sheetId="37" r:id="rId14"/>
    <sheet name="GTA-2023" sheetId="35" r:id="rId15"/>
    <sheet name="GTA-2022" sheetId="34" r:id="rId16"/>
    <sheet name="GTA-2021" sheetId="33" r:id="rId17"/>
    <sheet name="CTA-2020" sheetId="26" r:id="rId18"/>
    <sheet name="формулы" sheetId="36" r:id="rId19"/>
    <sheet name="ЛИСТ РЕГИСТРАЦИИ" sheetId="1" r:id="rId20"/>
    <sheet name="Лист2" sheetId="47" r:id="rId21"/>
    <sheet name="Лист3" sheetId="48" r:id="rId22"/>
  </sheets>
  <calcPr calcId="144525"/>
</workbook>
</file>

<file path=xl/calcChain.xml><?xml version="1.0" encoding="utf-8"?>
<calcChain xmlns="http://schemas.openxmlformats.org/spreadsheetml/2006/main">
  <c r="H72" i="46" l="1"/>
  <c r="H71" i="46"/>
  <c r="H70" i="46"/>
  <c r="H69" i="46"/>
  <c r="H68" i="46"/>
  <c r="H67" i="46"/>
  <c r="H61" i="46"/>
  <c r="H62" i="46"/>
  <c r="H63" i="46"/>
  <c r="H64" i="46"/>
  <c r="H3" i="47"/>
  <c r="H2" i="47"/>
  <c r="H8" i="47"/>
  <c r="H7" i="47"/>
  <c r="H6" i="47"/>
  <c r="H5" i="47"/>
  <c r="H4" i="47"/>
  <c r="H7" i="27" l="1"/>
  <c r="H3" i="27" l="1"/>
  <c r="H7" i="41"/>
  <c r="H6" i="41"/>
  <c r="H5" i="41"/>
  <c r="H5" i="31"/>
  <c r="H2" i="31"/>
  <c r="H7" i="32"/>
  <c r="H6" i="32"/>
  <c r="H3" i="32"/>
  <c r="H2" i="32"/>
  <c r="H4" i="32"/>
  <c r="H5" i="32"/>
  <c r="H58" i="37" l="1"/>
  <c r="H57" i="37"/>
  <c r="H55" i="37"/>
  <c r="H52" i="37"/>
  <c r="H56" i="37"/>
  <c r="H54" i="37"/>
  <c r="H53" i="37"/>
  <c r="H51" i="37"/>
  <c r="H44" i="37"/>
  <c r="H42" i="37"/>
  <c r="H48" i="37"/>
  <c r="H47" i="37"/>
  <c r="H46" i="37"/>
  <c r="H45" i="37"/>
  <c r="H43" i="37"/>
  <c r="H37" i="37"/>
  <c r="H39" i="37"/>
  <c r="H38" i="37"/>
  <c r="H36" i="37"/>
  <c r="H33" i="37"/>
  <c r="H32" i="37"/>
  <c r="H31" i="37"/>
  <c r="H30" i="37"/>
  <c r="H29" i="37"/>
  <c r="H28" i="37"/>
  <c r="H21" i="37"/>
  <c r="H20" i="37"/>
  <c r="H16" i="37"/>
  <c r="H25" i="37"/>
  <c r="H24" i="37"/>
  <c r="H23" i="37"/>
  <c r="H22" i="37"/>
  <c r="H19" i="37"/>
  <c r="H18" i="37"/>
  <c r="H17" i="37"/>
  <c r="H15" i="37"/>
  <c r="H11" i="37"/>
  <c r="H5" i="37"/>
  <c r="H12" i="37"/>
  <c r="H10" i="37"/>
  <c r="H9" i="37"/>
  <c r="H8" i="37"/>
  <c r="H7" i="37"/>
  <c r="H6" i="37"/>
  <c r="H4" i="37"/>
  <c r="H3" i="31"/>
  <c r="H6" i="27" l="1"/>
  <c r="H7" i="42"/>
  <c r="H6" i="42"/>
  <c r="H7" i="29"/>
  <c r="H6" i="29"/>
  <c r="H2" i="41"/>
  <c r="H5" i="44"/>
  <c r="H8" i="31"/>
  <c r="H6" i="31"/>
  <c r="H7" i="31"/>
  <c r="H5" i="39"/>
  <c r="H4" i="30" l="1"/>
  <c r="H2" i="30"/>
  <c r="H6" i="30"/>
  <c r="H7" i="45"/>
  <c r="H6" i="45"/>
  <c r="H5" i="45"/>
  <c r="H2" i="45"/>
  <c r="H3" i="45"/>
  <c r="H4" i="45"/>
  <c r="H7" i="44"/>
  <c r="H3" i="44"/>
  <c r="H6" i="44"/>
  <c r="H4" i="44"/>
  <c r="H2" i="44"/>
  <c r="H7" i="43"/>
  <c r="H6" i="43"/>
  <c r="H5" i="43"/>
  <c r="H4" i="43"/>
  <c r="H3" i="43"/>
  <c r="H2" i="43"/>
  <c r="H2" i="42"/>
  <c r="H3" i="42"/>
  <c r="H4" i="42"/>
  <c r="H5" i="42"/>
  <c r="H4" i="41"/>
  <c r="H3" i="41"/>
  <c r="H4" i="31"/>
  <c r="H7" i="39"/>
  <c r="H6" i="39"/>
  <c r="H3" i="39"/>
  <c r="H2" i="39"/>
  <c r="H4" i="39"/>
  <c r="J8" i="36" l="1"/>
  <c r="J7" i="36"/>
  <c r="J6" i="36"/>
  <c r="J5" i="36"/>
  <c r="J4" i="36"/>
  <c r="J3" i="36"/>
  <c r="J2" i="36"/>
  <c r="H14" i="35" l="1"/>
  <c r="H13" i="35"/>
  <c r="H12" i="35"/>
  <c r="H11" i="35"/>
  <c r="H10" i="35"/>
  <c r="H9" i="35"/>
  <c r="H8" i="35"/>
  <c r="H7" i="35"/>
  <c r="H6" i="35"/>
  <c r="H5" i="35"/>
  <c r="H4" i="35"/>
  <c r="H26" i="35"/>
  <c r="H25" i="35"/>
  <c r="H24" i="35"/>
  <c r="H23" i="35"/>
  <c r="H22" i="35"/>
  <c r="H21" i="35"/>
  <c r="H20" i="35"/>
  <c r="H19" i="35"/>
  <c r="H18" i="35"/>
  <c r="H17" i="35"/>
  <c r="H36" i="35"/>
  <c r="H35" i="35"/>
  <c r="H34" i="35"/>
  <c r="H33" i="35"/>
  <c r="H32" i="35"/>
  <c r="H31" i="35"/>
  <c r="H30" i="35"/>
  <c r="H29" i="35"/>
  <c r="H41" i="35"/>
  <c r="H40" i="35"/>
  <c r="H39" i="35"/>
  <c r="H47" i="35"/>
  <c r="H46" i="35"/>
  <c r="H45" i="35"/>
  <c r="H44" i="35"/>
  <c r="H57" i="35"/>
  <c r="H56" i="35"/>
  <c r="H55" i="35"/>
  <c r="H54" i="35"/>
  <c r="H53" i="35"/>
  <c r="H52" i="35"/>
  <c r="H51" i="35"/>
  <c r="H50" i="35"/>
  <c r="H64" i="35"/>
  <c r="H63" i="35"/>
  <c r="H62" i="35"/>
  <c r="H61" i="35"/>
  <c r="H60" i="35"/>
  <c r="H5" i="29"/>
  <c r="H4" i="29"/>
  <c r="H69" i="34" l="1"/>
  <c r="H68" i="34"/>
  <c r="H67" i="34"/>
  <c r="H66" i="34"/>
  <c r="H65" i="34"/>
  <c r="H62" i="34"/>
  <c r="H61" i="34"/>
  <c r="H60" i="34"/>
  <c r="H59" i="34"/>
  <c r="H58" i="34"/>
  <c r="H57" i="34"/>
  <c r="H56" i="34"/>
  <c r="H55" i="34"/>
  <c r="H54" i="34"/>
  <c r="H53" i="34"/>
  <c r="H52" i="34"/>
  <c r="H51" i="34"/>
  <c r="H50" i="34"/>
  <c r="H49" i="34"/>
  <c r="H48" i="34"/>
  <c r="H44" i="34"/>
  <c r="H43" i="34"/>
  <c r="H40" i="34"/>
  <c r="H39" i="34"/>
  <c r="H38" i="34"/>
  <c r="H35" i="34"/>
  <c r="H34" i="34"/>
  <c r="H33" i="34"/>
  <c r="H32" i="34"/>
  <c r="H31" i="34"/>
  <c r="H30" i="34"/>
  <c r="H29" i="34"/>
  <c r="H28" i="34"/>
  <c r="H27" i="34"/>
  <c r="H26" i="34"/>
  <c r="H23" i="34"/>
  <c r="H22" i="34"/>
  <c r="H21" i="34"/>
  <c r="H20" i="34"/>
  <c r="H19" i="34"/>
  <c r="H18" i="34"/>
  <c r="H17" i="34"/>
  <c r="H16" i="34"/>
  <c r="H15" i="34"/>
  <c r="H14" i="34"/>
  <c r="H13" i="34"/>
  <c r="H10" i="34"/>
  <c r="H9" i="34"/>
  <c r="H8" i="34"/>
  <c r="H7" i="34"/>
  <c r="H6" i="34"/>
  <c r="H5" i="34"/>
  <c r="H4" i="34"/>
  <c r="H7" i="30"/>
  <c r="H4" i="27" l="1"/>
  <c r="H2" i="29"/>
  <c r="H3" i="30"/>
  <c r="H7" i="28"/>
  <c r="H5" i="27" l="1"/>
  <c r="H2" i="27"/>
  <c r="H4" i="28"/>
  <c r="H2" i="28"/>
  <c r="H3" i="28"/>
  <c r="H5" i="28"/>
  <c r="H6" i="28"/>
  <c r="H3" i="29"/>
  <c r="H5" i="30"/>
  <c r="H45" i="34"/>
  <c r="H92" i="33"/>
  <c r="H91" i="33"/>
  <c r="H90" i="33"/>
  <c r="H89" i="33"/>
  <c r="H88" i="33"/>
  <c r="H87" i="33"/>
  <c r="H86" i="33"/>
  <c r="H85" i="33"/>
  <c r="H84" i="33"/>
  <c r="H81" i="33"/>
  <c r="H80" i="33"/>
  <c r="H79" i="33"/>
  <c r="H78" i="33"/>
  <c r="H77" i="33"/>
  <c r="H76" i="33"/>
  <c r="H75" i="33"/>
  <c r="H74" i="33"/>
  <c r="H73" i="33"/>
  <c r="H72" i="33"/>
  <c r="H71" i="33"/>
  <c r="H70" i="33"/>
  <c r="H69" i="33"/>
  <c r="H66" i="33"/>
  <c r="H65" i="33"/>
  <c r="H64" i="33"/>
  <c r="H63" i="33"/>
  <c r="H62" i="33"/>
  <c r="H59" i="33"/>
  <c r="H58" i="33"/>
  <c r="H57" i="33"/>
  <c r="H54" i="33"/>
  <c r="H53" i="33"/>
  <c r="H52" i="33"/>
  <c r="H51" i="33"/>
  <c r="H50" i="33"/>
  <c r="H49" i="33"/>
  <c r="H48" i="33"/>
  <c r="H47" i="33"/>
  <c r="H46" i="33"/>
  <c r="H45" i="33"/>
  <c r="H44" i="33"/>
  <c r="H43" i="33"/>
  <c r="H42" i="33"/>
  <c r="H41" i="33"/>
  <c r="H40" i="33"/>
  <c r="H39" i="33"/>
  <c r="H38" i="33"/>
  <c r="H37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H22" i="33"/>
  <c r="H21" i="33"/>
  <c r="H20" i="33"/>
  <c r="H17" i="33"/>
  <c r="H16" i="33"/>
  <c r="H15" i="33"/>
  <c r="H14" i="33"/>
  <c r="H13" i="33"/>
  <c r="H12" i="33"/>
  <c r="H11" i="33"/>
  <c r="H10" i="33"/>
  <c r="H9" i="33"/>
  <c r="H8" i="33"/>
  <c r="H7" i="33"/>
  <c r="H6" i="33"/>
  <c r="H5" i="33"/>
  <c r="H4" i="33"/>
  <c r="H56" i="26"/>
  <c r="H55" i="26"/>
  <c r="H54" i="26"/>
  <c r="H53" i="26"/>
  <c r="H52" i="26"/>
  <c r="H49" i="26"/>
  <c r="H48" i="26"/>
  <c r="H47" i="26"/>
  <c r="H46" i="26"/>
  <c r="H45" i="26"/>
  <c r="H44" i="26"/>
  <c r="H43" i="26"/>
  <c r="H40" i="26"/>
  <c r="H39" i="26"/>
  <c r="H38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18" i="26"/>
  <c r="H17" i="26"/>
  <c r="H16" i="26"/>
  <c r="H15" i="26"/>
  <c r="H14" i="26"/>
  <c r="H13" i="26"/>
  <c r="H12" i="26"/>
  <c r="H11" i="26"/>
  <c r="H10" i="26"/>
  <c r="H7" i="26"/>
  <c r="H6" i="26"/>
  <c r="H5" i="26"/>
  <c r="H4" i="26"/>
</calcChain>
</file>

<file path=xl/comments1.xml><?xml version="1.0" encoding="utf-8"?>
<comments xmlns="http://schemas.openxmlformats.org/spreadsheetml/2006/main">
  <authors>
    <author>Автор</author>
  </authors>
  <commentList>
    <comment ref="N8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Клубный</t>
        </r>
      </text>
    </comment>
    <comment ref="S9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Клубный</t>
        </r>
      </text>
    </comment>
    <comment ref="I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Клубный</t>
        </r>
      </text>
    </comment>
    <comment ref="S24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Клубный</t>
        </r>
      </text>
    </comment>
  </commentList>
</comments>
</file>

<file path=xl/sharedStrings.xml><?xml version="1.0" encoding="utf-8"?>
<sst xmlns="http://schemas.openxmlformats.org/spreadsheetml/2006/main" count="1855" uniqueCount="282">
  <si>
    <t>↓</t>
  </si>
  <si>
    <t>Тир "Измайловский"</t>
  </si>
  <si>
    <t>класс</t>
  </si>
  <si>
    <t>Занятия</t>
  </si>
  <si>
    <t>ЗАНЯТИЯ</t>
  </si>
  <si>
    <t xml:space="preserve">РЕГИСТРАЦИЯ. </t>
  </si>
  <si>
    <t xml:space="preserve">→ → → → → → → → → → → → → → → → → → </t>
  </si>
  <si>
    <r>
      <rPr>
        <b/>
        <sz val="12"/>
        <rFont val="Calibri"/>
        <family val="2"/>
        <charset val="204"/>
        <scheme val="minor"/>
      </rPr>
      <t>РЕЗУЛЬТАТЫ ТУРНИРА по стрельбе из лука и арбалета</t>
    </r>
    <r>
      <rPr>
        <b/>
        <sz val="12"/>
        <color rgb="FFFF0000"/>
        <rFont val="Calibri"/>
        <family val="2"/>
        <charset val="204"/>
        <scheme val="minor"/>
      </rPr>
      <t xml:space="preserve"> </t>
    </r>
    <r>
      <rPr>
        <b/>
        <sz val="12"/>
        <color rgb="FFC00000"/>
        <rFont val="Calibri"/>
        <family val="2"/>
        <charset val="204"/>
        <scheme val="minor"/>
      </rPr>
      <t>"GOLDEN TARGETS  ARHCERY - autumn - 2020"</t>
    </r>
  </si>
  <si>
    <t>периферийный</t>
  </si>
  <si>
    <t>Клуб</t>
  </si>
  <si>
    <t>Фамилия, Имя</t>
  </si>
  <si>
    <t>м/ж</t>
  </si>
  <si>
    <t>сумма 9-ок</t>
  </si>
  <si>
    <t>сумма 10-ок</t>
  </si>
  <si>
    <t>сумма Х</t>
  </si>
  <si>
    <t>РЕЗУЛЬТАТ</t>
  </si>
  <si>
    <t>1 место</t>
  </si>
  <si>
    <t>вольный стрелок</t>
  </si>
  <si>
    <t>Шевелёва Ольга</t>
  </si>
  <si>
    <t>ж</t>
  </si>
  <si>
    <t>2 место</t>
  </si>
  <si>
    <t>ВИК "Армэ"</t>
  </si>
  <si>
    <t>Осипов Антон</t>
  </si>
  <si>
    <t>м</t>
  </si>
  <si>
    <t>3 место</t>
  </si>
  <si>
    <t>Петров Илья</t>
  </si>
  <si>
    <t>СК "Десять Ярдов"</t>
  </si>
  <si>
    <t>Чурилин Алексей</t>
  </si>
  <si>
    <t>инстинктив (М)</t>
  </si>
  <si>
    <t>КСЛ "Варяг"</t>
  </si>
  <si>
    <t>Сёмин Андрей</t>
  </si>
  <si>
    <t>Пантелеев Михаил</t>
  </si>
  <si>
    <t>Витковский Алексей</t>
  </si>
  <si>
    <t>ЦСКА</t>
  </si>
  <si>
    <t>Казаков Дмитрий</t>
  </si>
  <si>
    <t>СШ "Химки"</t>
  </si>
  <si>
    <t>Сальников Вячеслав</t>
  </si>
  <si>
    <t>Тигулёв Алексей</t>
  </si>
  <si>
    <t>Калинин Тимофей</t>
  </si>
  <si>
    <t>Овчинников Александр</t>
  </si>
  <si>
    <t>Соболев Егор</t>
  </si>
  <si>
    <t>инстинктив (Ж)</t>
  </si>
  <si>
    <t>Шишова Оксана</t>
  </si>
  <si>
    <t>Далибандо Маргарита</t>
  </si>
  <si>
    <t>Воробьёва Алла</t>
  </si>
  <si>
    <t>Орлова Надежда</t>
  </si>
  <si>
    <t>Половинская Юлия</t>
  </si>
  <si>
    <t>Баркова Александра</t>
  </si>
  <si>
    <t>Тихомирова Марина</t>
  </si>
  <si>
    <t>Яковлева Дарья</t>
  </si>
  <si>
    <t>ССК МЭИ</t>
  </si>
  <si>
    <t>Кузьмина Анна</t>
  </si>
  <si>
    <t>"Труд"</t>
  </si>
  <si>
    <t>Скворцова Ольга</t>
  </si>
  <si>
    <t>Глазунова Екатерина</t>
  </si>
  <si>
    <t>Майорова Екатерина</t>
  </si>
  <si>
    <t>КСЛ "Феникс"</t>
  </si>
  <si>
    <t>Горбунова Анастасия</t>
  </si>
  <si>
    <t>Протасова Юлия</t>
  </si>
  <si>
    <t>Качанова Арина</t>
  </si>
  <si>
    <t>олимпик</t>
  </si>
  <si>
    <t>Козлов Дмитрий</t>
  </si>
  <si>
    <t>Кузьмин Алексей</t>
  </si>
  <si>
    <t>Воскресенский Сергей</t>
  </si>
  <si>
    <t>компаунд</t>
  </si>
  <si>
    <t>Рассказов Михаил</t>
  </si>
  <si>
    <t>Холодилин Максим</t>
  </si>
  <si>
    <t>БАЭ (ГМИИ)</t>
  </si>
  <si>
    <t>Корганов Константин</t>
  </si>
  <si>
    <t>Крганова Дарья</t>
  </si>
  <si>
    <t>Корганов Кирилл</t>
  </si>
  <si>
    <t>Стерлигов Павел</t>
  </si>
  <si>
    <t>арбалет</t>
  </si>
  <si>
    <t>Новосёлов Сергей</t>
  </si>
  <si>
    <t>Баранова Ольга</t>
  </si>
  <si>
    <t>Бадеева Татьяна</t>
  </si>
  <si>
    <t>Самсонов Александр</t>
  </si>
  <si>
    <t>Бадеев Михаил</t>
  </si>
  <si>
    <t>"Осенний Желток - 2020"</t>
  </si>
  <si>
    <t>СК "Гонзага"</t>
  </si>
  <si>
    <t>Кальченко Михаил</t>
  </si>
  <si>
    <t>Утехина Надежда</t>
  </si>
  <si>
    <t>ФСЛМ</t>
  </si>
  <si>
    <t>КСЛ "Dragon Arrow"</t>
  </si>
  <si>
    <t>ТК "Золотые Леса"</t>
  </si>
  <si>
    <t>Сурнин Владимир</t>
  </si>
  <si>
    <t>Ланцевская Анастасия</t>
  </si>
  <si>
    <t>Ларионов Александр</t>
  </si>
  <si>
    <t>Цедилина Алёна</t>
  </si>
  <si>
    <t>Трушина Марина</t>
  </si>
  <si>
    <t xml:space="preserve">Кирюшкина Ирина </t>
  </si>
  <si>
    <t>Ежелев Сергей</t>
  </si>
  <si>
    <t>баребоу</t>
  </si>
  <si>
    <t>Зубович Анастасия</t>
  </si>
  <si>
    <t>Клишина Елизавета</t>
  </si>
  <si>
    <t>Савельева Елена</t>
  </si>
  <si>
    <t>РК "Форнит"</t>
  </si>
  <si>
    <t>Бурова Татьяна</t>
  </si>
  <si>
    <t>Терентьев Вадим</t>
  </si>
  <si>
    <t>Гр.Прикл.Стрельбы</t>
  </si>
  <si>
    <t>Пашков Александр</t>
  </si>
  <si>
    <t>Носов Владимир</t>
  </si>
  <si>
    <t>Зыков Александр</t>
  </si>
  <si>
    <t>Белугин Борис</t>
  </si>
  <si>
    <t>Сизова Полина</t>
  </si>
  <si>
    <t>Рощина Ольга</t>
  </si>
  <si>
    <t>Матвиенко Валерия</t>
  </si>
  <si>
    <t>Кузнец Анастасия</t>
  </si>
  <si>
    <t>Ерофеев Евгений</t>
  </si>
  <si>
    <t>Гурушкин Артём</t>
  </si>
  <si>
    <t>Шарова Татьяна</t>
  </si>
  <si>
    <t>Карелина Ольга</t>
  </si>
  <si>
    <t>Карелин Сергей</t>
  </si>
  <si>
    <t>Месяц Светлана</t>
  </si>
  <si>
    <t>Гущина Таисия</t>
  </si>
  <si>
    <t>Иванов Андрей</t>
  </si>
  <si>
    <t>Девятилов Александр</t>
  </si>
  <si>
    <t>Воеводин Виталий</t>
  </si>
  <si>
    <t>Аушев Александр</t>
  </si>
  <si>
    <t>КИР "Ильмаар"</t>
  </si>
  <si>
    <t>Сегеда Анна</t>
  </si>
  <si>
    <t>Зеленов Алексей</t>
  </si>
  <si>
    <t>Жаров Степан</t>
  </si>
  <si>
    <t>Витковская Виктория</t>
  </si>
  <si>
    <t>Воронцов Вячеслав</t>
  </si>
  <si>
    <t>Кузнецов Никита</t>
  </si>
  <si>
    <t>Загубный Александр</t>
  </si>
  <si>
    <t>Лисицына Анастасия</t>
  </si>
  <si>
    <t>Тронин Денис</t>
  </si>
  <si>
    <t>ССК ""МЭИ"</t>
  </si>
  <si>
    <t>Степанищев Павел</t>
  </si>
  <si>
    <t>→→→→</t>
  </si>
  <si>
    <t>Воронова Ольга</t>
  </si>
  <si>
    <t>Павлова Маргарита</t>
  </si>
  <si>
    <t>Иванов Кирилл</t>
  </si>
  <si>
    <t>Феофанова Анна</t>
  </si>
  <si>
    <t>Токарев Михаил</t>
  </si>
  <si>
    <t>Никитина Валерия</t>
  </si>
  <si>
    <t>Соревнования по стрельбе из лука и арбалета "ОСЕННИЙ ЖЕЛТОК - 2021"</t>
  </si>
  <si>
    <t>02 - 17 ОКТЯБРЯ 2021 года</t>
  </si>
  <si>
    <t>01, 02, 08, 09, 15, 16 ОКТЯБРЯ 2022 года</t>
  </si>
  <si>
    <t>Цветкова Елизавета</t>
  </si>
  <si>
    <t>Дворникова Алина</t>
  </si>
  <si>
    <t>Бородин Руслан</t>
  </si>
  <si>
    <t>СК "Анонимные лучники"</t>
  </si>
  <si>
    <t>Клишина Анастасия</t>
  </si>
  <si>
    <t>Соревнования по стрельбе из лука и арбалета "ОСЕННИЙ ЖЕЛТОК - 2022"</t>
  </si>
  <si>
    <t>Ведерников Денис</t>
  </si>
  <si>
    <t>Климов Виктор</t>
  </si>
  <si>
    <t>Степанов Алексей</t>
  </si>
  <si>
    <t>Степанова Светлана</t>
  </si>
  <si>
    <t>Клуб "Добрыня"</t>
  </si>
  <si>
    <t>Ситников Глеб</t>
  </si>
  <si>
    <t>Архипова Татьяна</t>
  </si>
  <si>
    <t>Безушко Иван</t>
  </si>
  <si>
    <t>Черепанов Александр</t>
  </si>
  <si>
    <t>Степанищева Ульяна</t>
  </si>
  <si>
    <t>МК СШОР "Восток"</t>
  </si>
  <si>
    <t>Сулимов Павел</t>
  </si>
  <si>
    <t>ССК "Артемис"</t>
  </si>
  <si>
    <t>"Коломенский Кремль"</t>
  </si>
  <si>
    <t>Халваш Анна</t>
  </si>
  <si>
    <t>Бахарева Аглая</t>
  </si>
  <si>
    <t>Баранов Владимир</t>
  </si>
  <si>
    <t>Пыткин Алексей</t>
  </si>
  <si>
    <t>Серов Андрей</t>
  </si>
  <si>
    <t>Николаев Илья</t>
  </si>
  <si>
    <t>Казимин Александр</t>
  </si>
  <si>
    <t>Серебрянский Алексей</t>
  </si>
  <si>
    <t>Кузнецова Валентина</t>
  </si>
  <si>
    <t>Логачёв Тимофей</t>
  </si>
  <si>
    <t>Егоров Николай</t>
  </si>
  <si>
    <t>Потапова Наталья</t>
  </si>
  <si>
    <t>Иванова Ольга</t>
  </si>
  <si>
    <t>Волобуева Арина</t>
  </si>
  <si>
    <t>Амбросимова Мария</t>
  </si>
  <si>
    <t>Клещев Алексей</t>
  </si>
  <si>
    <t>Клещева Анастасия</t>
  </si>
  <si>
    <t>Данилкин Алексей</t>
  </si>
  <si>
    <t>Посадская Александра</t>
  </si>
  <si>
    <t>Лаврова Антонина</t>
  </si>
  <si>
    <t>Макаревич Анастасия</t>
  </si>
  <si>
    <t>Бурба Николай</t>
  </si>
  <si>
    <t>Дарешина Александра</t>
  </si>
  <si>
    <t>Соревнования по стрельбе из лука и арбалета "ОСЕННИЙ ЖЕЛТОК - 2023"</t>
  </si>
  <si>
    <t>СК «Десять Ярдов»</t>
  </si>
  <si>
    <t>Купцова Ольга</t>
  </si>
  <si>
    <t>КСЛ “Dragon Arrow”</t>
  </si>
  <si>
    <t>Марков Дмитрий</t>
  </si>
  <si>
    <t>Голяков Сергей</t>
  </si>
  <si>
    <t>ССК «Артемис»</t>
  </si>
  <si>
    <t>СК «Анонимные лучники»</t>
  </si>
  <si>
    <t>Яковлев Андрей</t>
  </si>
  <si>
    <t>Клуб «Добрыня»</t>
  </si>
  <si>
    <t>КСЛ «Феникс»</t>
  </si>
  <si>
    <t>КСЛ «Варяг»</t>
  </si>
  <si>
    <t>Сильванский Михаил</t>
  </si>
  <si>
    <t>01, 07, 08, 14, 15 ОКТЯБРЯ 2023 года</t>
  </si>
  <si>
    <t>Осенний Желток</t>
  </si>
  <si>
    <t>Тотьмянин Сергей</t>
  </si>
  <si>
    <t>инстинктив</t>
  </si>
  <si>
    <t>Гатауллина Ольга</t>
  </si>
  <si>
    <t>Канина Александра</t>
  </si>
  <si>
    <t>Романовская Кристина</t>
  </si>
  <si>
    <t>Кузнецов Иван</t>
  </si>
  <si>
    <t>Шамало Тимофей</t>
  </si>
  <si>
    <t>Сагитова Екатерина</t>
  </si>
  <si>
    <t>Маленюк Анна</t>
  </si>
  <si>
    <t>Жуков Андрей</t>
  </si>
  <si>
    <t>Количество 0:</t>
  </si>
  <si>
    <t>Количество 1:</t>
  </si>
  <si>
    <t>Сумма 1:</t>
  </si>
  <si>
    <t>Количество 2:</t>
  </si>
  <si>
    <t>Сумма 2:</t>
  </si>
  <si>
    <t>Количество 3:</t>
  </si>
  <si>
    <t>Сумма 3:</t>
  </si>
  <si>
    <t xml:space="preserve">Жидков Вячеслав </t>
  </si>
  <si>
    <t>Соревнования по стрельбе из лука и арбалета "ОСЕННИЙ ЖЕЛТОК - 2024"</t>
  </si>
  <si>
    <t>05, 06, 12, 13 ОКТЯБРЯ 2024 года</t>
  </si>
  <si>
    <t>Боглаев Павел</t>
  </si>
  <si>
    <t>“Wild cards fencing”</t>
  </si>
  <si>
    <t>Кирюшкина Ирина</t>
  </si>
  <si>
    <t xml:space="preserve">Лебедев Андрей </t>
  </si>
  <si>
    <t>Романовский Григорий</t>
  </si>
  <si>
    <t>Тихонов Данила</t>
  </si>
  <si>
    <t>Ратов Денис</t>
  </si>
  <si>
    <t>ЛИСТ РЕГИСТРАЦИИ ТУРНИРА "GTA - 2025"</t>
  </si>
  <si>
    <t>"ВРЕМЕНА ГОДА. Октябрь - 2025"</t>
  </si>
  <si>
    <t>суббота 04 октября</t>
  </si>
  <si>
    <t>воскресенье 05 октября</t>
  </si>
  <si>
    <t>суббота 11 октября</t>
  </si>
  <si>
    <t>воскресенье 12 октября</t>
  </si>
  <si>
    <t>ХХХ</t>
  </si>
  <si>
    <t>Ххх Ххх Ххх</t>
  </si>
  <si>
    <t>ххх</t>
  </si>
  <si>
    <t>Белоусов Владимир</t>
  </si>
  <si>
    <t>историк</t>
  </si>
  <si>
    <t>18, 19, 25, 26 октября 2025</t>
  </si>
  <si>
    <t>Лынова Ярослава</t>
  </si>
  <si>
    <t>СК "СИЛАчи"</t>
  </si>
  <si>
    <t>Лисова Валентина</t>
  </si>
  <si>
    <t>Маркова Елена</t>
  </si>
  <si>
    <t>Лебедев Андрей</t>
  </si>
  <si>
    <t>Ярош Денис</t>
  </si>
  <si>
    <t>Белых Сергей</t>
  </si>
  <si>
    <t>Козлов Никита</t>
  </si>
  <si>
    <t>Фокина Ксения</t>
  </si>
  <si>
    <t>Матраева Алёна</t>
  </si>
  <si>
    <t>Клуб "Цитадель</t>
  </si>
  <si>
    <t>Краснобай Ольга</t>
  </si>
  <si>
    <t>Аксёнова Вера</t>
  </si>
  <si>
    <t>Булекова Анна</t>
  </si>
  <si>
    <t>18м</t>
  </si>
  <si>
    <t>Халиуллина Асия</t>
  </si>
  <si>
    <t>Короткова Маргарита</t>
  </si>
  <si>
    <t>Тихонова Екатерина</t>
  </si>
  <si>
    <t>Козорез Виктория</t>
  </si>
  <si>
    <t>Алексеева Софья</t>
  </si>
  <si>
    <t>Соколова Лилия</t>
  </si>
  <si>
    <t>Кузнецов Александр</t>
  </si>
  <si>
    <t>Лукошникова Елизавета</t>
  </si>
  <si>
    <t>Царёв Михаил</t>
  </si>
  <si>
    <t>Савко Александр</t>
  </si>
  <si>
    <t xml:space="preserve">Козлов Никита </t>
  </si>
  <si>
    <t>СК «СИЛАчи»</t>
  </si>
  <si>
    <t xml:space="preserve">Канина Александра </t>
  </si>
  <si>
    <t>Ростовский Константин</t>
  </si>
  <si>
    <t>КСЛ «Dragon Arrow»</t>
  </si>
  <si>
    <t>Воскресенский Дмитрий</t>
  </si>
  <si>
    <t>Холодильник Максим</t>
  </si>
  <si>
    <t xml:space="preserve">Царёв Михаил </t>
  </si>
  <si>
    <t>Герасимов Даниил</t>
  </si>
  <si>
    <t>Шевцов Сергей</t>
  </si>
  <si>
    <t xml:space="preserve">СК «Десять Ярдов» </t>
  </si>
  <si>
    <t>историк (М)</t>
  </si>
  <si>
    <t>историк (Ж)</t>
  </si>
  <si>
    <t>Соревнования по стрельбе из лука и арбалета "ОСЕННИЙ ЖЕЛТОК - 2025"</t>
  </si>
  <si>
    <t>04, 05, 11, 12 ОКТЯБРЯ 2025 года</t>
  </si>
  <si>
    <t>баребоу (М)</t>
  </si>
  <si>
    <t>баребоу (Ж)</t>
  </si>
  <si>
    <t>арбалет (М)</t>
  </si>
  <si>
    <t>арбалет (Ж)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</si>
</sst>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8" tint="-0.249977111117893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9"/>
      <color rgb="FF7030A0"/>
      <name val="Calibri"/>
      <family val="2"/>
      <charset val="204"/>
      <scheme val="minor"/>
    </font>
    <font>
      <sz val="9"/>
      <color theme="6" tint="-0.499984740745262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0"/>
      <color indexed="8"/>
      <name val="Helvetica Neue"/>
    </font>
    <font>
      <b/>
      <sz val="12"/>
      <color rgb="FFFFFF99"/>
      <name val="Calibri"/>
      <family val="2"/>
      <charset val="204"/>
    </font>
    <font>
      <b/>
      <sz val="12"/>
      <name val="Calibri"/>
      <family val="2"/>
      <charset val="204"/>
    </font>
    <font>
      <sz val="9"/>
      <color theme="0"/>
      <name val="Calibri"/>
      <family val="2"/>
      <charset val="204"/>
      <scheme val="minor"/>
    </font>
    <font>
      <b/>
      <sz val="11"/>
      <color rgb="FF005426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8" tint="-0.249977111117893"/>
      <name val="Calibri"/>
      <family val="2"/>
      <charset val="204"/>
      <scheme val="minor"/>
    </font>
    <font>
      <b/>
      <sz val="11"/>
      <color theme="8" tint="-0.249977111117893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  <font>
      <b/>
      <i/>
      <sz val="12"/>
      <color rgb="FFFF0000"/>
      <name val="Calibri"/>
      <family val="2"/>
      <charset val="204"/>
      <scheme val="minor"/>
    </font>
    <font>
      <sz val="9"/>
      <color theme="6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6"/>
      <color rgb="FF00B050"/>
      <name val="Calibri"/>
      <family val="2"/>
      <charset val="204"/>
      <scheme val="minor"/>
    </font>
    <font>
      <b/>
      <sz val="10"/>
      <color rgb="FF00B05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</font>
    <font>
      <b/>
      <sz val="11"/>
      <color rgb="FF00B05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0"/>
      <color rgb="FFC00000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</font>
    <font>
      <sz val="9"/>
      <name val="Calibri"/>
      <family val="2"/>
      <scheme val="minor"/>
    </font>
    <font>
      <sz val="10"/>
      <name val="Arial"/>
      <family val="2"/>
      <charset val="204"/>
    </font>
    <font>
      <sz val="11"/>
      <color theme="0" tint="-0.34998626667073579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rgb="FF00B05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4"/>
        <bgColor auto="1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Protection="0">
      <alignment vertical="top" wrapText="1"/>
    </xf>
  </cellStyleXfs>
  <cellXfs count="294">
    <xf numFmtId="0" fontId="0" fillId="0" borderId="0" xfId="0"/>
    <xf numFmtId="0" fontId="0" fillId="0" borderId="0" xfId="0" applyFill="1" applyBorder="1" applyAlignment="1">
      <alignment vertical="center" wrapText="1"/>
    </xf>
    <xf numFmtId="0" fontId="0" fillId="0" borderId="0" xfId="0" applyBorder="1" applyAlignment="1"/>
    <xf numFmtId="0" fontId="4" fillId="0" borderId="8" xfId="0" applyFont="1" applyFill="1" applyBorder="1" applyAlignment="1">
      <alignment horizontal="left" vertical="center"/>
    </xf>
    <xf numFmtId="20" fontId="0" fillId="0" borderId="8" xfId="0" applyNumberFormat="1" applyFill="1" applyBorder="1" applyAlignment="1">
      <alignment horizontal="center" vertical="center"/>
    </xf>
    <xf numFmtId="20" fontId="0" fillId="0" borderId="7" xfId="0" applyNumberFormat="1" applyFill="1" applyBorder="1" applyAlignment="1">
      <alignment horizontal="center" vertical="center"/>
    </xf>
    <xf numFmtId="0" fontId="4" fillId="0" borderId="7" xfId="0" applyFont="1" applyFill="1" applyBorder="1"/>
    <xf numFmtId="0" fontId="4" fillId="0" borderId="9" xfId="0" applyFont="1" applyFill="1" applyBorder="1"/>
    <xf numFmtId="0" fontId="0" fillId="0" borderId="9" xfId="0" applyFill="1" applyBorder="1"/>
    <xf numFmtId="20" fontId="0" fillId="0" borderId="9" xfId="0" applyNumberForma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7" xfId="0" applyFill="1" applyBorder="1"/>
    <xf numFmtId="0" fontId="7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0" fillId="0" borderId="0" xfId="0" applyFill="1"/>
    <xf numFmtId="0" fontId="1" fillId="0" borderId="9" xfId="0" applyFont="1" applyFill="1" applyBorder="1"/>
    <xf numFmtId="0" fontId="1" fillId="0" borderId="7" xfId="0" applyFont="1" applyFill="1" applyBorder="1"/>
    <xf numFmtId="0" fontId="6" fillId="0" borderId="7" xfId="0" applyFont="1" applyFill="1" applyBorder="1" applyAlignment="1">
      <alignment horizontal="center" vertical="center"/>
    </xf>
    <xf numFmtId="0" fontId="0" fillId="0" borderId="9" xfId="0" applyFill="1" applyBorder="1" applyAlignment="1">
      <alignment vertical="center" wrapText="1"/>
    </xf>
    <xf numFmtId="22" fontId="4" fillId="0" borderId="9" xfId="0" applyNumberFormat="1" applyFont="1" applyFill="1" applyBorder="1" applyAlignment="1">
      <alignment vertical="center" wrapText="1"/>
    </xf>
    <xf numFmtId="22" fontId="10" fillId="0" borderId="11" xfId="0" applyNumberFormat="1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9" xfId="0" applyFont="1" applyFill="1" applyBorder="1"/>
    <xf numFmtId="22" fontId="4" fillId="0" borderId="9" xfId="0" applyNumberFormat="1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22" fontId="10" fillId="0" borderId="13" xfId="0" applyNumberFormat="1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0" fillId="0" borderId="14" xfId="0" applyBorder="1"/>
    <xf numFmtId="0" fontId="0" fillId="0" borderId="0" xfId="0" applyBorder="1"/>
    <xf numFmtId="22" fontId="4" fillId="0" borderId="7" xfId="0" applyNumberFormat="1" applyFont="1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22" fontId="4" fillId="0" borderId="7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vertical="center" wrapText="1"/>
    </xf>
    <xf numFmtId="22" fontId="4" fillId="0" borderId="9" xfId="0" applyNumberFormat="1" applyFont="1" applyBorder="1" applyAlignment="1">
      <alignment vertical="center" wrapText="1"/>
    </xf>
    <xf numFmtId="0" fontId="14" fillId="0" borderId="9" xfId="0" applyFont="1" applyFill="1" applyBorder="1" applyAlignment="1">
      <alignment horizontal="center" vertical="center"/>
    </xf>
    <xf numFmtId="20" fontId="10" fillId="0" borderId="13" xfId="0" applyNumberFormat="1" applyFont="1" applyFill="1" applyBorder="1" applyAlignment="1">
      <alignment horizontal="center" vertical="center"/>
    </xf>
    <xf numFmtId="20" fontId="10" fillId="0" borderId="9" xfId="0" applyNumberFormat="1" applyFont="1" applyFill="1" applyBorder="1" applyAlignment="1">
      <alignment horizontal="center" vertical="center"/>
    </xf>
    <xf numFmtId="20" fontId="10" fillId="0" borderId="7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22" fontId="4" fillId="0" borderId="8" xfId="0" applyNumberFormat="1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/>
    </xf>
    <xf numFmtId="0" fontId="18" fillId="0" borderId="0" xfId="0" applyFont="1"/>
    <xf numFmtId="0" fontId="2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20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5" fillId="3" borderId="0" xfId="0" applyFont="1" applyFill="1"/>
    <xf numFmtId="0" fontId="0" fillId="3" borderId="0" xfId="0" applyFill="1"/>
    <xf numFmtId="0" fontId="0" fillId="3" borderId="7" xfId="0" applyFill="1" applyBorder="1" applyAlignment="1">
      <alignment horizontal="center" vertical="center"/>
    </xf>
    <xf numFmtId="20" fontId="0" fillId="3" borderId="8" xfId="0" applyNumberFormat="1" applyFill="1" applyBorder="1" applyAlignment="1">
      <alignment horizontal="center" vertical="center"/>
    </xf>
    <xf numFmtId="20" fontId="0" fillId="3" borderId="9" xfId="0" applyNumberFormat="1" applyFill="1" applyBorder="1" applyAlignment="1">
      <alignment horizontal="center" vertical="center"/>
    </xf>
    <xf numFmtId="20" fontId="0" fillId="3" borderId="7" xfId="0" applyNumberFormat="1" applyFill="1" applyBorder="1" applyAlignment="1">
      <alignment horizontal="center" vertical="center"/>
    </xf>
    <xf numFmtId="20" fontId="4" fillId="3" borderId="8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7" fillId="0" borderId="9" xfId="0" applyFont="1" applyFill="1" applyBorder="1"/>
    <xf numFmtId="0" fontId="4" fillId="4" borderId="7" xfId="0" applyFont="1" applyFill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29" fillId="4" borderId="16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29" fillId="5" borderId="16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4" fillId="0" borderId="9" xfId="0" applyFont="1" applyBorder="1"/>
    <xf numFmtId="0" fontId="4" fillId="0" borderId="1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/>
    <xf numFmtId="0" fontId="4" fillId="0" borderId="15" xfId="0" applyFont="1" applyBorder="1"/>
    <xf numFmtId="0" fontId="4" fillId="0" borderId="1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4" fillId="0" borderId="1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9" fillId="0" borderId="21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4" fillId="0" borderId="0" xfId="0" applyFont="1" applyFill="1"/>
    <xf numFmtId="0" fontId="16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8" fillId="7" borderId="9" xfId="0" applyFont="1" applyFill="1" applyBorder="1" applyAlignment="1">
      <alignment horizontal="center" vertical="center"/>
    </xf>
    <xf numFmtId="0" fontId="28" fillId="6" borderId="9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28" fillId="8" borderId="7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29" fillId="8" borderId="16" xfId="0" applyFont="1" applyFill="1" applyBorder="1" applyAlignment="1">
      <alignment horizontal="center" vertical="center"/>
    </xf>
    <xf numFmtId="0" fontId="29" fillId="8" borderId="7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left" vertical="center"/>
    </xf>
    <xf numFmtId="0" fontId="28" fillId="3" borderId="9" xfId="0" applyFont="1" applyFill="1" applyBorder="1" applyAlignment="1">
      <alignment horizontal="left" vertical="center"/>
    </xf>
    <xf numFmtId="0" fontId="28" fillId="3" borderId="11" xfId="0" applyFont="1" applyFill="1" applyBorder="1" applyAlignment="1">
      <alignment horizontal="left" vertical="center"/>
    </xf>
    <xf numFmtId="0" fontId="28" fillId="3" borderId="13" xfId="0" applyFont="1" applyFill="1" applyBorder="1" applyAlignment="1">
      <alignment horizontal="left" vertical="center"/>
    </xf>
    <xf numFmtId="0" fontId="28" fillId="3" borderId="9" xfId="0" applyFont="1" applyFill="1" applyBorder="1"/>
    <xf numFmtId="0" fontId="28" fillId="7" borderId="9" xfId="0" applyFont="1" applyFill="1" applyBorder="1" applyAlignment="1">
      <alignment horizontal="left" vertical="center"/>
    </xf>
    <xf numFmtId="0" fontId="28" fillId="7" borderId="8" xfId="0" applyFont="1" applyFill="1" applyBorder="1" applyAlignment="1">
      <alignment horizontal="left" vertical="center"/>
    </xf>
    <xf numFmtId="22" fontId="28" fillId="7" borderId="9" xfId="0" applyNumberFormat="1" applyFont="1" applyFill="1" applyBorder="1" applyAlignment="1">
      <alignment vertical="center" wrapText="1"/>
    </xf>
    <xf numFmtId="0" fontId="28" fillId="7" borderId="9" xfId="0" applyFont="1" applyFill="1" applyBorder="1"/>
    <xf numFmtId="0" fontId="28" fillId="7" borderId="1" xfId="0" applyFont="1" applyFill="1" applyBorder="1"/>
    <xf numFmtId="0" fontId="28" fillId="7" borderId="1" xfId="0" applyFont="1" applyFill="1" applyBorder="1" applyAlignment="1">
      <alignment horizontal="left" vertical="center"/>
    </xf>
    <xf numFmtId="0" fontId="28" fillId="6" borderId="9" xfId="0" applyFont="1" applyFill="1" applyBorder="1" applyAlignment="1">
      <alignment horizontal="left" vertical="center"/>
    </xf>
    <xf numFmtId="0" fontId="28" fillId="6" borderId="9" xfId="0" applyFont="1" applyFill="1" applyBorder="1"/>
    <xf numFmtId="22" fontId="28" fillId="6" borderId="9" xfId="0" applyNumberFormat="1" applyFont="1" applyFill="1" applyBorder="1" applyAlignment="1">
      <alignment vertical="center" wrapText="1"/>
    </xf>
    <xf numFmtId="0" fontId="28" fillId="6" borderId="1" xfId="0" applyFont="1" applyFill="1" applyBorder="1" applyAlignment="1">
      <alignment vertical="center" wrapText="1"/>
    </xf>
    <xf numFmtId="0" fontId="28" fillId="6" borderId="1" xfId="0" applyFont="1" applyFill="1" applyBorder="1" applyAlignment="1">
      <alignment horizontal="left" vertical="center"/>
    </xf>
    <xf numFmtId="0" fontId="0" fillId="8" borderId="0" xfId="0" applyFill="1"/>
    <xf numFmtId="0" fontId="0" fillId="8" borderId="0" xfId="0" applyFill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9" xfId="0" applyFont="1" applyFill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Fill="1" applyBorder="1" applyAlignment="1">
      <alignment vertical="center" wrapText="1"/>
    </xf>
    <xf numFmtId="0" fontId="28" fillId="0" borderId="9" xfId="0" applyFont="1" applyFill="1" applyBorder="1"/>
    <xf numFmtId="0" fontId="28" fillId="0" borderId="9" xfId="0" applyFont="1" applyFill="1" applyBorder="1" applyAlignment="1">
      <alignment horizontal="left" vertical="center"/>
    </xf>
    <xf numFmtId="0" fontId="33" fillId="2" borderId="0" xfId="0" applyFont="1" applyFill="1"/>
    <xf numFmtId="0" fontId="34" fillId="2" borderId="0" xfId="0" applyFont="1" applyFill="1"/>
    <xf numFmtId="0" fontId="35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28" fillId="6" borderId="8" xfId="0" applyFont="1" applyFill="1" applyBorder="1" applyAlignment="1">
      <alignment horizontal="center" vertical="center"/>
    </xf>
    <xf numFmtId="0" fontId="28" fillId="3" borderId="9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9" xfId="0" applyFont="1" applyFill="1" applyBorder="1"/>
    <xf numFmtId="0" fontId="4" fillId="3" borderId="13" xfId="0" applyFont="1" applyFill="1" applyBorder="1" applyAlignment="1">
      <alignment horizontal="left" vertical="center"/>
    </xf>
    <xf numFmtId="0" fontId="4" fillId="7" borderId="9" xfId="0" applyFont="1" applyFill="1" applyBorder="1" applyAlignment="1">
      <alignment horizontal="left" vertical="center"/>
    </xf>
    <xf numFmtId="0" fontId="4" fillId="7" borderId="9" xfId="0" applyFont="1" applyFill="1" applyBorder="1"/>
    <xf numFmtId="0" fontId="4" fillId="7" borderId="1" xfId="0" applyFont="1" applyFill="1" applyBorder="1"/>
    <xf numFmtId="0" fontId="4" fillId="7" borderId="1" xfId="0" applyFont="1" applyFill="1" applyBorder="1" applyAlignment="1">
      <alignment horizontal="left" vertical="center"/>
    </xf>
    <xf numFmtId="0" fontId="4" fillId="6" borderId="9" xfId="0" applyFont="1" applyFill="1" applyBorder="1" applyAlignment="1">
      <alignment horizontal="left" vertical="center"/>
    </xf>
    <xf numFmtId="0" fontId="4" fillId="6" borderId="13" xfId="0" applyFont="1" applyFill="1" applyBorder="1" applyAlignment="1">
      <alignment horizontal="left" vertical="center"/>
    </xf>
    <xf numFmtId="0" fontId="4" fillId="6" borderId="9" xfId="0" applyFont="1" applyFill="1" applyBorder="1"/>
    <xf numFmtId="0" fontId="4" fillId="6" borderId="1" xfId="0" applyFont="1" applyFill="1" applyBorder="1"/>
    <xf numFmtId="0" fontId="4" fillId="6" borderId="1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36" fillId="0" borderId="0" xfId="0" applyFont="1" applyFill="1" applyAlignment="1">
      <alignment vertical="center"/>
    </xf>
    <xf numFmtId="0" fontId="38" fillId="0" borderId="0" xfId="0" applyFont="1" applyFill="1"/>
    <xf numFmtId="22" fontId="27" fillId="0" borderId="13" xfId="0" applyNumberFormat="1" applyFont="1" applyBorder="1" applyAlignment="1">
      <alignment vertical="center" wrapText="1"/>
    </xf>
    <xf numFmtId="0" fontId="27" fillId="0" borderId="13" xfId="0" applyFont="1" applyBorder="1" applyAlignment="1">
      <alignment vertical="center" wrapText="1"/>
    </xf>
    <xf numFmtId="0" fontId="26" fillId="0" borderId="13" xfId="0" applyFont="1" applyFill="1" applyBorder="1" applyAlignment="1">
      <alignment horizontal="center" vertical="center"/>
    </xf>
    <xf numFmtId="0" fontId="40" fillId="0" borderId="9" xfId="0" applyFont="1" applyFill="1" applyBorder="1"/>
    <xf numFmtId="49" fontId="0" fillId="0" borderId="9" xfId="0" applyNumberFormat="1" applyBorder="1" applyAlignment="1">
      <alignment vertical="center" wrapText="1"/>
    </xf>
    <xf numFmtId="0" fontId="27" fillId="0" borderId="7" xfId="0" applyFont="1" applyFill="1" applyBorder="1"/>
    <xf numFmtId="0" fontId="41" fillId="0" borderId="0" xfId="0" applyFont="1" applyFill="1"/>
    <xf numFmtId="0" fontId="27" fillId="0" borderId="7" xfId="0" applyFont="1" applyFill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0" fillId="5" borderId="0" xfId="0" applyFill="1"/>
    <xf numFmtId="0" fontId="42" fillId="0" borderId="0" xfId="0" applyFont="1"/>
    <xf numFmtId="0" fontId="42" fillId="0" borderId="11" xfId="0" applyFont="1" applyBorder="1"/>
    <xf numFmtId="0" fontId="43" fillId="5" borderId="13" xfId="0" applyFont="1" applyFill="1" applyBorder="1"/>
    <xf numFmtId="0" fontId="42" fillId="0" borderId="13" xfId="0" applyFont="1" applyBorder="1"/>
    <xf numFmtId="0" fontId="0" fillId="7" borderId="0" xfId="0" applyFill="1"/>
    <xf numFmtId="0" fontId="43" fillId="7" borderId="13" xfId="0" applyFont="1" applyFill="1" applyBorder="1"/>
    <xf numFmtId="0" fontId="0" fillId="9" borderId="0" xfId="0" applyFill="1"/>
    <xf numFmtId="0" fontId="43" fillId="9" borderId="13" xfId="0" applyFont="1" applyFill="1" applyBorder="1"/>
    <xf numFmtId="0" fontId="42" fillId="0" borderId="8" xfId="0" applyFont="1" applyBorder="1"/>
    <xf numFmtId="0" fontId="4" fillId="8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0" borderId="18" xfId="0" applyFont="1" applyBorder="1"/>
    <xf numFmtId="0" fontId="22" fillId="0" borderId="20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2" xfId="0" applyBorder="1"/>
    <xf numFmtId="0" fontId="20" fillId="0" borderId="27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4" fillId="3" borderId="1" xfId="0" applyFont="1" applyFill="1" applyBorder="1"/>
    <xf numFmtId="0" fontId="4" fillId="6" borderId="8" xfId="0" applyFont="1" applyFill="1" applyBorder="1" applyAlignment="1">
      <alignment horizontal="left" vertical="center"/>
    </xf>
    <xf numFmtId="0" fontId="4" fillId="6" borderId="15" xfId="0" applyFont="1" applyFill="1" applyBorder="1" applyAlignment="1">
      <alignment horizontal="left" vertical="center"/>
    </xf>
    <xf numFmtId="0" fontId="0" fillId="0" borderId="8" xfId="0" applyBorder="1"/>
    <xf numFmtId="0" fontId="22" fillId="0" borderId="22" xfId="0" applyFont="1" applyFill="1" applyBorder="1" applyAlignment="1">
      <alignment horizontal="center" vertical="center"/>
    </xf>
    <xf numFmtId="22" fontId="1" fillId="0" borderId="9" xfId="0" applyNumberFormat="1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/>
    </xf>
    <xf numFmtId="22" fontId="1" fillId="0" borderId="8" xfId="0" applyNumberFormat="1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22" fontId="1" fillId="0" borderId="7" xfId="0" applyNumberFormat="1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27" fillId="0" borderId="9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1" fillId="0" borderId="7" xfId="0" applyFont="1" applyFill="1" applyBorder="1"/>
    <xf numFmtId="49" fontId="27" fillId="0" borderId="9" xfId="0" applyNumberFormat="1" applyFont="1" applyBorder="1" applyAlignment="1">
      <alignment vertical="center" wrapText="1"/>
    </xf>
    <xf numFmtId="22" fontId="1" fillId="0" borderId="9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22" fontId="27" fillId="0" borderId="9" xfId="0" applyNumberFormat="1" applyFont="1" applyBorder="1" applyAlignment="1">
      <alignment vertical="center" wrapText="1"/>
    </xf>
    <xf numFmtId="49" fontId="27" fillId="0" borderId="10" xfId="0" applyNumberFormat="1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8" xfId="0" applyFont="1" applyFill="1" applyBorder="1" applyAlignment="1">
      <alignment vertical="center" wrapText="1"/>
    </xf>
    <xf numFmtId="49" fontId="27" fillId="0" borderId="7" xfId="0" applyNumberFormat="1" applyFont="1" applyBorder="1" applyAlignment="1">
      <alignment vertical="center" wrapText="1"/>
    </xf>
    <xf numFmtId="0" fontId="0" fillId="12" borderId="28" xfId="0" applyNumberFormat="1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4" fillId="0" borderId="17" xfId="0" applyFont="1" applyBorder="1"/>
    <xf numFmtId="0" fontId="4" fillId="0" borderId="26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6" borderId="11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4" fillId="3" borderId="8" xfId="0" applyFont="1" applyFill="1" applyBorder="1"/>
    <xf numFmtId="0" fontId="36" fillId="0" borderId="0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3" borderId="4" xfId="0" applyFont="1" applyFill="1" applyBorder="1" applyAlignment="1">
      <alignment horizontal="left" vertical="center" indent="1"/>
    </xf>
    <xf numFmtId="0" fontId="15" fillId="3" borderId="5" xfId="0" applyFont="1" applyFill="1" applyBorder="1" applyAlignment="1">
      <alignment horizontal="left" vertical="center" indent="1"/>
    </xf>
    <xf numFmtId="0" fontId="15" fillId="3" borderId="6" xfId="0" applyFont="1" applyFill="1" applyBorder="1" applyAlignment="1">
      <alignment horizontal="left" vertical="center" indent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2" fillId="11" borderId="15" xfId="0" applyFont="1" applyFill="1" applyBorder="1" applyAlignment="1">
      <alignment horizontal="center" vertical="center"/>
    </xf>
    <xf numFmtId="0" fontId="12" fillId="11" borderId="12" xfId="0" applyFont="1" applyFill="1" applyBorder="1" applyAlignment="1">
      <alignment horizontal="center" vertical="center"/>
    </xf>
    <xf numFmtId="0" fontId="12" fillId="10" borderId="15" xfId="0" applyFont="1" applyFill="1" applyBorder="1" applyAlignment="1">
      <alignment horizontal="center" vertical="center"/>
    </xf>
    <xf numFmtId="0" fontId="12" fillId="10" borderId="12" xfId="0" applyFont="1" applyFill="1" applyBorder="1" applyAlignment="1">
      <alignment horizontal="center" vertical="center"/>
    </xf>
    <xf numFmtId="0" fontId="44" fillId="3" borderId="1" xfId="0" applyFont="1" applyFill="1" applyBorder="1" applyAlignment="1">
      <alignment horizontal="center" vertical="center"/>
    </xf>
    <xf numFmtId="0" fontId="44" fillId="3" borderId="2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0" fontId="37" fillId="0" borderId="12" xfId="0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FF99"/>
      <color rgb="FFFF9900"/>
      <color rgb="FFFF3300"/>
      <color rgb="FF005426"/>
      <color rgb="FF003618"/>
      <color rgb="FFCC33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72"/>
  <sheetViews>
    <sheetView tabSelected="1" workbookViewId="0">
      <selection activeCell="A3" sqref="A3"/>
    </sheetView>
  </sheetViews>
  <sheetFormatPr defaultRowHeight="14.5"/>
  <cols>
    <col min="1" max="1" width="14.54296875" customWidth="1"/>
    <col min="2" max="2" width="23.54296875" bestFit="1" customWidth="1"/>
    <col min="3" max="3" width="20.6328125" bestFit="1" customWidth="1"/>
    <col min="5" max="7" width="10.6328125" customWidth="1"/>
    <col min="8" max="8" width="10.6328125" bestFit="1" customWidth="1"/>
  </cols>
  <sheetData>
    <row r="1" spans="1:8" ht="21">
      <c r="A1" s="268" t="s">
        <v>276</v>
      </c>
      <c r="B1" s="268"/>
      <c r="C1" s="268"/>
      <c r="D1" s="268"/>
      <c r="E1" s="268"/>
      <c r="F1" s="268"/>
      <c r="G1" s="268"/>
      <c r="H1" s="268"/>
    </row>
    <row r="2" spans="1:8">
      <c r="A2" s="270" t="s">
        <v>277</v>
      </c>
      <c r="B2" s="270"/>
      <c r="C2" s="270"/>
      <c r="D2" s="270"/>
      <c r="E2" s="270"/>
      <c r="F2" s="270"/>
      <c r="G2" s="270"/>
      <c r="H2" s="270"/>
    </row>
    <row r="3" spans="1:8">
      <c r="A3" s="293"/>
      <c r="B3" s="293"/>
      <c r="C3" s="293"/>
      <c r="D3" s="293"/>
      <c r="E3" s="293"/>
      <c r="F3" s="293"/>
      <c r="G3" s="293"/>
      <c r="H3" s="293"/>
    </row>
    <row r="4" spans="1:8" ht="15" thickBot="1">
      <c r="A4" s="128" t="s">
        <v>8</v>
      </c>
      <c r="B4" s="129" t="s">
        <v>9</v>
      </c>
      <c r="C4" s="129" t="s">
        <v>10</v>
      </c>
      <c r="D4" s="130" t="s">
        <v>11</v>
      </c>
      <c r="E4" s="131" t="s">
        <v>12</v>
      </c>
      <c r="F4" s="132" t="s">
        <v>13</v>
      </c>
      <c r="G4" s="132" t="s">
        <v>14</v>
      </c>
      <c r="H4" s="128" t="s">
        <v>15</v>
      </c>
    </row>
    <row r="5" spans="1:8" ht="16" thickTop="1">
      <c r="A5" s="116">
        <v>1</v>
      </c>
      <c r="B5" s="180" t="s">
        <v>267</v>
      </c>
      <c r="C5" s="180" t="s">
        <v>88</v>
      </c>
      <c r="D5" s="54" t="s">
        <v>19</v>
      </c>
      <c r="E5" s="193">
        <v>27</v>
      </c>
      <c r="F5" s="152">
        <v>14</v>
      </c>
      <c r="G5" s="152">
        <v>2</v>
      </c>
      <c r="H5" s="194">
        <v>61</v>
      </c>
    </row>
    <row r="6" spans="1:8" ht="15.5">
      <c r="A6" s="117">
        <v>2</v>
      </c>
      <c r="B6" s="184" t="s">
        <v>185</v>
      </c>
      <c r="C6" s="184" t="s">
        <v>203</v>
      </c>
      <c r="D6" s="54" t="s">
        <v>19</v>
      </c>
      <c r="E6" s="177">
        <v>15</v>
      </c>
      <c r="F6" s="153">
        <v>6</v>
      </c>
      <c r="G6" s="153">
        <v>4</v>
      </c>
      <c r="H6" s="195">
        <v>39</v>
      </c>
    </row>
    <row r="7" spans="1:8" ht="15.5">
      <c r="A7" s="178">
        <v>3</v>
      </c>
      <c r="B7" s="188" t="s">
        <v>185</v>
      </c>
      <c r="C7" s="188" t="s">
        <v>196</v>
      </c>
      <c r="D7" s="59" t="s">
        <v>23</v>
      </c>
      <c r="E7" s="177">
        <v>12</v>
      </c>
      <c r="F7" s="153">
        <v>7</v>
      </c>
      <c r="G7" s="153">
        <v>1</v>
      </c>
      <c r="H7" s="195">
        <v>29</v>
      </c>
    </row>
    <row r="8" spans="1:8" ht="15.5">
      <c r="A8" s="152">
        <v>4</v>
      </c>
      <c r="B8" s="86" t="s">
        <v>193</v>
      </c>
      <c r="C8" s="86" t="s">
        <v>152</v>
      </c>
      <c r="D8" s="59" t="s">
        <v>23</v>
      </c>
      <c r="E8" s="177">
        <v>10</v>
      </c>
      <c r="F8" s="153">
        <v>5</v>
      </c>
      <c r="G8" s="153">
        <v>2</v>
      </c>
      <c r="H8" s="194">
        <v>26</v>
      </c>
    </row>
    <row r="9" spans="1:8" ht="15.5">
      <c r="A9" s="152">
        <v>5</v>
      </c>
      <c r="B9" s="86" t="s">
        <v>185</v>
      </c>
      <c r="C9" s="86" t="s">
        <v>179</v>
      </c>
      <c r="D9" s="64" t="s">
        <v>19</v>
      </c>
      <c r="E9" s="177">
        <v>10</v>
      </c>
      <c r="F9" s="153">
        <v>2</v>
      </c>
      <c r="G9" s="153">
        <v>2</v>
      </c>
      <c r="H9" s="194">
        <v>20</v>
      </c>
    </row>
    <row r="10" spans="1:8" ht="15.5">
      <c r="A10" s="152">
        <v>6</v>
      </c>
      <c r="B10" s="82" t="s">
        <v>185</v>
      </c>
      <c r="C10" s="82" t="s">
        <v>223</v>
      </c>
      <c r="D10" s="62" t="s">
        <v>23</v>
      </c>
      <c r="E10" s="196">
        <v>7</v>
      </c>
      <c r="F10" s="152">
        <v>1</v>
      </c>
      <c r="G10" s="152">
        <v>1</v>
      </c>
      <c r="H10" s="194">
        <v>12</v>
      </c>
    </row>
    <row r="11" spans="1:8" ht="15.5">
      <c r="A11" s="152">
        <v>7</v>
      </c>
      <c r="B11" s="86" t="s">
        <v>193</v>
      </c>
      <c r="C11" s="86" t="s">
        <v>244</v>
      </c>
      <c r="D11" s="59" t="s">
        <v>23</v>
      </c>
      <c r="E11" s="177">
        <v>9</v>
      </c>
      <c r="F11" s="153">
        <v>1</v>
      </c>
      <c r="G11" s="153">
        <v>0</v>
      </c>
      <c r="H11" s="195">
        <v>11</v>
      </c>
    </row>
    <row r="12" spans="1:8" ht="15.5">
      <c r="A12" s="152">
        <v>8</v>
      </c>
      <c r="B12" s="86" t="s">
        <v>185</v>
      </c>
      <c r="C12" s="86" t="s">
        <v>251</v>
      </c>
      <c r="D12" s="64" t="s">
        <v>19</v>
      </c>
      <c r="E12" s="177">
        <v>3</v>
      </c>
      <c r="F12" s="153">
        <v>1</v>
      </c>
      <c r="G12" s="153">
        <v>0</v>
      </c>
      <c r="H12" s="195">
        <v>5</v>
      </c>
    </row>
    <row r="14" spans="1:8" ht="15" thickBot="1">
      <c r="A14" s="93" t="s">
        <v>28</v>
      </c>
      <c r="B14" s="80" t="s">
        <v>9</v>
      </c>
      <c r="C14" s="80" t="s">
        <v>10</v>
      </c>
      <c r="D14" s="90" t="s">
        <v>11</v>
      </c>
      <c r="E14" s="91" t="s">
        <v>12</v>
      </c>
      <c r="F14" s="92" t="s">
        <v>13</v>
      </c>
      <c r="G14" s="92" t="s">
        <v>14</v>
      </c>
      <c r="H14" s="93" t="s">
        <v>15</v>
      </c>
    </row>
    <row r="15" spans="1:8" ht="16" thickTop="1">
      <c r="A15" s="116">
        <v>1</v>
      </c>
      <c r="B15" s="182" t="s">
        <v>185</v>
      </c>
      <c r="C15" s="182" t="s">
        <v>204</v>
      </c>
      <c r="D15" s="59" t="s">
        <v>23</v>
      </c>
      <c r="E15" s="115">
        <v>13</v>
      </c>
      <c r="F15" s="89">
        <v>4</v>
      </c>
      <c r="G15" s="89">
        <v>9</v>
      </c>
      <c r="H15" s="99">
        <v>48</v>
      </c>
    </row>
    <row r="16" spans="1:8" ht="15.5">
      <c r="A16" s="117">
        <v>2</v>
      </c>
      <c r="B16" s="185" t="s">
        <v>185</v>
      </c>
      <c r="C16" s="185" t="s">
        <v>199</v>
      </c>
      <c r="D16" s="59" t="s">
        <v>23</v>
      </c>
      <c r="E16" s="88">
        <v>18</v>
      </c>
      <c r="F16" s="89">
        <v>5</v>
      </c>
      <c r="G16" s="89">
        <v>1</v>
      </c>
      <c r="H16" s="113">
        <v>31</v>
      </c>
    </row>
    <row r="17" spans="1:8" ht="15.5">
      <c r="A17" s="118">
        <v>3</v>
      </c>
      <c r="B17" s="188" t="s">
        <v>185</v>
      </c>
      <c r="C17" s="188" t="s">
        <v>268</v>
      </c>
      <c r="D17" s="59" t="s">
        <v>23</v>
      </c>
      <c r="E17" s="88">
        <v>16</v>
      </c>
      <c r="F17" s="89">
        <v>5</v>
      </c>
      <c r="G17" s="89">
        <v>1</v>
      </c>
      <c r="H17" s="113">
        <v>29</v>
      </c>
    </row>
    <row r="18" spans="1:8" ht="15.5">
      <c r="A18" s="85">
        <v>4</v>
      </c>
      <c r="B18" s="100" t="s">
        <v>194</v>
      </c>
      <c r="C18" s="100" t="s">
        <v>225</v>
      </c>
      <c r="D18" s="59" t="s">
        <v>23</v>
      </c>
      <c r="E18" s="88">
        <v>12</v>
      </c>
      <c r="F18" s="89">
        <v>5</v>
      </c>
      <c r="G18" s="89">
        <v>2</v>
      </c>
      <c r="H18" s="113">
        <v>28</v>
      </c>
    </row>
    <row r="19" spans="1:8" ht="15.5">
      <c r="A19" s="89">
        <v>5</v>
      </c>
      <c r="B19" s="100" t="s">
        <v>264</v>
      </c>
      <c r="C19" s="100" t="s">
        <v>263</v>
      </c>
      <c r="D19" s="59" t="s">
        <v>23</v>
      </c>
      <c r="E19" s="88">
        <v>4</v>
      </c>
      <c r="F19" s="89">
        <v>4</v>
      </c>
      <c r="G19" s="89">
        <v>1</v>
      </c>
      <c r="H19" s="113">
        <v>15</v>
      </c>
    </row>
    <row r="20" spans="1:8">
      <c r="A20" s="81"/>
      <c r="B20" s="81"/>
      <c r="C20" s="81"/>
      <c r="D20" s="81"/>
      <c r="E20" s="81"/>
      <c r="F20" s="81"/>
      <c r="G20" s="81"/>
      <c r="H20" s="81"/>
    </row>
    <row r="21" spans="1:8" ht="15" thickBot="1">
      <c r="A21" s="98" t="s">
        <v>41</v>
      </c>
      <c r="B21" s="94" t="s">
        <v>9</v>
      </c>
      <c r="C21" s="94" t="s">
        <v>10</v>
      </c>
      <c r="D21" s="95" t="s">
        <v>11</v>
      </c>
      <c r="E21" s="96" t="s">
        <v>12</v>
      </c>
      <c r="F21" s="97" t="s">
        <v>13</v>
      </c>
      <c r="G21" s="97" t="s">
        <v>14</v>
      </c>
      <c r="H21" s="98" t="s">
        <v>15</v>
      </c>
    </row>
    <row r="22" spans="1:8" ht="16" thickTop="1">
      <c r="A22" s="116">
        <v>1</v>
      </c>
      <c r="B22" s="180" t="s">
        <v>185</v>
      </c>
      <c r="C22" s="180" t="s">
        <v>93</v>
      </c>
      <c r="D22" s="54" t="s">
        <v>19</v>
      </c>
      <c r="E22" s="84">
        <v>8</v>
      </c>
      <c r="F22" s="85">
        <v>3</v>
      </c>
      <c r="G22" s="85">
        <v>3</v>
      </c>
      <c r="H22" s="99">
        <v>23</v>
      </c>
    </row>
    <row r="23" spans="1:8" ht="15.5">
      <c r="A23" s="117">
        <v>2</v>
      </c>
      <c r="B23" s="184" t="s">
        <v>185</v>
      </c>
      <c r="C23" s="184" t="s">
        <v>253</v>
      </c>
      <c r="D23" s="54" t="s">
        <v>19</v>
      </c>
      <c r="E23" s="88">
        <v>10</v>
      </c>
      <c r="F23" s="89">
        <v>3</v>
      </c>
      <c r="G23" s="89">
        <v>1</v>
      </c>
      <c r="H23" s="99">
        <v>19</v>
      </c>
    </row>
    <row r="24" spans="1:8" ht="15.5">
      <c r="A24" s="118">
        <v>3</v>
      </c>
      <c r="B24" s="188" t="s">
        <v>264</v>
      </c>
      <c r="C24" s="188" t="s">
        <v>240</v>
      </c>
      <c r="D24" s="64" t="s">
        <v>19</v>
      </c>
      <c r="E24" s="88">
        <v>14</v>
      </c>
      <c r="F24" s="89">
        <v>2</v>
      </c>
      <c r="G24" s="89">
        <v>0</v>
      </c>
      <c r="H24" s="99">
        <v>18</v>
      </c>
    </row>
    <row r="25" spans="1:8" ht="15.5">
      <c r="A25" s="85">
        <v>4</v>
      </c>
      <c r="B25" s="86" t="s">
        <v>185</v>
      </c>
      <c r="C25" s="86" t="s">
        <v>247</v>
      </c>
      <c r="D25" s="54" t="s">
        <v>19</v>
      </c>
      <c r="E25" s="88">
        <v>8</v>
      </c>
      <c r="F25" s="89">
        <v>2</v>
      </c>
      <c r="G25" s="89">
        <v>1</v>
      </c>
      <c r="H25" s="99">
        <v>15</v>
      </c>
    </row>
    <row r="26" spans="1:8" ht="15.5">
      <c r="A26" s="89">
        <v>5</v>
      </c>
      <c r="B26" s="82" t="s">
        <v>185</v>
      </c>
      <c r="C26" s="86" t="s">
        <v>256</v>
      </c>
      <c r="D26" s="54" t="s">
        <v>19</v>
      </c>
      <c r="E26" s="88">
        <v>5</v>
      </c>
      <c r="F26" s="89">
        <v>3</v>
      </c>
      <c r="G26" s="89">
        <v>1</v>
      </c>
      <c r="H26" s="99">
        <v>14</v>
      </c>
    </row>
    <row r="27" spans="1:8" ht="15.5">
      <c r="A27" s="89">
        <v>6</v>
      </c>
      <c r="B27" s="86" t="s">
        <v>185</v>
      </c>
      <c r="C27" s="86" t="s">
        <v>89</v>
      </c>
      <c r="D27" s="64" t="s">
        <v>19</v>
      </c>
      <c r="E27" s="88">
        <v>6</v>
      </c>
      <c r="F27" s="89">
        <v>2</v>
      </c>
      <c r="G27" s="89">
        <v>0</v>
      </c>
      <c r="H27" s="99">
        <v>10</v>
      </c>
    </row>
    <row r="28" spans="1:8" ht="15.5">
      <c r="A28" s="85">
        <v>7</v>
      </c>
      <c r="B28" s="86" t="s">
        <v>185</v>
      </c>
      <c r="C28" s="86" t="s">
        <v>179</v>
      </c>
      <c r="D28" s="54" t="s">
        <v>19</v>
      </c>
      <c r="E28" s="88">
        <v>5</v>
      </c>
      <c r="F28" s="89">
        <v>1</v>
      </c>
      <c r="G28" s="89">
        <v>0</v>
      </c>
      <c r="H28" s="99">
        <v>7</v>
      </c>
    </row>
    <row r="30" spans="1:8" ht="15" thickBot="1">
      <c r="A30" s="93" t="s">
        <v>278</v>
      </c>
      <c r="B30" s="80" t="s">
        <v>9</v>
      </c>
      <c r="C30" s="80" t="s">
        <v>10</v>
      </c>
      <c r="D30" s="90" t="s">
        <v>11</v>
      </c>
      <c r="E30" s="91" t="s">
        <v>12</v>
      </c>
      <c r="F30" s="92" t="s">
        <v>13</v>
      </c>
      <c r="G30" s="92" t="s">
        <v>14</v>
      </c>
      <c r="H30" s="93" t="s">
        <v>15</v>
      </c>
    </row>
    <row r="31" spans="1:8" ht="16" thickTop="1">
      <c r="A31" s="116">
        <v>1</v>
      </c>
      <c r="B31" s="180" t="s">
        <v>195</v>
      </c>
      <c r="C31" s="180" t="s">
        <v>219</v>
      </c>
      <c r="D31" s="62" t="s">
        <v>23</v>
      </c>
      <c r="E31" s="84">
        <v>20</v>
      </c>
      <c r="F31" s="85">
        <v>5</v>
      </c>
      <c r="G31" s="85">
        <v>5</v>
      </c>
      <c r="H31" s="99">
        <v>45</v>
      </c>
    </row>
    <row r="32" spans="1:8" ht="15.5">
      <c r="A32" s="117">
        <v>2</v>
      </c>
      <c r="B32" s="184" t="s">
        <v>185</v>
      </c>
      <c r="C32" s="184" t="s">
        <v>163</v>
      </c>
      <c r="D32" s="59" t="s">
        <v>23</v>
      </c>
      <c r="E32" s="88">
        <v>13</v>
      </c>
      <c r="F32" s="89">
        <v>3</v>
      </c>
      <c r="G32" s="89">
        <v>6</v>
      </c>
      <c r="H32" s="99">
        <v>37</v>
      </c>
    </row>
    <row r="33" spans="1:8" ht="15.5">
      <c r="A33" s="118">
        <v>3</v>
      </c>
      <c r="B33" s="227" t="s">
        <v>185</v>
      </c>
      <c r="C33" s="227" t="s">
        <v>272</v>
      </c>
      <c r="D33" s="62" t="s">
        <v>23</v>
      </c>
      <c r="E33" s="84">
        <v>22</v>
      </c>
      <c r="F33" s="85">
        <v>3</v>
      </c>
      <c r="G33" s="85">
        <v>1</v>
      </c>
      <c r="H33" s="99">
        <v>31</v>
      </c>
    </row>
    <row r="34" spans="1:8" ht="15.5">
      <c r="A34" s="85">
        <v>4</v>
      </c>
      <c r="B34" s="86" t="s">
        <v>185</v>
      </c>
      <c r="C34" s="86" t="s">
        <v>188</v>
      </c>
      <c r="D34" s="59" t="s">
        <v>23</v>
      </c>
      <c r="E34" s="88">
        <v>6</v>
      </c>
      <c r="F34" s="89">
        <v>7</v>
      </c>
      <c r="G34" s="89">
        <v>3</v>
      </c>
      <c r="H34" s="99">
        <v>29</v>
      </c>
    </row>
    <row r="35" spans="1:8" ht="15.5">
      <c r="A35" s="89">
        <v>5</v>
      </c>
      <c r="B35" s="82" t="s">
        <v>185</v>
      </c>
      <c r="C35" s="82" t="s">
        <v>243</v>
      </c>
      <c r="D35" s="62" t="s">
        <v>23</v>
      </c>
      <c r="E35" s="84">
        <v>10</v>
      </c>
      <c r="F35" s="85">
        <v>6</v>
      </c>
      <c r="G35" s="85">
        <v>2</v>
      </c>
      <c r="H35" s="99">
        <v>28</v>
      </c>
    </row>
    <row r="36" spans="1:8" ht="15.5">
      <c r="A36" s="153">
        <v>6</v>
      </c>
      <c r="B36" s="82" t="s">
        <v>195</v>
      </c>
      <c r="C36" s="82" t="s">
        <v>242</v>
      </c>
      <c r="D36" s="62" t="s">
        <v>23</v>
      </c>
      <c r="E36" s="84">
        <v>8</v>
      </c>
      <c r="F36" s="85">
        <v>0</v>
      </c>
      <c r="G36" s="85">
        <v>1</v>
      </c>
      <c r="H36" s="99">
        <v>11</v>
      </c>
    </row>
    <row r="37" spans="1:8" ht="15.5">
      <c r="A37" s="262"/>
      <c r="B37" s="253"/>
      <c r="C37" s="253"/>
      <c r="D37" s="255"/>
      <c r="E37" s="255"/>
      <c r="F37" s="255"/>
      <c r="G37" s="255"/>
      <c r="H37" s="256"/>
    </row>
    <row r="38" spans="1:8" ht="15" thickBot="1">
      <c r="A38" s="98" t="s">
        <v>279</v>
      </c>
      <c r="B38" s="94" t="s">
        <v>9</v>
      </c>
      <c r="C38" s="94" t="s">
        <v>10</v>
      </c>
      <c r="D38" s="95" t="s">
        <v>11</v>
      </c>
      <c r="E38" s="96" t="s">
        <v>12</v>
      </c>
      <c r="F38" s="97" t="s">
        <v>13</v>
      </c>
      <c r="G38" s="97" t="s">
        <v>14</v>
      </c>
      <c r="H38" s="98" t="s">
        <v>15</v>
      </c>
    </row>
    <row r="39" spans="1:8" ht="16" thickTop="1">
      <c r="A39" s="116">
        <v>1</v>
      </c>
      <c r="B39" s="267" t="s">
        <v>185</v>
      </c>
      <c r="C39" s="267" t="s">
        <v>258</v>
      </c>
      <c r="D39" s="54" t="s">
        <v>19</v>
      </c>
      <c r="E39" s="84">
        <v>18</v>
      </c>
      <c r="F39" s="85">
        <v>8</v>
      </c>
      <c r="G39" s="85">
        <v>2</v>
      </c>
      <c r="H39" s="99">
        <v>40</v>
      </c>
    </row>
    <row r="40" spans="1:8" ht="15.5">
      <c r="A40" s="117">
        <v>2</v>
      </c>
      <c r="B40" s="184" t="s">
        <v>185</v>
      </c>
      <c r="C40" s="184" t="s">
        <v>255</v>
      </c>
      <c r="D40" s="54" t="s">
        <v>19</v>
      </c>
      <c r="E40" s="88">
        <v>9</v>
      </c>
      <c r="F40" s="89">
        <v>4</v>
      </c>
      <c r="G40" s="89">
        <v>2</v>
      </c>
      <c r="H40" s="99">
        <v>23</v>
      </c>
    </row>
    <row r="41" spans="1:8" ht="15.5">
      <c r="A41" s="118">
        <v>3</v>
      </c>
      <c r="B41" s="227" t="s">
        <v>185</v>
      </c>
      <c r="C41" s="227" t="s">
        <v>257</v>
      </c>
      <c r="D41" s="54" t="s">
        <v>19</v>
      </c>
      <c r="E41" s="88">
        <v>5</v>
      </c>
      <c r="F41" s="85">
        <v>2</v>
      </c>
      <c r="G41" s="85">
        <v>1</v>
      </c>
      <c r="H41" s="99">
        <v>12</v>
      </c>
    </row>
    <row r="42" spans="1:8" ht="15.5">
      <c r="A42" s="85">
        <v>4</v>
      </c>
      <c r="B42" s="86" t="s">
        <v>185</v>
      </c>
      <c r="C42" s="86" t="s">
        <v>241</v>
      </c>
      <c r="D42" s="54" t="s">
        <v>19</v>
      </c>
      <c r="E42" s="88">
        <v>2</v>
      </c>
      <c r="F42" s="89">
        <v>2</v>
      </c>
      <c r="G42" s="89">
        <v>0</v>
      </c>
      <c r="H42" s="99">
        <v>6</v>
      </c>
    </row>
    <row r="43" spans="1:8" ht="15.5">
      <c r="A43" s="262"/>
      <c r="B43" s="253"/>
      <c r="C43" s="253"/>
      <c r="D43" s="255"/>
      <c r="E43" s="255"/>
      <c r="F43" s="255"/>
      <c r="G43" s="255"/>
      <c r="H43" s="256"/>
    </row>
    <row r="44" spans="1:8" ht="15" thickBot="1">
      <c r="A44" s="128" t="s">
        <v>60</v>
      </c>
      <c r="B44" s="129" t="s">
        <v>9</v>
      </c>
      <c r="C44" s="129" t="s">
        <v>10</v>
      </c>
      <c r="D44" s="266" t="s">
        <v>11</v>
      </c>
      <c r="E44" s="131" t="s">
        <v>12</v>
      </c>
      <c r="F44" s="132" t="s">
        <v>13</v>
      </c>
      <c r="G44" s="132" t="s">
        <v>14</v>
      </c>
      <c r="H44" s="128" t="s">
        <v>15</v>
      </c>
    </row>
    <row r="45" spans="1:8" ht="16" thickTop="1">
      <c r="A45" s="116">
        <v>1</v>
      </c>
      <c r="B45" s="183" t="s">
        <v>185</v>
      </c>
      <c r="C45" s="183" t="s">
        <v>133</v>
      </c>
      <c r="D45" s="265" t="s">
        <v>19</v>
      </c>
      <c r="E45" s="258">
        <v>26</v>
      </c>
      <c r="F45" s="174">
        <v>17</v>
      </c>
      <c r="G45" s="174">
        <v>11</v>
      </c>
      <c r="H45" s="113">
        <v>93</v>
      </c>
    </row>
    <row r="46" spans="1:8" ht="15.5">
      <c r="A46" s="117">
        <v>2</v>
      </c>
      <c r="B46" s="184" t="s">
        <v>185</v>
      </c>
      <c r="C46" s="184" t="s">
        <v>91</v>
      </c>
      <c r="D46" s="123" t="s">
        <v>23</v>
      </c>
      <c r="E46" s="114">
        <v>31</v>
      </c>
      <c r="F46" s="89">
        <v>10</v>
      </c>
      <c r="G46" s="89">
        <v>5</v>
      </c>
      <c r="H46" s="113">
        <v>66</v>
      </c>
    </row>
    <row r="47" spans="1:8" ht="15.5">
      <c r="A47" s="263">
        <v>3</v>
      </c>
      <c r="B47" s="189" t="s">
        <v>191</v>
      </c>
      <c r="C47" s="189" t="s">
        <v>201</v>
      </c>
      <c r="D47" s="264" t="s">
        <v>19</v>
      </c>
      <c r="E47" s="222">
        <v>12</v>
      </c>
      <c r="F47" s="162">
        <v>5</v>
      </c>
      <c r="G47" s="162">
        <v>9</v>
      </c>
      <c r="H47" s="113">
        <v>49</v>
      </c>
    </row>
    <row r="48" spans="1:8" ht="15.5">
      <c r="A48" s="153">
        <v>4</v>
      </c>
      <c r="B48" s="156" t="s">
        <v>185</v>
      </c>
      <c r="C48" s="156" t="s">
        <v>254</v>
      </c>
      <c r="D48" s="264" t="s">
        <v>19</v>
      </c>
      <c r="E48" s="114">
        <v>4</v>
      </c>
      <c r="F48" s="89">
        <v>6</v>
      </c>
      <c r="G48" s="89">
        <v>3</v>
      </c>
      <c r="H48" s="113">
        <v>25</v>
      </c>
    </row>
    <row r="49" spans="1:8" ht="15.5">
      <c r="A49" s="153">
        <v>5</v>
      </c>
      <c r="B49" s="156" t="s">
        <v>185</v>
      </c>
      <c r="C49" s="156" t="s">
        <v>265</v>
      </c>
      <c r="D49" s="264" t="s">
        <v>19</v>
      </c>
      <c r="E49" s="114">
        <v>8</v>
      </c>
      <c r="F49" s="89">
        <v>2</v>
      </c>
      <c r="G49" s="89">
        <v>2</v>
      </c>
      <c r="H49" s="113">
        <v>18</v>
      </c>
    </row>
    <row r="51" spans="1:8" ht="15" thickBot="1">
      <c r="A51" s="128" t="s">
        <v>64</v>
      </c>
      <c r="B51" s="129" t="s">
        <v>9</v>
      </c>
      <c r="C51" s="129" t="s">
        <v>10</v>
      </c>
      <c r="D51" s="130" t="s">
        <v>11</v>
      </c>
      <c r="E51" s="131" t="s">
        <v>12</v>
      </c>
      <c r="F51" s="132" t="s">
        <v>13</v>
      </c>
      <c r="G51" s="132" t="s">
        <v>14</v>
      </c>
      <c r="H51" s="128" t="s">
        <v>15</v>
      </c>
    </row>
    <row r="52" spans="1:8" ht="16" thickTop="1">
      <c r="A52" s="116">
        <v>1</v>
      </c>
      <c r="B52" s="181" t="s">
        <v>267</v>
      </c>
      <c r="C52" s="181" t="s">
        <v>88</v>
      </c>
      <c r="D52" s="64" t="s">
        <v>19</v>
      </c>
      <c r="E52" s="88">
        <v>3</v>
      </c>
      <c r="F52" s="89">
        <v>17</v>
      </c>
      <c r="G52" s="89">
        <v>40</v>
      </c>
      <c r="H52" s="99">
        <v>157</v>
      </c>
    </row>
    <row r="53" spans="1:8" ht="15.5">
      <c r="A53" s="117">
        <v>2</v>
      </c>
      <c r="B53" s="184" t="s">
        <v>191</v>
      </c>
      <c r="C53" s="186" t="s">
        <v>68</v>
      </c>
      <c r="D53" s="59" t="s">
        <v>23</v>
      </c>
      <c r="E53" s="101">
        <v>8</v>
      </c>
      <c r="F53" s="102">
        <v>23</v>
      </c>
      <c r="G53" s="102">
        <v>27</v>
      </c>
      <c r="H53" s="99">
        <v>135</v>
      </c>
    </row>
    <row r="54" spans="1:8" ht="15.5">
      <c r="A54" s="118">
        <v>3</v>
      </c>
      <c r="B54" s="190" t="s">
        <v>190</v>
      </c>
      <c r="C54" s="191" t="s">
        <v>178</v>
      </c>
      <c r="D54" s="59" t="s">
        <v>23</v>
      </c>
      <c r="E54" s="101">
        <v>12</v>
      </c>
      <c r="F54" s="102">
        <v>24</v>
      </c>
      <c r="G54" s="102">
        <v>24</v>
      </c>
      <c r="H54" s="99">
        <v>132</v>
      </c>
    </row>
    <row r="55" spans="1:8" ht="15.5">
      <c r="A55" s="85">
        <v>4</v>
      </c>
      <c r="B55" s="103" t="s">
        <v>185</v>
      </c>
      <c r="C55" s="104" t="s">
        <v>269</v>
      </c>
      <c r="D55" s="62" t="s">
        <v>23</v>
      </c>
      <c r="E55" s="105">
        <v>26</v>
      </c>
      <c r="F55" s="106">
        <v>13</v>
      </c>
      <c r="G55" s="106">
        <v>17</v>
      </c>
      <c r="H55" s="99">
        <v>103</v>
      </c>
    </row>
    <row r="56" spans="1:8" ht="15.5">
      <c r="A56" s="89">
        <v>5</v>
      </c>
      <c r="B56" s="103" t="s">
        <v>185</v>
      </c>
      <c r="C56" s="104" t="s">
        <v>168</v>
      </c>
      <c r="D56" s="62" t="s">
        <v>23</v>
      </c>
      <c r="E56" s="105">
        <v>26</v>
      </c>
      <c r="F56" s="106">
        <v>12</v>
      </c>
      <c r="G56" s="106">
        <v>12</v>
      </c>
      <c r="H56" s="99">
        <v>86</v>
      </c>
    </row>
    <row r="57" spans="1:8" ht="15.5">
      <c r="A57" s="89">
        <v>6</v>
      </c>
      <c r="B57" s="103" t="s">
        <v>185</v>
      </c>
      <c r="C57" s="104" t="s">
        <v>271</v>
      </c>
      <c r="D57" s="62" t="s">
        <v>23</v>
      </c>
      <c r="E57" s="105">
        <v>25</v>
      </c>
      <c r="F57" s="106">
        <v>13</v>
      </c>
      <c r="G57" s="106">
        <v>7</v>
      </c>
      <c r="H57" s="99">
        <v>72</v>
      </c>
    </row>
    <row r="58" spans="1:8" ht="15.5">
      <c r="A58" s="85">
        <v>7</v>
      </c>
      <c r="B58" s="103" t="s">
        <v>185</v>
      </c>
      <c r="C58" s="104" t="s">
        <v>235</v>
      </c>
      <c r="D58" s="62" t="s">
        <v>23</v>
      </c>
      <c r="E58" s="105">
        <v>17</v>
      </c>
      <c r="F58" s="106">
        <v>10</v>
      </c>
      <c r="G58" s="106">
        <v>8</v>
      </c>
      <c r="H58" s="99">
        <v>61</v>
      </c>
    </row>
    <row r="60" spans="1:8" ht="15" thickBot="1">
      <c r="A60" s="93" t="s">
        <v>280</v>
      </c>
      <c r="B60" s="80" t="s">
        <v>9</v>
      </c>
      <c r="C60" s="80" t="s">
        <v>10</v>
      </c>
      <c r="D60" s="90" t="s">
        <v>11</v>
      </c>
      <c r="E60" s="91" t="s">
        <v>12</v>
      </c>
      <c r="F60" s="92" t="s">
        <v>13</v>
      </c>
      <c r="G60" s="92" t="s">
        <v>14</v>
      </c>
      <c r="H60" s="93" t="s">
        <v>15</v>
      </c>
    </row>
    <row r="61" spans="1:8" ht="16" thickTop="1">
      <c r="A61" s="116">
        <v>1</v>
      </c>
      <c r="B61" s="180" t="s">
        <v>185</v>
      </c>
      <c r="C61" s="180" t="s">
        <v>262</v>
      </c>
      <c r="D61" s="62" t="s">
        <v>23</v>
      </c>
      <c r="E61" s="84">
        <v>16</v>
      </c>
      <c r="F61" s="85">
        <v>14</v>
      </c>
      <c r="G61" s="85">
        <v>5</v>
      </c>
      <c r="H61" s="99">
        <f t="shared" ref="H61:H64" si="0">G61*3+F61*2+E61*1</f>
        <v>59</v>
      </c>
    </row>
    <row r="62" spans="1:8" ht="15.5">
      <c r="A62" s="117">
        <v>2</v>
      </c>
      <c r="B62" s="184" t="s">
        <v>185</v>
      </c>
      <c r="C62" s="187" t="s">
        <v>266</v>
      </c>
      <c r="D62" s="59" t="s">
        <v>23</v>
      </c>
      <c r="E62" s="88">
        <v>25</v>
      </c>
      <c r="F62" s="89">
        <v>7</v>
      </c>
      <c r="G62" s="89">
        <v>5</v>
      </c>
      <c r="H62" s="99">
        <f t="shared" si="0"/>
        <v>54</v>
      </c>
    </row>
    <row r="63" spans="1:8" ht="15.5">
      <c r="A63" s="118">
        <v>3</v>
      </c>
      <c r="B63" s="188" t="s">
        <v>17</v>
      </c>
      <c r="C63" s="192" t="s">
        <v>270</v>
      </c>
      <c r="D63" s="59" t="s">
        <v>23</v>
      </c>
      <c r="E63" s="88">
        <v>24</v>
      </c>
      <c r="F63" s="89">
        <v>6</v>
      </c>
      <c r="G63" s="89">
        <v>1</v>
      </c>
      <c r="H63" s="99">
        <f t="shared" si="0"/>
        <v>39</v>
      </c>
    </row>
    <row r="64" spans="1:8" ht="15.5">
      <c r="A64" s="152">
        <v>4</v>
      </c>
      <c r="B64" s="86" t="s">
        <v>185</v>
      </c>
      <c r="C64" s="109" t="s">
        <v>259</v>
      </c>
      <c r="D64" s="59" t="s">
        <v>23</v>
      </c>
      <c r="E64" s="88">
        <v>19</v>
      </c>
      <c r="F64" s="89">
        <v>3</v>
      </c>
      <c r="G64" s="89">
        <v>3</v>
      </c>
      <c r="H64" s="99">
        <f t="shared" si="0"/>
        <v>34</v>
      </c>
    </row>
    <row r="66" spans="1:8" ht="15" thickBot="1">
      <c r="A66" s="98" t="s">
        <v>281</v>
      </c>
      <c r="B66" s="94" t="s">
        <v>9</v>
      </c>
      <c r="C66" s="94" t="s">
        <v>10</v>
      </c>
      <c r="D66" s="95" t="s">
        <v>11</v>
      </c>
      <c r="E66" s="96" t="s">
        <v>12</v>
      </c>
      <c r="F66" s="97" t="s">
        <v>13</v>
      </c>
      <c r="G66" s="97" t="s">
        <v>14</v>
      </c>
      <c r="H66" s="98" t="s">
        <v>15</v>
      </c>
    </row>
    <row r="67" spans="1:8" ht="16" thickTop="1">
      <c r="A67" s="116">
        <v>1</v>
      </c>
      <c r="B67" s="180" t="s">
        <v>185</v>
      </c>
      <c r="C67" s="180" t="s">
        <v>104</v>
      </c>
      <c r="D67" s="54" t="s">
        <v>19</v>
      </c>
      <c r="E67" s="84">
        <v>13</v>
      </c>
      <c r="F67" s="85">
        <v>16</v>
      </c>
      <c r="G67" s="85">
        <v>30</v>
      </c>
      <c r="H67" s="99">
        <f t="shared" ref="H67:H72" si="1">G67*3+F67*2+E67*1</f>
        <v>135</v>
      </c>
    </row>
    <row r="68" spans="1:8" ht="15.5">
      <c r="A68" s="117">
        <v>2</v>
      </c>
      <c r="B68" s="184" t="s">
        <v>185</v>
      </c>
      <c r="C68" s="187" t="s">
        <v>93</v>
      </c>
      <c r="D68" s="64" t="s">
        <v>19</v>
      </c>
      <c r="E68" s="88">
        <v>17</v>
      </c>
      <c r="F68" s="89">
        <v>21</v>
      </c>
      <c r="G68" s="89">
        <v>19</v>
      </c>
      <c r="H68" s="99">
        <f t="shared" si="1"/>
        <v>116</v>
      </c>
    </row>
    <row r="69" spans="1:8" ht="15.5">
      <c r="A69" s="118">
        <v>3</v>
      </c>
      <c r="B69" s="188" t="s">
        <v>185</v>
      </c>
      <c r="C69" s="192" t="s">
        <v>113</v>
      </c>
      <c r="D69" s="64" t="s">
        <v>19</v>
      </c>
      <c r="E69" s="88">
        <v>21</v>
      </c>
      <c r="F69" s="89">
        <v>23</v>
      </c>
      <c r="G69" s="89">
        <v>13</v>
      </c>
      <c r="H69" s="99">
        <f t="shared" si="1"/>
        <v>106</v>
      </c>
    </row>
    <row r="70" spans="1:8" ht="15.5">
      <c r="A70" s="152">
        <v>4</v>
      </c>
      <c r="B70" s="86" t="s">
        <v>185</v>
      </c>
      <c r="C70" s="109" t="s">
        <v>172</v>
      </c>
      <c r="D70" s="64" t="s">
        <v>19</v>
      </c>
      <c r="E70" s="88">
        <v>20</v>
      </c>
      <c r="F70" s="89">
        <v>15</v>
      </c>
      <c r="G70" s="89">
        <v>12</v>
      </c>
      <c r="H70" s="99">
        <f t="shared" si="1"/>
        <v>86</v>
      </c>
    </row>
    <row r="71" spans="1:8" ht="15.5">
      <c r="A71" s="153">
        <v>5</v>
      </c>
      <c r="B71" s="82" t="s">
        <v>185</v>
      </c>
      <c r="C71" s="82" t="s">
        <v>238</v>
      </c>
      <c r="D71" s="54" t="s">
        <v>19</v>
      </c>
      <c r="E71" s="84">
        <v>13</v>
      </c>
      <c r="F71" s="85">
        <v>13</v>
      </c>
      <c r="G71" s="85">
        <v>8</v>
      </c>
      <c r="H71" s="99">
        <f t="shared" si="1"/>
        <v>63</v>
      </c>
    </row>
    <row r="72" spans="1:8" ht="15.5">
      <c r="A72" s="152">
        <v>6</v>
      </c>
      <c r="B72" s="82" t="s">
        <v>273</v>
      </c>
      <c r="C72" s="82" t="s">
        <v>260</v>
      </c>
      <c r="D72" s="54" t="s">
        <v>19</v>
      </c>
      <c r="E72" s="84">
        <v>17</v>
      </c>
      <c r="F72" s="85">
        <v>6</v>
      </c>
      <c r="G72" s="85">
        <v>4</v>
      </c>
      <c r="H72" s="99">
        <f t="shared" si="1"/>
        <v>41</v>
      </c>
    </row>
  </sheetData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8" sqref="A8"/>
    </sheetView>
  </sheetViews>
  <sheetFormatPr defaultColWidth="8.90625" defaultRowHeight="14.5"/>
  <cols>
    <col min="1" max="1" width="14.6328125" style="81" customWidth="1"/>
    <col min="2" max="2" width="25.6328125" style="81" customWidth="1"/>
    <col min="3" max="3" width="21.6328125" style="81" customWidth="1"/>
    <col min="4" max="4" width="4.453125" style="81" bestFit="1" customWidth="1"/>
    <col min="5" max="7" width="9.6328125" style="81" customWidth="1"/>
    <col min="8" max="8" width="10.6328125" style="81" bestFit="1" customWidth="1"/>
    <col min="9" max="16384" width="8.90625" style="81"/>
  </cols>
  <sheetData>
    <row r="1" spans="1:8" ht="15" thickBot="1">
      <c r="A1" s="128" t="s">
        <v>64</v>
      </c>
      <c r="B1" s="129" t="s">
        <v>9</v>
      </c>
      <c r="C1" s="129" t="s">
        <v>10</v>
      </c>
      <c r="D1" s="130" t="s">
        <v>11</v>
      </c>
      <c r="E1" s="131" t="s">
        <v>12</v>
      </c>
      <c r="F1" s="132" t="s">
        <v>13</v>
      </c>
      <c r="G1" s="132" t="s">
        <v>14</v>
      </c>
      <c r="H1" s="128" t="s">
        <v>15</v>
      </c>
    </row>
    <row r="2" spans="1:8" ht="16" thickTop="1">
      <c r="A2" s="152">
        <v>1</v>
      </c>
      <c r="B2" s="100" t="s">
        <v>191</v>
      </c>
      <c r="C2" s="100" t="s">
        <v>68</v>
      </c>
      <c r="D2" s="59" t="s">
        <v>23</v>
      </c>
      <c r="E2" s="101">
        <v>8</v>
      </c>
      <c r="F2" s="102">
        <v>23</v>
      </c>
      <c r="G2" s="102">
        <v>27</v>
      </c>
      <c r="H2" s="99">
        <f t="shared" ref="H2:H7" si="0">G2*3+F2*2+E2*1</f>
        <v>135</v>
      </c>
    </row>
    <row r="3" spans="1:8" ht="15.5">
      <c r="A3" s="153">
        <v>2</v>
      </c>
      <c r="B3" s="86" t="s">
        <v>190</v>
      </c>
      <c r="C3" s="109" t="s">
        <v>178</v>
      </c>
      <c r="D3" s="59" t="s">
        <v>23</v>
      </c>
      <c r="E3" s="88">
        <v>12</v>
      </c>
      <c r="F3" s="89">
        <v>24</v>
      </c>
      <c r="G3" s="89">
        <v>24</v>
      </c>
      <c r="H3" s="99">
        <f t="shared" si="0"/>
        <v>132</v>
      </c>
    </row>
    <row r="4" spans="1:8" ht="15.5">
      <c r="A4" s="152">
        <v>3</v>
      </c>
      <c r="B4" s="100" t="s">
        <v>185</v>
      </c>
      <c r="C4" s="155" t="s">
        <v>269</v>
      </c>
      <c r="D4" s="59" t="s">
        <v>23</v>
      </c>
      <c r="E4" s="101">
        <v>26</v>
      </c>
      <c r="F4" s="102">
        <v>13</v>
      </c>
      <c r="G4" s="102">
        <v>17</v>
      </c>
      <c r="H4" s="99">
        <f t="shared" si="0"/>
        <v>103</v>
      </c>
    </row>
    <row r="5" spans="1:8" ht="15.5">
      <c r="A5" s="153">
        <v>4</v>
      </c>
      <c r="B5" s="103" t="s">
        <v>185</v>
      </c>
      <c r="C5" s="104" t="s">
        <v>168</v>
      </c>
      <c r="D5" s="62" t="s">
        <v>23</v>
      </c>
      <c r="E5" s="105">
        <v>26</v>
      </c>
      <c r="F5" s="106">
        <v>12</v>
      </c>
      <c r="G5" s="106">
        <v>12</v>
      </c>
      <c r="H5" s="99">
        <f t="shared" si="0"/>
        <v>86</v>
      </c>
    </row>
    <row r="6" spans="1:8" ht="15.5">
      <c r="A6" s="152">
        <v>5</v>
      </c>
      <c r="B6" s="82" t="s">
        <v>185</v>
      </c>
      <c r="C6" s="104" t="s">
        <v>271</v>
      </c>
      <c r="D6" s="62" t="s">
        <v>23</v>
      </c>
      <c r="E6" s="105">
        <v>25</v>
      </c>
      <c r="F6" s="106">
        <v>13</v>
      </c>
      <c r="G6" s="106">
        <v>7</v>
      </c>
      <c r="H6" s="99">
        <f t="shared" si="0"/>
        <v>72</v>
      </c>
    </row>
    <row r="7" spans="1:8" ht="15.5">
      <c r="A7" s="218">
        <v>6</v>
      </c>
      <c r="B7" s="103" t="s">
        <v>185</v>
      </c>
      <c r="C7" s="104" t="s">
        <v>235</v>
      </c>
      <c r="D7" s="62" t="s">
        <v>23</v>
      </c>
      <c r="E7" s="105">
        <v>17</v>
      </c>
      <c r="F7" s="106">
        <v>10</v>
      </c>
      <c r="G7" s="106">
        <v>8</v>
      </c>
      <c r="H7" s="99">
        <f t="shared" si="0"/>
        <v>61</v>
      </c>
    </row>
  </sheetData>
  <sortState ref="B2:H7">
    <sortCondition descending="1" ref="H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8" sqref="A8"/>
    </sheetView>
  </sheetViews>
  <sheetFormatPr defaultRowHeight="14.5"/>
  <cols>
    <col min="1" max="1" width="14.6328125" customWidth="1"/>
    <col min="2" max="2" width="25.6328125" customWidth="1"/>
    <col min="3" max="3" width="21.6328125" customWidth="1"/>
    <col min="4" max="4" width="4.453125" bestFit="1" customWidth="1"/>
    <col min="5" max="7" width="9.6328125" customWidth="1"/>
    <col min="8" max="8" width="10.6328125" bestFit="1" customWidth="1"/>
  </cols>
  <sheetData>
    <row r="1" spans="1:8" ht="15" thickBot="1">
      <c r="A1" s="128" t="s">
        <v>64</v>
      </c>
      <c r="B1" s="129" t="s">
        <v>9</v>
      </c>
      <c r="C1" s="129" t="s">
        <v>10</v>
      </c>
      <c r="D1" s="130" t="s">
        <v>11</v>
      </c>
      <c r="E1" s="131" t="s">
        <v>12</v>
      </c>
      <c r="F1" s="132" t="s">
        <v>13</v>
      </c>
      <c r="G1" s="132" t="s">
        <v>14</v>
      </c>
      <c r="H1" s="128" t="s">
        <v>15</v>
      </c>
    </row>
    <row r="2" spans="1:8" ht="16" thickTop="1">
      <c r="A2" s="152">
        <v>1</v>
      </c>
      <c r="B2" s="86" t="s">
        <v>267</v>
      </c>
      <c r="C2" s="86" t="s">
        <v>88</v>
      </c>
      <c r="D2" s="64" t="s">
        <v>19</v>
      </c>
      <c r="E2" s="88">
        <v>3</v>
      </c>
      <c r="F2" s="89">
        <v>17</v>
      </c>
      <c r="G2" s="89">
        <v>40</v>
      </c>
      <c r="H2" s="99">
        <f t="shared" ref="H2:H7" si="0">G2*3+F2*2+E2*1</f>
        <v>157</v>
      </c>
    </row>
    <row r="3" spans="1:8" ht="15.5">
      <c r="A3" s="153">
        <v>2</v>
      </c>
      <c r="B3" s="86"/>
      <c r="C3" s="155"/>
      <c r="D3" s="64" t="s">
        <v>19</v>
      </c>
      <c r="E3" s="101"/>
      <c r="F3" s="102"/>
      <c r="G3" s="102"/>
      <c r="H3" s="99">
        <f t="shared" si="0"/>
        <v>0</v>
      </c>
    </row>
    <row r="4" spans="1:8" ht="15.5">
      <c r="A4" s="152">
        <v>3</v>
      </c>
      <c r="B4" s="100"/>
      <c r="C4" s="155"/>
      <c r="D4" s="64" t="s">
        <v>19</v>
      </c>
      <c r="E4" s="101"/>
      <c r="F4" s="102"/>
      <c r="G4" s="102"/>
      <c r="H4" s="99">
        <f t="shared" si="0"/>
        <v>0</v>
      </c>
    </row>
    <row r="5" spans="1:8" ht="15.5">
      <c r="A5" s="153">
        <v>4</v>
      </c>
      <c r="B5" s="103"/>
      <c r="C5" s="104"/>
      <c r="D5" s="64" t="s">
        <v>19</v>
      </c>
      <c r="E5" s="105"/>
      <c r="F5" s="106"/>
      <c r="G5" s="106"/>
      <c r="H5" s="99">
        <f t="shared" si="0"/>
        <v>0</v>
      </c>
    </row>
    <row r="6" spans="1:8" ht="15.5">
      <c r="A6" s="152">
        <v>5</v>
      </c>
      <c r="B6" s="103"/>
      <c r="C6" s="104"/>
      <c r="D6" s="64" t="s">
        <v>19</v>
      </c>
      <c r="E6" s="105"/>
      <c r="F6" s="106"/>
      <c r="G6" s="106"/>
      <c r="H6" s="99">
        <f t="shared" si="0"/>
        <v>0</v>
      </c>
    </row>
    <row r="7" spans="1:8" ht="15.5">
      <c r="A7" s="218">
        <v>6</v>
      </c>
      <c r="B7" s="103"/>
      <c r="C7" s="104"/>
      <c r="D7" s="64" t="s">
        <v>19</v>
      </c>
      <c r="E7" s="105"/>
      <c r="F7" s="106"/>
      <c r="G7" s="106"/>
      <c r="H7" s="99">
        <f t="shared" si="0"/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8" sqref="A8"/>
    </sheetView>
  </sheetViews>
  <sheetFormatPr defaultColWidth="8.90625" defaultRowHeight="14.5"/>
  <cols>
    <col min="1" max="1" width="14.6328125" style="81" customWidth="1"/>
    <col min="2" max="2" width="25.6328125" style="81" customWidth="1"/>
    <col min="3" max="3" width="21.6328125" style="81" customWidth="1"/>
    <col min="4" max="4" width="4.453125" style="81" bestFit="1" customWidth="1"/>
    <col min="5" max="7" width="9.6328125" style="81" customWidth="1"/>
    <col min="8" max="8" width="10.6328125" style="81" bestFit="1" customWidth="1"/>
    <col min="9" max="16384" width="8.90625" style="81"/>
  </cols>
  <sheetData>
    <row r="1" spans="1:8" ht="15" thickBot="1">
      <c r="A1" s="93" t="s">
        <v>72</v>
      </c>
      <c r="B1" s="80" t="s">
        <v>9</v>
      </c>
      <c r="C1" s="80" t="s">
        <v>10</v>
      </c>
      <c r="D1" s="90" t="s">
        <v>11</v>
      </c>
      <c r="E1" s="91" t="s">
        <v>12</v>
      </c>
      <c r="F1" s="92" t="s">
        <v>13</v>
      </c>
      <c r="G1" s="92" t="s">
        <v>14</v>
      </c>
      <c r="H1" s="93" t="s">
        <v>15</v>
      </c>
    </row>
    <row r="2" spans="1:8" ht="16" thickTop="1">
      <c r="A2" s="152">
        <v>1</v>
      </c>
      <c r="B2" s="82" t="s">
        <v>185</v>
      </c>
      <c r="C2" s="82" t="s">
        <v>262</v>
      </c>
      <c r="D2" s="62" t="s">
        <v>23</v>
      </c>
      <c r="E2" s="84">
        <v>16</v>
      </c>
      <c r="F2" s="85">
        <v>14</v>
      </c>
      <c r="G2" s="85">
        <v>5</v>
      </c>
      <c r="H2" s="99">
        <f t="shared" ref="H2:H7" si="0">G2*3+F2*2+E2*1</f>
        <v>59</v>
      </c>
    </row>
    <row r="3" spans="1:8" ht="15.5">
      <c r="A3" s="153">
        <v>2</v>
      </c>
      <c r="B3" s="86" t="s">
        <v>185</v>
      </c>
      <c r="C3" s="109" t="s">
        <v>266</v>
      </c>
      <c r="D3" s="59" t="s">
        <v>23</v>
      </c>
      <c r="E3" s="88">
        <v>25</v>
      </c>
      <c r="F3" s="89">
        <v>7</v>
      </c>
      <c r="G3" s="89">
        <v>5</v>
      </c>
      <c r="H3" s="99">
        <f t="shared" si="0"/>
        <v>54</v>
      </c>
    </row>
    <row r="4" spans="1:8" ht="15.5">
      <c r="A4" s="153">
        <v>3</v>
      </c>
      <c r="B4" s="86" t="s">
        <v>17</v>
      </c>
      <c r="C4" s="109" t="s">
        <v>270</v>
      </c>
      <c r="D4" s="59" t="s">
        <v>23</v>
      </c>
      <c r="E4" s="88">
        <v>24</v>
      </c>
      <c r="F4" s="89">
        <v>6</v>
      </c>
      <c r="G4" s="89">
        <v>1</v>
      </c>
      <c r="H4" s="99">
        <f t="shared" si="0"/>
        <v>39</v>
      </c>
    </row>
    <row r="5" spans="1:8" ht="15.5">
      <c r="A5" s="152">
        <v>4</v>
      </c>
      <c r="B5" s="86" t="s">
        <v>185</v>
      </c>
      <c r="C5" s="109" t="s">
        <v>259</v>
      </c>
      <c r="D5" s="59" t="s">
        <v>23</v>
      </c>
      <c r="E5" s="88">
        <v>19</v>
      </c>
      <c r="F5" s="89">
        <v>3</v>
      </c>
      <c r="G5" s="89">
        <v>3</v>
      </c>
      <c r="H5" s="99">
        <f t="shared" si="0"/>
        <v>34</v>
      </c>
    </row>
    <row r="6" spans="1:8" ht="15.5">
      <c r="A6" s="153">
        <v>5</v>
      </c>
      <c r="B6" s="103"/>
      <c r="C6" s="103"/>
      <c r="D6" s="62" t="s">
        <v>23</v>
      </c>
      <c r="E6" s="257"/>
      <c r="F6" s="103"/>
      <c r="G6" s="103"/>
      <c r="H6" s="99">
        <f t="shared" si="0"/>
        <v>0</v>
      </c>
    </row>
    <row r="7" spans="1:8" ht="15.5">
      <c r="A7" s="219">
        <v>6</v>
      </c>
      <c r="B7" s="86"/>
      <c r="C7" s="86"/>
      <c r="D7" s="62"/>
      <c r="E7" s="88"/>
      <c r="F7" s="89"/>
      <c r="G7" s="89"/>
      <c r="H7" s="99">
        <f t="shared" si="0"/>
        <v>0</v>
      </c>
    </row>
  </sheetData>
  <sortState ref="B2:H7">
    <sortCondition descending="1" ref="H7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8" sqref="A8"/>
    </sheetView>
  </sheetViews>
  <sheetFormatPr defaultRowHeight="14.5"/>
  <cols>
    <col min="1" max="1" width="14.6328125" customWidth="1"/>
    <col min="2" max="2" width="25.6328125" customWidth="1"/>
    <col min="3" max="3" width="21.6328125" customWidth="1"/>
    <col min="4" max="4" width="4.453125" bestFit="1" customWidth="1"/>
    <col min="5" max="7" width="9.6328125" customWidth="1"/>
    <col min="8" max="8" width="10.6328125" bestFit="1" customWidth="1"/>
  </cols>
  <sheetData>
    <row r="1" spans="1:8" ht="15" thickBot="1">
      <c r="A1" s="98" t="s">
        <v>72</v>
      </c>
      <c r="B1" s="94" t="s">
        <v>9</v>
      </c>
      <c r="C1" s="94" t="s">
        <v>10</v>
      </c>
      <c r="D1" s="95" t="s">
        <v>11</v>
      </c>
      <c r="E1" s="96" t="s">
        <v>12</v>
      </c>
      <c r="F1" s="97" t="s">
        <v>13</v>
      </c>
      <c r="G1" s="97" t="s">
        <v>14</v>
      </c>
      <c r="H1" s="98" t="s">
        <v>15</v>
      </c>
    </row>
    <row r="2" spans="1:8" ht="16" thickTop="1">
      <c r="A2" s="152">
        <v>1</v>
      </c>
      <c r="B2" s="82" t="s">
        <v>185</v>
      </c>
      <c r="C2" s="82" t="s">
        <v>104</v>
      </c>
      <c r="D2" s="54" t="s">
        <v>19</v>
      </c>
      <c r="E2" s="84">
        <v>13</v>
      </c>
      <c r="F2" s="85">
        <v>16</v>
      </c>
      <c r="G2" s="85">
        <v>30</v>
      </c>
      <c r="H2" s="99">
        <f t="shared" ref="H2:H7" si="0">G2*3+F2*2+E2*1</f>
        <v>135</v>
      </c>
    </row>
    <row r="3" spans="1:8" ht="15.5">
      <c r="A3" s="153">
        <v>2</v>
      </c>
      <c r="B3" s="86" t="s">
        <v>185</v>
      </c>
      <c r="C3" s="109" t="s">
        <v>93</v>
      </c>
      <c r="D3" s="64" t="s">
        <v>19</v>
      </c>
      <c r="E3" s="88">
        <v>17</v>
      </c>
      <c r="F3" s="89">
        <v>21</v>
      </c>
      <c r="G3" s="89">
        <v>19</v>
      </c>
      <c r="H3" s="99">
        <f t="shared" si="0"/>
        <v>116</v>
      </c>
    </row>
    <row r="4" spans="1:8" ht="15.5">
      <c r="A4" s="153">
        <v>3</v>
      </c>
      <c r="B4" s="86" t="s">
        <v>185</v>
      </c>
      <c r="C4" s="109" t="s">
        <v>113</v>
      </c>
      <c r="D4" s="64" t="s">
        <v>19</v>
      </c>
      <c r="E4" s="88">
        <v>21</v>
      </c>
      <c r="F4" s="89">
        <v>23</v>
      </c>
      <c r="G4" s="89">
        <v>13</v>
      </c>
      <c r="H4" s="99">
        <f t="shared" si="0"/>
        <v>106</v>
      </c>
    </row>
    <row r="5" spans="1:8" ht="15.5">
      <c r="A5" s="152">
        <v>4</v>
      </c>
      <c r="B5" s="86" t="s">
        <v>185</v>
      </c>
      <c r="C5" s="109" t="s">
        <v>172</v>
      </c>
      <c r="D5" s="64" t="s">
        <v>19</v>
      </c>
      <c r="E5" s="88">
        <v>20</v>
      </c>
      <c r="F5" s="89">
        <v>15</v>
      </c>
      <c r="G5" s="89">
        <v>12</v>
      </c>
      <c r="H5" s="99">
        <f t="shared" si="0"/>
        <v>86</v>
      </c>
    </row>
    <row r="6" spans="1:8" ht="15.5">
      <c r="A6" s="153">
        <v>5</v>
      </c>
      <c r="B6" s="82" t="s">
        <v>185</v>
      </c>
      <c r="C6" s="82" t="s">
        <v>238</v>
      </c>
      <c r="D6" s="54" t="s">
        <v>19</v>
      </c>
      <c r="E6" s="84">
        <v>13</v>
      </c>
      <c r="F6" s="85">
        <v>13</v>
      </c>
      <c r="G6" s="85">
        <v>8</v>
      </c>
      <c r="H6" s="99">
        <f t="shared" si="0"/>
        <v>63</v>
      </c>
    </row>
    <row r="7" spans="1:8" ht="15.5">
      <c r="A7" s="259">
        <v>6</v>
      </c>
      <c r="B7" s="82" t="s">
        <v>273</v>
      </c>
      <c r="C7" s="82" t="s">
        <v>260</v>
      </c>
      <c r="D7" s="54" t="s">
        <v>19</v>
      </c>
      <c r="E7" s="84">
        <v>17</v>
      </c>
      <c r="F7" s="85">
        <v>6</v>
      </c>
      <c r="G7" s="85">
        <v>4</v>
      </c>
      <c r="H7" s="99">
        <f t="shared" si="0"/>
        <v>41</v>
      </c>
    </row>
  </sheetData>
  <sortState ref="B2:H7">
    <sortCondition descending="1" ref="H7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H58"/>
  <sheetViews>
    <sheetView topLeftCell="A19" workbookViewId="0">
      <selection activeCell="A2" sqref="A2:H2"/>
    </sheetView>
  </sheetViews>
  <sheetFormatPr defaultRowHeight="14.5"/>
  <cols>
    <col min="1" max="1" width="14.54296875" customWidth="1"/>
    <col min="2" max="2" width="23.54296875" bestFit="1" customWidth="1"/>
    <col min="3" max="3" width="20.6328125" bestFit="1" customWidth="1"/>
    <col min="5" max="7" width="10.6328125" customWidth="1"/>
    <col min="8" max="8" width="10.6328125" bestFit="1" customWidth="1"/>
  </cols>
  <sheetData>
    <row r="1" spans="1:8" ht="21">
      <c r="A1" s="268" t="s">
        <v>217</v>
      </c>
      <c r="B1" s="268"/>
      <c r="C1" s="268"/>
      <c r="D1" s="268"/>
      <c r="E1" s="268"/>
      <c r="F1" s="268"/>
      <c r="G1" s="268"/>
      <c r="H1" s="268"/>
    </row>
    <row r="2" spans="1:8">
      <c r="A2" s="269" t="s">
        <v>218</v>
      </c>
      <c r="B2" s="269"/>
      <c r="C2" s="269"/>
      <c r="D2" s="269"/>
      <c r="E2" s="269"/>
      <c r="F2" s="269"/>
      <c r="G2" s="269"/>
      <c r="H2" s="269"/>
    </row>
    <row r="3" spans="1:8" ht="15" thickBot="1">
      <c r="A3" s="128" t="s">
        <v>8</v>
      </c>
      <c r="B3" s="129" t="s">
        <v>9</v>
      </c>
      <c r="C3" s="129" t="s">
        <v>10</v>
      </c>
      <c r="D3" s="130" t="s">
        <v>11</v>
      </c>
      <c r="E3" s="131" t="s">
        <v>12</v>
      </c>
      <c r="F3" s="132" t="s">
        <v>13</v>
      </c>
      <c r="G3" s="132" t="s">
        <v>14</v>
      </c>
      <c r="H3" s="128" t="s">
        <v>15</v>
      </c>
    </row>
    <row r="4" spans="1:8" ht="16" thickTop="1">
      <c r="A4" s="116">
        <v>1</v>
      </c>
      <c r="B4" s="181" t="s">
        <v>193</v>
      </c>
      <c r="C4" s="182" t="s">
        <v>152</v>
      </c>
      <c r="D4" s="59" t="s">
        <v>23</v>
      </c>
      <c r="E4" s="101">
        <v>12</v>
      </c>
      <c r="F4" s="102">
        <v>6</v>
      </c>
      <c r="G4" s="102">
        <v>2</v>
      </c>
      <c r="H4" s="99">
        <f t="shared" ref="H4" si="0">G4*3+F4*2+E4*1</f>
        <v>30</v>
      </c>
    </row>
    <row r="5" spans="1:8" ht="15.5">
      <c r="A5" s="116">
        <v>1</v>
      </c>
      <c r="B5" s="181" t="s">
        <v>185</v>
      </c>
      <c r="C5" s="226" t="s">
        <v>203</v>
      </c>
      <c r="D5" s="64" t="s">
        <v>19</v>
      </c>
      <c r="E5" s="101">
        <v>12</v>
      </c>
      <c r="F5" s="102">
        <v>6</v>
      </c>
      <c r="G5" s="102">
        <v>2</v>
      </c>
      <c r="H5" s="99">
        <f t="shared" ref="H5:H12" si="1">G5*3+F5*2+E5*1</f>
        <v>30</v>
      </c>
    </row>
    <row r="6" spans="1:8" ht="15.5">
      <c r="A6" s="117">
        <v>2</v>
      </c>
      <c r="B6" s="185" t="s">
        <v>220</v>
      </c>
      <c r="C6" s="186" t="s">
        <v>205</v>
      </c>
      <c r="D6" s="59" t="s">
        <v>23</v>
      </c>
      <c r="E6" s="101">
        <v>10</v>
      </c>
      <c r="F6" s="102">
        <v>5</v>
      </c>
      <c r="G6" s="102">
        <v>1</v>
      </c>
      <c r="H6" s="99">
        <f t="shared" si="1"/>
        <v>23</v>
      </c>
    </row>
    <row r="7" spans="1:8" ht="15.5">
      <c r="A7" s="178">
        <v>3</v>
      </c>
      <c r="B7" s="227" t="s">
        <v>185</v>
      </c>
      <c r="C7" s="228" t="s">
        <v>176</v>
      </c>
      <c r="D7" s="62" t="s">
        <v>23</v>
      </c>
      <c r="E7" s="84">
        <v>10</v>
      </c>
      <c r="F7" s="85">
        <v>4</v>
      </c>
      <c r="G7" s="85">
        <v>1</v>
      </c>
      <c r="H7" s="99">
        <f t="shared" si="1"/>
        <v>21</v>
      </c>
    </row>
    <row r="8" spans="1:8" ht="15.5">
      <c r="A8" s="152">
        <v>4</v>
      </c>
      <c r="B8" s="103" t="s">
        <v>185</v>
      </c>
      <c r="C8" s="104" t="s">
        <v>199</v>
      </c>
      <c r="D8" s="62" t="s">
        <v>23</v>
      </c>
      <c r="E8" s="105">
        <v>7</v>
      </c>
      <c r="F8" s="106">
        <v>5</v>
      </c>
      <c r="G8" s="106">
        <v>1</v>
      </c>
      <c r="H8" s="99">
        <f t="shared" si="1"/>
        <v>20</v>
      </c>
    </row>
    <row r="9" spans="1:8" ht="15.5">
      <c r="A9" s="152">
        <v>5</v>
      </c>
      <c r="B9" s="103" t="s">
        <v>187</v>
      </c>
      <c r="C9" s="104" t="s">
        <v>182</v>
      </c>
      <c r="D9" s="62" t="s">
        <v>23</v>
      </c>
      <c r="E9" s="105">
        <v>10</v>
      </c>
      <c r="F9" s="106">
        <v>1</v>
      </c>
      <c r="G9" s="106">
        <v>2</v>
      </c>
      <c r="H9" s="99">
        <f t="shared" si="1"/>
        <v>18</v>
      </c>
    </row>
    <row r="10" spans="1:8" ht="15.5">
      <c r="A10" s="152">
        <v>6</v>
      </c>
      <c r="B10" s="103" t="s">
        <v>185</v>
      </c>
      <c r="C10" s="104" t="s">
        <v>224</v>
      </c>
      <c r="D10" s="62" t="s">
        <v>23</v>
      </c>
      <c r="E10" s="105">
        <v>7</v>
      </c>
      <c r="F10" s="106">
        <v>4</v>
      </c>
      <c r="G10" s="106">
        <v>1</v>
      </c>
      <c r="H10" s="99">
        <f t="shared" si="1"/>
        <v>18</v>
      </c>
    </row>
    <row r="11" spans="1:8" ht="15.5">
      <c r="A11" s="152">
        <v>7</v>
      </c>
      <c r="B11" s="86" t="s">
        <v>220</v>
      </c>
      <c r="C11" s="86" t="s">
        <v>206</v>
      </c>
      <c r="D11" s="64" t="s">
        <v>19</v>
      </c>
      <c r="E11" s="88">
        <v>6</v>
      </c>
      <c r="F11" s="89">
        <v>3</v>
      </c>
      <c r="G11" s="89">
        <v>0</v>
      </c>
      <c r="H11" s="99">
        <f t="shared" si="1"/>
        <v>12</v>
      </c>
    </row>
    <row r="12" spans="1:8" ht="15.5">
      <c r="A12" s="152">
        <v>8</v>
      </c>
      <c r="B12" s="100" t="s">
        <v>185</v>
      </c>
      <c r="C12" s="155" t="s">
        <v>223</v>
      </c>
      <c r="D12" s="59" t="s">
        <v>23</v>
      </c>
      <c r="E12" s="101">
        <v>2</v>
      </c>
      <c r="F12" s="102">
        <v>3</v>
      </c>
      <c r="G12" s="102">
        <v>0</v>
      </c>
      <c r="H12" s="99">
        <f t="shared" si="1"/>
        <v>8</v>
      </c>
    </row>
    <row r="14" spans="1:8" ht="15" thickBot="1">
      <c r="A14" s="128" t="s">
        <v>200</v>
      </c>
      <c r="B14" s="129" t="s">
        <v>9</v>
      </c>
      <c r="C14" s="129" t="s">
        <v>10</v>
      </c>
      <c r="D14" s="130" t="s">
        <v>11</v>
      </c>
      <c r="E14" s="131" t="s">
        <v>12</v>
      </c>
      <c r="F14" s="132" t="s">
        <v>13</v>
      </c>
      <c r="G14" s="132" t="s">
        <v>14</v>
      </c>
      <c r="H14" s="128" t="s">
        <v>15</v>
      </c>
    </row>
    <row r="15" spans="1:8" ht="16" thickTop="1">
      <c r="A15" s="116">
        <v>1</v>
      </c>
      <c r="B15" s="182" t="s">
        <v>185</v>
      </c>
      <c r="C15" s="182" t="s">
        <v>163</v>
      </c>
      <c r="D15" s="59" t="s">
        <v>23</v>
      </c>
      <c r="E15" s="115">
        <v>13</v>
      </c>
      <c r="F15" s="89">
        <v>5</v>
      </c>
      <c r="G15" s="89">
        <v>11</v>
      </c>
      <c r="H15" s="113">
        <f t="shared" ref="H15:H25" si="2">G15*3+F15*2+E15*1</f>
        <v>56</v>
      </c>
    </row>
    <row r="16" spans="1:8" ht="15.5">
      <c r="A16" s="117">
        <v>2</v>
      </c>
      <c r="B16" s="184" t="s">
        <v>185</v>
      </c>
      <c r="C16" s="184" t="s">
        <v>207</v>
      </c>
      <c r="D16" s="64" t="s">
        <v>19</v>
      </c>
      <c r="E16" s="88">
        <v>18</v>
      </c>
      <c r="F16" s="89">
        <v>9</v>
      </c>
      <c r="G16" s="89">
        <v>1</v>
      </c>
      <c r="H16" s="113">
        <f t="shared" si="2"/>
        <v>39</v>
      </c>
    </row>
    <row r="17" spans="1:8" ht="15.5">
      <c r="A17" s="118">
        <v>3</v>
      </c>
      <c r="B17" s="190" t="s">
        <v>185</v>
      </c>
      <c r="C17" s="190" t="s">
        <v>31</v>
      </c>
      <c r="D17" s="59" t="s">
        <v>23</v>
      </c>
      <c r="E17" s="88">
        <v>20</v>
      </c>
      <c r="F17" s="89">
        <v>5</v>
      </c>
      <c r="G17" s="89">
        <v>2</v>
      </c>
      <c r="H17" s="113">
        <f t="shared" si="2"/>
        <v>36</v>
      </c>
    </row>
    <row r="18" spans="1:8" ht="15.5">
      <c r="A18" s="85">
        <v>4</v>
      </c>
      <c r="B18" s="86" t="s">
        <v>187</v>
      </c>
      <c r="C18" s="86" t="s">
        <v>182</v>
      </c>
      <c r="D18" s="59" t="s">
        <v>23</v>
      </c>
      <c r="E18" s="88">
        <v>22</v>
      </c>
      <c r="F18" s="89">
        <v>2</v>
      </c>
      <c r="G18" s="89">
        <v>1</v>
      </c>
      <c r="H18" s="113">
        <f t="shared" si="2"/>
        <v>29</v>
      </c>
    </row>
    <row r="19" spans="1:8" ht="15.5">
      <c r="A19" s="89">
        <v>5</v>
      </c>
      <c r="B19" s="100" t="s">
        <v>185</v>
      </c>
      <c r="C19" s="100" t="s">
        <v>199</v>
      </c>
      <c r="D19" s="59" t="s">
        <v>23</v>
      </c>
      <c r="E19" s="88">
        <v>13</v>
      </c>
      <c r="F19" s="89">
        <v>3</v>
      </c>
      <c r="G19" s="89">
        <v>3</v>
      </c>
      <c r="H19" s="113">
        <f t="shared" si="2"/>
        <v>28</v>
      </c>
    </row>
    <row r="20" spans="1:8" ht="15.5">
      <c r="A20" s="89">
        <v>6</v>
      </c>
      <c r="B20" s="86" t="s">
        <v>187</v>
      </c>
      <c r="C20" s="86" t="s">
        <v>88</v>
      </c>
      <c r="D20" s="64" t="s">
        <v>19</v>
      </c>
      <c r="E20" s="88">
        <v>11</v>
      </c>
      <c r="F20" s="89">
        <v>2</v>
      </c>
      <c r="G20" s="89">
        <v>2</v>
      </c>
      <c r="H20" s="113">
        <f t="shared" si="2"/>
        <v>21</v>
      </c>
    </row>
    <row r="21" spans="1:8" ht="15.5">
      <c r="A21" s="85">
        <v>7</v>
      </c>
      <c r="B21" s="86" t="s">
        <v>185</v>
      </c>
      <c r="C21" s="86" t="s">
        <v>177</v>
      </c>
      <c r="D21" s="64" t="s">
        <v>19</v>
      </c>
      <c r="E21" s="88">
        <v>10</v>
      </c>
      <c r="F21" s="89">
        <v>4</v>
      </c>
      <c r="G21" s="89">
        <v>1</v>
      </c>
      <c r="H21" s="113">
        <f t="shared" si="2"/>
        <v>21</v>
      </c>
    </row>
    <row r="22" spans="1:8" ht="15.5">
      <c r="A22" s="89">
        <v>8</v>
      </c>
      <c r="B22" s="229" t="s">
        <v>185</v>
      </c>
      <c r="C22" s="229" t="s">
        <v>216</v>
      </c>
      <c r="D22" s="62" t="s">
        <v>23</v>
      </c>
      <c r="E22" s="88">
        <v>11</v>
      </c>
      <c r="F22" s="89">
        <v>3</v>
      </c>
      <c r="G22" s="89">
        <v>1</v>
      </c>
      <c r="H22" s="99">
        <f t="shared" si="2"/>
        <v>20</v>
      </c>
    </row>
    <row r="23" spans="1:8" ht="15.5">
      <c r="A23" s="89">
        <v>9</v>
      </c>
      <c r="B23" s="82" t="s">
        <v>185</v>
      </c>
      <c r="C23" s="82" t="s">
        <v>208</v>
      </c>
      <c r="D23" s="62" t="s">
        <v>23</v>
      </c>
      <c r="E23" s="84">
        <v>6</v>
      </c>
      <c r="F23" s="85">
        <v>5</v>
      </c>
      <c r="G23" s="85">
        <v>0</v>
      </c>
      <c r="H23" s="99">
        <f t="shared" si="2"/>
        <v>16</v>
      </c>
    </row>
    <row r="24" spans="1:8" ht="15.5">
      <c r="A24" s="85">
        <v>10</v>
      </c>
      <c r="B24" s="100" t="s">
        <v>185</v>
      </c>
      <c r="C24" s="100" t="s">
        <v>204</v>
      </c>
      <c r="D24" s="59" t="s">
        <v>23</v>
      </c>
      <c r="E24" s="88">
        <v>12</v>
      </c>
      <c r="F24" s="89">
        <v>0</v>
      </c>
      <c r="G24" s="89">
        <v>1</v>
      </c>
      <c r="H24" s="99">
        <f t="shared" si="2"/>
        <v>15</v>
      </c>
    </row>
    <row r="25" spans="1:8" ht="15.5">
      <c r="A25" s="89">
        <v>11</v>
      </c>
      <c r="B25" s="86" t="s">
        <v>185</v>
      </c>
      <c r="C25" s="86" t="s">
        <v>147</v>
      </c>
      <c r="D25" s="62" t="s">
        <v>23</v>
      </c>
      <c r="E25" s="88">
        <v>4</v>
      </c>
      <c r="F25" s="89">
        <v>1</v>
      </c>
      <c r="G25" s="89">
        <v>0</v>
      </c>
      <c r="H25" s="99">
        <f t="shared" si="2"/>
        <v>6</v>
      </c>
    </row>
    <row r="27" spans="1:8" ht="15" thickBot="1">
      <c r="A27" s="128" t="s">
        <v>92</v>
      </c>
      <c r="B27" s="129" t="s">
        <v>9</v>
      </c>
      <c r="C27" s="129" t="s">
        <v>10</v>
      </c>
      <c r="D27" s="130" t="s">
        <v>11</v>
      </c>
      <c r="E27" s="131" t="s">
        <v>12</v>
      </c>
      <c r="F27" s="132" t="s">
        <v>13</v>
      </c>
      <c r="G27" s="132" t="s">
        <v>14</v>
      </c>
      <c r="H27" s="128" t="s">
        <v>15</v>
      </c>
    </row>
    <row r="28" spans="1:8" ht="16" thickTop="1">
      <c r="A28" s="116">
        <v>1</v>
      </c>
      <c r="B28" s="180" t="s">
        <v>195</v>
      </c>
      <c r="C28" s="180" t="s">
        <v>219</v>
      </c>
      <c r="D28" s="62" t="s">
        <v>23</v>
      </c>
      <c r="E28" s="84">
        <v>26</v>
      </c>
      <c r="F28" s="85">
        <v>5</v>
      </c>
      <c r="G28" s="85">
        <v>6</v>
      </c>
      <c r="H28" s="99">
        <f t="shared" ref="H28" si="3">G28*3+F28*2+E28*1</f>
        <v>54</v>
      </c>
    </row>
    <row r="29" spans="1:8" ht="15.5">
      <c r="A29" s="117">
        <v>2</v>
      </c>
      <c r="B29" s="184" t="s">
        <v>185</v>
      </c>
      <c r="C29" s="184" t="s">
        <v>101</v>
      </c>
      <c r="D29" s="59" t="s">
        <v>23</v>
      </c>
      <c r="E29" s="88">
        <v>16</v>
      </c>
      <c r="F29" s="89">
        <v>8</v>
      </c>
      <c r="G29" s="89">
        <v>3</v>
      </c>
      <c r="H29" s="99">
        <f>G29*3+F29*2+E29*1</f>
        <v>41</v>
      </c>
    </row>
    <row r="30" spans="1:8" ht="15.5">
      <c r="A30" s="118">
        <v>3</v>
      </c>
      <c r="B30" s="227" t="s">
        <v>195</v>
      </c>
      <c r="C30" s="227" t="s">
        <v>222</v>
      </c>
      <c r="D30" s="62" t="s">
        <v>23</v>
      </c>
      <c r="E30" s="84">
        <v>8</v>
      </c>
      <c r="F30" s="85">
        <v>7</v>
      </c>
      <c r="G30" s="85">
        <v>2</v>
      </c>
      <c r="H30" s="99">
        <f>G30*3+F30*2+E30*1</f>
        <v>28</v>
      </c>
    </row>
    <row r="31" spans="1:8" ht="15.5">
      <c r="A31" s="153">
        <v>4</v>
      </c>
      <c r="B31" s="86" t="s">
        <v>187</v>
      </c>
      <c r="C31" s="86" t="s">
        <v>182</v>
      </c>
      <c r="D31" s="59" t="s">
        <v>23</v>
      </c>
      <c r="E31" s="88">
        <v>8</v>
      </c>
      <c r="F31" s="89">
        <v>4</v>
      </c>
      <c r="G31" s="89">
        <v>1</v>
      </c>
      <c r="H31" s="99">
        <f>G31*3+F31*2+E31*1</f>
        <v>19</v>
      </c>
    </row>
    <row r="32" spans="1:8" ht="15.5">
      <c r="A32" s="153">
        <v>5</v>
      </c>
      <c r="B32" s="82" t="s">
        <v>185</v>
      </c>
      <c r="C32" s="82" t="s">
        <v>188</v>
      </c>
      <c r="D32" s="62" t="s">
        <v>23</v>
      </c>
      <c r="E32" s="84">
        <v>7</v>
      </c>
      <c r="F32" s="85">
        <v>3</v>
      </c>
      <c r="G32" s="85">
        <v>1</v>
      </c>
      <c r="H32" s="99">
        <f>G32*3+F32*2+E32*1</f>
        <v>16</v>
      </c>
    </row>
    <row r="33" spans="1:8" ht="15.5">
      <c r="A33" s="153">
        <v>6</v>
      </c>
      <c r="B33" s="82" t="s">
        <v>185</v>
      </c>
      <c r="C33" s="82" t="s">
        <v>153</v>
      </c>
      <c r="D33" s="54" t="s">
        <v>19</v>
      </c>
      <c r="E33" s="84">
        <v>10</v>
      </c>
      <c r="F33" s="85">
        <v>1</v>
      </c>
      <c r="G33" s="85">
        <v>0</v>
      </c>
      <c r="H33" s="99">
        <f>G33*3+F33*2+E33*1</f>
        <v>12</v>
      </c>
    </row>
    <row r="35" spans="1:8" ht="15" thickBot="1">
      <c r="A35" s="128" t="s">
        <v>60</v>
      </c>
      <c r="B35" s="129" t="s">
        <v>9</v>
      </c>
      <c r="C35" s="129" t="s">
        <v>10</v>
      </c>
      <c r="D35" s="130" t="s">
        <v>11</v>
      </c>
      <c r="E35" s="131" t="s">
        <v>12</v>
      </c>
      <c r="F35" s="132" t="s">
        <v>13</v>
      </c>
      <c r="G35" s="132" t="s">
        <v>14</v>
      </c>
      <c r="H35" s="128" t="s">
        <v>15</v>
      </c>
    </row>
    <row r="36" spans="1:8" ht="16" thickTop="1">
      <c r="A36" s="116">
        <v>1</v>
      </c>
      <c r="B36" s="183" t="s">
        <v>185</v>
      </c>
      <c r="C36" s="183" t="s">
        <v>133</v>
      </c>
      <c r="D36" s="224" t="s">
        <v>19</v>
      </c>
      <c r="E36" s="222">
        <v>24</v>
      </c>
      <c r="F36" s="162">
        <v>20</v>
      </c>
      <c r="G36" s="162">
        <v>11</v>
      </c>
      <c r="H36" s="113">
        <f>G36*3+F36*2+E36*1</f>
        <v>97</v>
      </c>
    </row>
    <row r="37" spans="1:8" ht="15.5">
      <c r="A37" s="117">
        <v>2</v>
      </c>
      <c r="B37" s="184" t="s">
        <v>185</v>
      </c>
      <c r="C37" s="184" t="s">
        <v>91</v>
      </c>
      <c r="D37" s="230" t="s">
        <v>23</v>
      </c>
      <c r="E37" s="171">
        <v>9</v>
      </c>
      <c r="F37" s="153">
        <v>7</v>
      </c>
      <c r="G37" s="153">
        <v>8</v>
      </c>
      <c r="H37" s="113">
        <f>G37*3+F37*2+E37*1</f>
        <v>47</v>
      </c>
    </row>
    <row r="38" spans="1:8" ht="15.5">
      <c r="A38" s="118">
        <v>3</v>
      </c>
      <c r="B38" s="188" t="s">
        <v>191</v>
      </c>
      <c r="C38" s="188" t="s">
        <v>201</v>
      </c>
      <c r="D38" s="176" t="s">
        <v>19</v>
      </c>
      <c r="E38" s="171">
        <v>12</v>
      </c>
      <c r="F38" s="153">
        <v>3</v>
      </c>
      <c r="G38" s="153">
        <v>1</v>
      </c>
      <c r="H38" s="113">
        <f>G38*3+F38*2+E38*1</f>
        <v>21</v>
      </c>
    </row>
    <row r="39" spans="1:8" ht="15.5">
      <c r="A39" s="153">
        <v>4</v>
      </c>
      <c r="B39" s="86" t="s">
        <v>191</v>
      </c>
      <c r="C39" s="86" t="s">
        <v>202</v>
      </c>
      <c r="D39" s="225" t="s">
        <v>19</v>
      </c>
      <c r="E39" s="114">
        <v>6</v>
      </c>
      <c r="F39" s="89">
        <v>2</v>
      </c>
      <c r="G39" s="89">
        <v>0</v>
      </c>
      <c r="H39" s="113">
        <f>G39*3+F39*2+E39*1</f>
        <v>10</v>
      </c>
    </row>
    <row r="41" spans="1:8" ht="15" thickBot="1">
      <c r="A41" s="128" t="s">
        <v>64</v>
      </c>
      <c r="B41" s="129" t="s">
        <v>9</v>
      </c>
      <c r="C41" s="129" t="s">
        <v>10</v>
      </c>
      <c r="D41" s="130" t="s">
        <v>11</v>
      </c>
      <c r="E41" s="131" t="s">
        <v>12</v>
      </c>
      <c r="F41" s="132" t="s">
        <v>13</v>
      </c>
      <c r="G41" s="132" t="s">
        <v>14</v>
      </c>
      <c r="H41" s="128" t="s">
        <v>15</v>
      </c>
    </row>
    <row r="42" spans="1:8" ht="16" thickTop="1">
      <c r="A42" s="116">
        <v>1</v>
      </c>
      <c r="B42" s="181" t="s">
        <v>187</v>
      </c>
      <c r="C42" s="181" t="s">
        <v>221</v>
      </c>
      <c r="D42" s="64" t="s">
        <v>19</v>
      </c>
      <c r="E42" s="88">
        <v>2</v>
      </c>
      <c r="F42" s="89">
        <v>14</v>
      </c>
      <c r="G42" s="89">
        <v>44</v>
      </c>
      <c r="H42" s="99">
        <f t="shared" ref="H42:H48" si="4">G42*3+F42*2+E42*1</f>
        <v>162</v>
      </c>
    </row>
    <row r="43" spans="1:8" ht="15.5">
      <c r="A43" s="117">
        <v>2</v>
      </c>
      <c r="B43" s="185" t="s">
        <v>187</v>
      </c>
      <c r="C43" s="186" t="s">
        <v>125</v>
      </c>
      <c r="D43" s="59" t="s">
        <v>23</v>
      </c>
      <c r="E43" s="101">
        <v>3</v>
      </c>
      <c r="F43" s="102">
        <v>16</v>
      </c>
      <c r="G43" s="102">
        <v>41</v>
      </c>
      <c r="H43" s="99">
        <f t="shared" si="4"/>
        <v>158</v>
      </c>
    </row>
    <row r="44" spans="1:8" ht="15.5">
      <c r="A44" s="118">
        <v>3</v>
      </c>
      <c r="B44" s="188" t="s">
        <v>187</v>
      </c>
      <c r="C44" s="191" t="s">
        <v>88</v>
      </c>
      <c r="D44" s="64" t="s">
        <v>19</v>
      </c>
      <c r="E44" s="101">
        <v>3</v>
      </c>
      <c r="F44" s="102">
        <v>19</v>
      </c>
      <c r="G44" s="102">
        <v>37</v>
      </c>
      <c r="H44" s="99">
        <f t="shared" si="4"/>
        <v>152</v>
      </c>
    </row>
    <row r="45" spans="1:8" ht="15.5">
      <c r="A45" s="85">
        <v>4</v>
      </c>
      <c r="B45" s="103" t="s">
        <v>185</v>
      </c>
      <c r="C45" s="104" t="s">
        <v>164</v>
      </c>
      <c r="D45" s="62" t="s">
        <v>23</v>
      </c>
      <c r="E45" s="105">
        <v>14</v>
      </c>
      <c r="F45" s="106">
        <v>16</v>
      </c>
      <c r="G45" s="106">
        <v>29</v>
      </c>
      <c r="H45" s="99">
        <f t="shared" si="4"/>
        <v>133</v>
      </c>
    </row>
    <row r="46" spans="1:8" ht="15.5">
      <c r="A46" s="89">
        <v>5</v>
      </c>
      <c r="B46" s="82" t="s">
        <v>185</v>
      </c>
      <c r="C46" s="108" t="s">
        <v>66</v>
      </c>
      <c r="D46" s="62" t="s">
        <v>23</v>
      </c>
      <c r="E46" s="84">
        <v>14</v>
      </c>
      <c r="F46" s="85">
        <v>17</v>
      </c>
      <c r="G46" s="85">
        <v>28</v>
      </c>
      <c r="H46" s="99">
        <f t="shared" si="4"/>
        <v>132</v>
      </c>
    </row>
    <row r="47" spans="1:8" ht="15.5">
      <c r="A47" s="89">
        <v>6</v>
      </c>
      <c r="B47" s="100" t="s">
        <v>191</v>
      </c>
      <c r="C47" s="100" t="s">
        <v>68</v>
      </c>
      <c r="D47" s="59" t="s">
        <v>23</v>
      </c>
      <c r="E47" s="101">
        <v>18</v>
      </c>
      <c r="F47" s="102">
        <v>23</v>
      </c>
      <c r="G47" s="102">
        <v>17</v>
      </c>
      <c r="H47" s="99">
        <f t="shared" si="4"/>
        <v>115</v>
      </c>
    </row>
    <row r="48" spans="1:8" ht="15.5">
      <c r="A48" s="85">
        <v>7</v>
      </c>
      <c r="B48" s="86" t="s">
        <v>185</v>
      </c>
      <c r="C48" s="155" t="s">
        <v>154</v>
      </c>
      <c r="D48" s="59" t="s">
        <v>23</v>
      </c>
      <c r="E48" s="101">
        <v>23</v>
      </c>
      <c r="F48" s="102">
        <v>14</v>
      </c>
      <c r="G48" s="102">
        <v>9</v>
      </c>
      <c r="H48" s="99">
        <f t="shared" si="4"/>
        <v>78</v>
      </c>
    </row>
    <row r="50" spans="1:8" ht="15" thickBot="1">
      <c r="A50" s="128" t="s">
        <v>72</v>
      </c>
      <c r="B50" s="129" t="s">
        <v>9</v>
      </c>
      <c r="C50" s="129" t="s">
        <v>10</v>
      </c>
      <c r="D50" s="130" t="s">
        <v>11</v>
      </c>
      <c r="E50" s="131" t="s">
        <v>12</v>
      </c>
      <c r="F50" s="132" t="s">
        <v>13</v>
      </c>
      <c r="G50" s="132" t="s">
        <v>14</v>
      </c>
      <c r="H50" s="128" t="s">
        <v>15</v>
      </c>
    </row>
    <row r="51" spans="1:8" ht="16" thickTop="1">
      <c r="A51" s="116">
        <v>1</v>
      </c>
      <c r="B51" s="180" t="s">
        <v>185</v>
      </c>
      <c r="C51" s="180" t="s">
        <v>104</v>
      </c>
      <c r="D51" s="54" t="s">
        <v>19</v>
      </c>
      <c r="E51" s="84">
        <v>5</v>
      </c>
      <c r="F51" s="85">
        <v>24</v>
      </c>
      <c r="G51" s="85">
        <v>31</v>
      </c>
      <c r="H51" s="99">
        <f t="shared" ref="H51" si="5">G51*3+F51*2+E51*1</f>
        <v>146</v>
      </c>
    </row>
    <row r="52" spans="1:8" ht="15.5">
      <c r="A52" s="117">
        <v>2</v>
      </c>
      <c r="B52" s="184" t="s">
        <v>185</v>
      </c>
      <c r="C52" s="187" t="s">
        <v>73</v>
      </c>
      <c r="D52" s="59" t="s">
        <v>23</v>
      </c>
      <c r="E52" s="88">
        <v>13</v>
      </c>
      <c r="F52" s="89">
        <v>20</v>
      </c>
      <c r="G52" s="89">
        <v>24</v>
      </c>
      <c r="H52" s="99">
        <f t="shared" ref="H52:H58" si="6">G52*3+F52*2+E52*1</f>
        <v>125</v>
      </c>
    </row>
    <row r="53" spans="1:8" ht="15.5">
      <c r="A53" s="118">
        <v>3</v>
      </c>
      <c r="B53" s="188" t="s">
        <v>185</v>
      </c>
      <c r="C53" s="192" t="s">
        <v>93</v>
      </c>
      <c r="D53" s="64" t="s">
        <v>19</v>
      </c>
      <c r="E53" s="88">
        <v>12</v>
      </c>
      <c r="F53" s="89">
        <v>23</v>
      </c>
      <c r="G53" s="89">
        <v>19</v>
      </c>
      <c r="H53" s="99">
        <f t="shared" si="6"/>
        <v>115</v>
      </c>
    </row>
    <row r="54" spans="1:8" ht="15.5">
      <c r="A54" s="85">
        <v>4</v>
      </c>
      <c r="B54" s="86" t="s">
        <v>185</v>
      </c>
      <c r="C54" s="109" t="s">
        <v>113</v>
      </c>
      <c r="D54" s="64" t="s">
        <v>19</v>
      </c>
      <c r="E54" s="88">
        <v>20</v>
      </c>
      <c r="F54" s="89">
        <v>21</v>
      </c>
      <c r="G54" s="89">
        <v>12</v>
      </c>
      <c r="H54" s="99">
        <f t="shared" si="6"/>
        <v>98</v>
      </c>
    </row>
    <row r="55" spans="1:8" ht="15.5">
      <c r="A55" s="89">
        <v>5</v>
      </c>
      <c r="B55" s="82" t="s">
        <v>191</v>
      </c>
      <c r="C55" s="82" t="s">
        <v>68</v>
      </c>
      <c r="D55" s="62" t="s">
        <v>23</v>
      </c>
      <c r="E55" s="84">
        <v>23</v>
      </c>
      <c r="F55" s="85">
        <v>13</v>
      </c>
      <c r="G55" s="85">
        <v>14</v>
      </c>
      <c r="H55" s="99">
        <f t="shared" si="6"/>
        <v>91</v>
      </c>
    </row>
    <row r="56" spans="1:8" ht="15.5">
      <c r="A56" s="85">
        <v>6</v>
      </c>
      <c r="B56" s="86" t="s">
        <v>185</v>
      </c>
      <c r="C56" s="109" t="s">
        <v>172</v>
      </c>
      <c r="D56" s="64" t="s">
        <v>19</v>
      </c>
      <c r="E56" s="88">
        <v>22</v>
      </c>
      <c r="F56" s="89">
        <v>14</v>
      </c>
      <c r="G56" s="89">
        <v>8</v>
      </c>
      <c r="H56" s="99">
        <f t="shared" si="6"/>
        <v>74</v>
      </c>
    </row>
    <row r="57" spans="1:8" ht="15.5">
      <c r="A57" s="89">
        <v>7</v>
      </c>
      <c r="B57" s="86" t="s">
        <v>185</v>
      </c>
      <c r="C57" s="109" t="s">
        <v>199</v>
      </c>
      <c r="D57" s="59" t="s">
        <v>23</v>
      </c>
      <c r="E57" s="88">
        <v>23</v>
      </c>
      <c r="F57" s="89">
        <v>11</v>
      </c>
      <c r="G57" s="89">
        <v>8</v>
      </c>
      <c r="H57" s="99">
        <f t="shared" si="6"/>
        <v>69</v>
      </c>
    </row>
    <row r="58" spans="1:8" ht="15.5">
      <c r="A58" s="85">
        <v>8</v>
      </c>
      <c r="B58" s="86" t="s">
        <v>194</v>
      </c>
      <c r="C58" s="109" t="s">
        <v>225</v>
      </c>
      <c r="D58" s="59" t="s">
        <v>23</v>
      </c>
      <c r="E58" s="88">
        <v>16</v>
      </c>
      <c r="F58" s="89">
        <v>7</v>
      </c>
      <c r="G58" s="89">
        <v>3</v>
      </c>
      <c r="H58" s="99">
        <f t="shared" si="6"/>
        <v>39</v>
      </c>
    </row>
  </sheetData>
  <sortState ref="B52:H58">
    <sortCondition descending="1" ref="H58"/>
  </sortState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64"/>
  <sheetViews>
    <sheetView workbookViewId="0">
      <selection sqref="A1:XFD1048576"/>
    </sheetView>
  </sheetViews>
  <sheetFormatPr defaultRowHeight="14.5"/>
  <cols>
    <col min="1" max="1" width="14.54296875" customWidth="1"/>
    <col min="2" max="2" width="20.453125" customWidth="1"/>
    <col min="3" max="3" width="20.6328125" bestFit="1" customWidth="1"/>
    <col min="5" max="7" width="10.6328125" customWidth="1"/>
    <col min="8" max="8" width="10.6328125" bestFit="1" customWidth="1"/>
  </cols>
  <sheetData>
    <row r="1" spans="1:8" ht="21">
      <c r="A1" s="268" t="s">
        <v>184</v>
      </c>
      <c r="B1" s="268"/>
      <c r="C1" s="268"/>
      <c r="D1" s="268"/>
      <c r="E1" s="268"/>
      <c r="F1" s="268"/>
      <c r="G1" s="268"/>
      <c r="H1" s="268"/>
    </row>
    <row r="2" spans="1:8">
      <c r="A2" s="269" t="s">
        <v>197</v>
      </c>
      <c r="B2" s="269"/>
      <c r="C2" s="269"/>
      <c r="D2" s="269"/>
      <c r="E2" s="269"/>
      <c r="F2" s="269"/>
      <c r="G2" s="269"/>
      <c r="H2" s="269"/>
    </row>
    <row r="3" spans="1:8" ht="15" thickBot="1">
      <c r="A3" s="128" t="s">
        <v>8</v>
      </c>
      <c r="B3" s="129" t="s">
        <v>9</v>
      </c>
      <c r="C3" s="129" t="s">
        <v>10</v>
      </c>
      <c r="D3" s="130" t="s">
        <v>11</v>
      </c>
      <c r="E3" s="131" t="s">
        <v>12</v>
      </c>
      <c r="F3" s="132" t="s">
        <v>13</v>
      </c>
      <c r="G3" s="132" t="s">
        <v>14</v>
      </c>
      <c r="H3" s="128" t="s">
        <v>15</v>
      </c>
    </row>
    <row r="4" spans="1:8" ht="16" thickTop="1">
      <c r="A4" s="116">
        <v>1</v>
      </c>
      <c r="B4" s="180" t="s">
        <v>185</v>
      </c>
      <c r="C4" s="180" t="s">
        <v>182</v>
      </c>
      <c r="D4" s="62" t="s">
        <v>23</v>
      </c>
      <c r="E4" s="193">
        <v>14</v>
      </c>
      <c r="F4" s="152">
        <v>3</v>
      </c>
      <c r="G4" s="152">
        <v>4</v>
      </c>
      <c r="H4" s="194">
        <f t="shared" ref="H4:H14" si="0">G4*3+F4*2+E4*1</f>
        <v>32</v>
      </c>
    </row>
    <row r="5" spans="1:8" ht="15.5">
      <c r="A5" s="179">
        <v>1</v>
      </c>
      <c r="B5" s="181" t="s">
        <v>193</v>
      </c>
      <c r="C5" s="181" t="s">
        <v>152</v>
      </c>
      <c r="D5" s="59" t="s">
        <v>23</v>
      </c>
      <c r="E5" s="177">
        <v>14</v>
      </c>
      <c r="F5" s="153">
        <v>3</v>
      </c>
      <c r="G5" s="153">
        <v>4</v>
      </c>
      <c r="H5" s="195">
        <f t="shared" si="0"/>
        <v>32</v>
      </c>
    </row>
    <row r="6" spans="1:8" ht="15.5">
      <c r="A6" s="117">
        <v>2</v>
      </c>
      <c r="B6" s="184" t="s">
        <v>185</v>
      </c>
      <c r="C6" s="184" t="s">
        <v>166</v>
      </c>
      <c r="D6" s="59" t="s">
        <v>23</v>
      </c>
      <c r="E6" s="177">
        <v>8</v>
      </c>
      <c r="F6" s="153">
        <v>4</v>
      </c>
      <c r="G6" s="153">
        <v>2</v>
      </c>
      <c r="H6" s="195">
        <f t="shared" si="0"/>
        <v>22</v>
      </c>
    </row>
    <row r="7" spans="1:8" ht="15.5">
      <c r="A7" s="178">
        <v>3</v>
      </c>
      <c r="B7" s="188" t="s">
        <v>185</v>
      </c>
      <c r="C7" s="188" t="s">
        <v>189</v>
      </c>
      <c r="D7" s="59" t="s">
        <v>23</v>
      </c>
      <c r="E7" s="177">
        <v>3</v>
      </c>
      <c r="F7" s="153">
        <v>5</v>
      </c>
      <c r="G7" s="153">
        <v>2</v>
      </c>
      <c r="H7" s="195">
        <f t="shared" si="0"/>
        <v>19</v>
      </c>
    </row>
    <row r="8" spans="1:8" ht="15.5">
      <c r="A8" s="178">
        <v>3</v>
      </c>
      <c r="B8" s="188" t="s">
        <v>17</v>
      </c>
      <c r="C8" s="188" t="s">
        <v>179</v>
      </c>
      <c r="D8" s="64" t="s">
        <v>19</v>
      </c>
      <c r="E8" s="177">
        <v>10</v>
      </c>
      <c r="F8" s="153">
        <v>3</v>
      </c>
      <c r="G8" s="153">
        <v>1</v>
      </c>
      <c r="H8" s="194">
        <f t="shared" si="0"/>
        <v>19</v>
      </c>
    </row>
    <row r="9" spans="1:8" ht="15.5">
      <c r="A9" s="152">
        <v>4</v>
      </c>
      <c r="B9" s="86" t="s">
        <v>17</v>
      </c>
      <c r="C9" s="86" t="s">
        <v>18</v>
      </c>
      <c r="D9" s="64" t="s">
        <v>19</v>
      </c>
      <c r="E9" s="177">
        <v>8</v>
      </c>
      <c r="F9" s="153">
        <v>2</v>
      </c>
      <c r="G9" s="153">
        <v>1</v>
      </c>
      <c r="H9" s="194">
        <f t="shared" si="0"/>
        <v>15</v>
      </c>
    </row>
    <row r="10" spans="1:8" ht="15.5">
      <c r="A10" s="152">
        <v>5</v>
      </c>
      <c r="B10" s="86" t="s">
        <v>185</v>
      </c>
      <c r="C10" s="86" t="s">
        <v>94</v>
      </c>
      <c r="D10" s="64" t="s">
        <v>19</v>
      </c>
      <c r="E10" s="177">
        <v>11</v>
      </c>
      <c r="F10" s="153">
        <v>2</v>
      </c>
      <c r="G10" s="153">
        <v>0</v>
      </c>
      <c r="H10" s="194">
        <f t="shared" si="0"/>
        <v>15</v>
      </c>
    </row>
    <row r="11" spans="1:8" ht="15.5">
      <c r="A11" s="152">
        <v>6</v>
      </c>
      <c r="B11" s="82" t="s">
        <v>185</v>
      </c>
      <c r="C11" s="82" t="s">
        <v>176</v>
      </c>
      <c r="D11" s="62" t="s">
        <v>23</v>
      </c>
      <c r="E11" s="196">
        <v>5</v>
      </c>
      <c r="F11" s="152">
        <v>1</v>
      </c>
      <c r="G11" s="152">
        <v>1</v>
      </c>
      <c r="H11" s="194">
        <f t="shared" si="0"/>
        <v>10</v>
      </c>
    </row>
    <row r="12" spans="1:8" ht="15.5">
      <c r="A12" s="152">
        <v>7</v>
      </c>
      <c r="B12" s="86" t="s">
        <v>185</v>
      </c>
      <c r="C12" s="86" t="s">
        <v>196</v>
      </c>
      <c r="D12" s="59" t="s">
        <v>23</v>
      </c>
      <c r="E12" s="177">
        <v>4</v>
      </c>
      <c r="F12" s="153">
        <v>3</v>
      </c>
      <c r="G12" s="153">
        <v>0</v>
      </c>
      <c r="H12" s="195">
        <f t="shared" si="0"/>
        <v>10</v>
      </c>
    </row>
    <row r="13" spans="1:8" ht="15.5">
      <c r="A13" s="152">
        <v>8</v>
      </c>
      <c r="B13" s="86" t="s">
        <v>17</v>
      </c>
      <c r="C13" s="86" t="s">
        <v>175</v>
      </c>
      <c r="D13" s="64" t="s">
        <v>19</v>
      </c>
      <c r="E13" s="177">
        <v>4</v>
      </c>
      <c r="F13" s="153">
        <v>1</v>
      </c>
      <c r="G13" s="153">
        <v>0</v>
      </c>
      <c r="H13" s="195">
        <f t="shared" si="0"/>
        <v>6</v>
      </c>
    </row>
    <row r="14" spans="1:8" ht="15.5">
      <c r="A14" s="152">
        <v>9</v>
      </c>
      <c r="B14" s="86" t="s">
        <v>17</v>
      </c>
      <c r="C14" s="86" t="s">
        <v>174</v>
      </c>
      <c r="D14" s="64" t="s">
        <v>19</v>
      </c>
      <c r="E14" s="177">
        <v>1</v>
      </c>
      <c r="F14" s="153">
        <v>0</v>
      </c>
      <c r="G14" s="153">
        <v>0</v>
      </c>
      <c r="H14" s="195">
        <f t="shared" si="0"/>
        <v>1</v>
      </c>
    </row>
    <row r="16" spans="1:8" ht="15" thickBot="1">
      <c r="A16" s="93" t="s">
        <v>28</v>
      </c>
      <c r="B16" s="80" t="s">
        <v>9</v>
      </c>
      <c r="C16" s="80" t="s">
        <v>10</v>
      </c>
      <c r="D16" s="90" t="s">
        <v>11</v>
      </c>
      <c r="E16" s="91" t="s">
        <v>12</v>
      </c>
      <c r="F16" s="92" t="s">
        <v>13</v>
      </c>
      <c r="G16" s="92" t="s">
        <v>14</v>
      </c>
      <c r="H16" s="93" t="s">
        <v>15</v>
      </c>
    </row>
    <row r="17" spans="1:8" ht="16" thickTop="1">
      <c r="A17" s="116">
        <v>1</v>
      </c>
      <c r="B17" s="182" t="s">
        <v>185</v>
      </c>
      <c r="C17" s="182" t="s">
        <v>31</v>
      </c>
      <c r="D17" s="59" t="s">
        <v>23</v>
      </c>
      <c r="E17" s="115">
        <v>23</v>
      </c>
      <c r="F17" s="89">
        <v>9</v>
      </c>
      <c r="G17" s="89">
        <v>6</v>
      </c>
      <c r="H17" s="99">
        <f t="shared" ref="H17:H26" si="1">G17*3+F17*2+E17*1</f>
        <v>59</v>
      </c>
    </row>
    <row r="18" spans="1:8" ht="15.5">
      <c r="A18" s="117">
        <v>2</v>
      </c>
      <c r="B18" s="185" t="s">
        <v>185</v>
      </c>
      <c r="C18" s="185" t="s">
        <v>101</v>
      </c>
      <c r="D18" s="59" t="s">
        <v>23</v>
      </c>
      <c r="E18" s="88">
        <v>24</v>
      </c>
      <c r="F18" s="89">
        <v>5</v>
      </c>
      <c r="G18" s="89">
        <v>5</v>
      </c>
      <c r="H18" s="113">
        <f t="shared" si="1"/>
        <v>49</v>
      </c>
    </row>
    <row r="19" spans="1:8" ht="15.5">
      <c r="A19" s="118">
        <v>3</v>
      </c>
      <c r="B19" s="188" t="s">
        <v>185</v>
      </c>
      <c r="C19" s="188" t="s">
        <v>182</v>
      </c>
      <c r="D19" s="59" t="s">
        <v>23</v>
      </c>
      <c r="E19" s="88">
        <v>16</v>
      </c>
      <c r="F19" s="89">
        <v>10</v>
      </c>
      <c r="G19" s="89">
        <v>0</v>
      </c>
      <c r="H19" s="113">
        <f t="shared" si="1"/>
        <v>36</v>
      </c>
    </row>
    <row r="20" spans="1:8" ht="15.5">
      <c r="A20" s="85">
        <v>4</v>
      </c>
      <c r="B20" s="100" t="s">
        <v>185</v>
      </c>
      <c r="C20" s="100" t="s">
        <v>166</v>
      </c>
      <c r="D20" s="59" t="s">
        <v>23</v>
      </c>
      <c r="E20" s="88">
        <v>17</v>
      </c>
      <c r="F20" s="89">
        <v>3</v>
      </c>
      <c r="G20" s="89">
        <v>3</v>
      </c>
      <c r="H20" s="113">
        <f t="shared" si="1"/>
        <v>32</v>
      </c>
    </row>
    <row r="21" spans="1:8" ht="15.5">
      <c r="A21" s="89">
        <v>5</v>
      </c>
      <c r="B21" s="100" t="s">
        <v>185</v>
      </c>
      <c r="C21" s="100" t="s">
        <v>170</v>
      </c>
      <c r="D21" s="59" t="s">
        <v>23</v>
      </c>
      <c r="E21" s="88">
        <v>13</v>
      </c>
      <c r="F21" s="89">
        <v>5</v>
      </c>
      <c r="G21" s="89">
        <v>2</v>
      </c>
      <c r="H21" s="113">
        <f t="shared" si="1"/>
        <v>29</v>
      </c>
    </row>
    <row r="22" spans="1:8" ht="15.5">
      <c r="A22" s="89">
        <v>6</v>
      </c>
      <c r="B22" s="100" t="s">
        <v>185</v>
      </c>
      <c r="C22" s="100" t="s">
        <v>163</v>
      </c>
      <c r="D22" s="59" t="s">
        <v>23</v>
      </c>
      <c r="E22" s="88">
        <v>12</v>
      </c>
      <c r="F22" s="89">
        <v>2</v>
      </c>
      <c r="G22" s="89">
        <v>3</v>
      </c>
      <c r="H22" s="113">
        <f t="shared" si="1"/>
        <v>25</v>
      </c>
    </row>
    <row r="23" spans="1:8" ht="15.5">
      <c r="A23" s="85">
        <v>7</v>
      </c>
      <c r="B23" s="86" t="s">
        <v>185</v>
      </c>
      <c r="C23" s="86" t="s">
        <v>171</v>
      </c>
      <c r="D23" s="59" t="s">
        <v>23</v>
      </c>
      <c r="E23" s="88">
        <v>6</v>
      </c>
      <c r="F23" s="89">
        <v>4</v>
      </c>
      <c r="G23" s="89">
        <v>2</v>
      </c>
      <c r="H23" s="113">
        <f t="shared" si="1"/>
        <v>20</v>
      </c>
    </row>
    <row r="24" spans="1:8" ht="15.5">
      <c r="A24" s="89">
        <v>8</v>
      </c>
      <c r="B24" s="86" t="s">
        <v>185</v>
      </c>
      <c r="C24" s="86" t="s">
        <v>188</v>
      </c>
      <c r="D24" s="59" t="s">
        <v>23</v>
      </c>
      <c r="E24" s="88">
        <v>7</v>
      </c>
      <c r="F24" s="89">
        <v>1</v>
      </c>
      <c r="G24" s="89">
        <v>1</v>
      </c>
      <c r="H24" s="113">
        <f t="shared" si="1"/>
        <v>12</v>
      </c>
    </row>
    <row r="25" spans="1:8" ht="15.5">
      <c r="A25" s="89">
        <v>9</v>
      </c>
      <c r="B25" s="100" t="s">
        <v>185</v>
      </c>
      <c r="C25" s="100" t="s">
        <v>147</v>
      </c>
      <c r="D25" s="59" t="s">
        <v>23</v>
      </c>
      <c r="E25" s="88">
        <v>1</v>
      </c>
      <c r="F25" s="89">
        <v>1</v>
      </c>
      <c r="G25" s="89">
        <v>2</v>
      </c>
      <c r="H25" s="113">
        <f t="shared" si="1"/>
        <v>9</v>
      </c>
    </row>
    <row r="26" spans="1:8" ht="15.5">
      <c r="A26" s="85">
        <v>10</v>
      </c>
      <c r="B26" s="86" t="s">
        <v>185</v>
      </c>
      <c r="C26" s="86" t="s">
        <v>192</v>
      </c>
      <c r="D26" s="59" t="s">
        <v>23</v>
      </c>
      <c r="E26" s="88">
        <v>3</v>
      </c>
      <c r="F26" s="89">
        <v>0</v>
      </c>
      <c r="G26" s="89">
        <v>0</v>
      </c>
      <c r="H26" s="113">
        <f t="shared" si="1"/>
        <v>3</v>
      </c>
    </row>
    <row r="27" spans="1:8">
      <c r="A27" s="81"/>
      <c r="B27" s="81"/>
      <c r="C27" s="81"/>
      <c r="D27" s="81"/>
      <c r="E27" s="81"/>
      <c r="F27" s="81"/>
      <c r="G27" s="81"/>
      <c r="H27" s="81"/>
    </row>
    <row r="28" spans="1:8" ht="15" thickBot="1">
      <c r="A28" s="98" t="s">
        <v>41</v>
      </c>
      <c r="B28" s="94" t="s">
        <v>9</v>
      </c>
      <c r="C28" s="94" t="s">
        <v>10</v>
      </c>
      <c r="D28" s="95" t="s">
        <v>11</v>
      </c>
      <c r="E28" s="96" t="s">
        <v>12</v>
      </c>
      <c r="F28" s="97" t="s">
        <v>13</v>
      </c>
      <c r="G28" s="97" t="s">
        <v>14</v>
      </c>
      <c r="H28" s="98" t="s">
        <v>15</v>
      </c>
    </row>
    <row r="29" spans="1:8" ht="16" thickTop="1">
      <c r="A29" s="116">
        <v>1</v>
      </c>
      <c r="B29" s="180" t="s">
        <v>187</v>
      </c>
      <c r="C29" s="180" t="s">
        <v>88</v>
      </c>
      <c r="D29" s="54" t="s">
        <v>19</v>
      </c>
      <c r="E29" s="84">
        <v>19</v>
      </c>
      <c r="F29" s="85">
        <v>7</v>
      </c>
      <c r="G29" s="85">
        <v>6</v>
      </c>
      <c r="H29" s="99">
        <f t="shared" ref="H29:H36" si="2">G29*3+F29*2+E29*1</f>
        <v>51</v>
      </c>
    </row>
    <row r="30" spans="1:8" ht="15.5">
      <c r="A30" s="117">
        <v>2</v>
      </c>
      <c r="B30" s="184" t="s">
        <v>185</v>
      </c>
      <c r="C30" s="184" t="s">
        <v>186</v>
      </c>
      <c r="D30" s="54" t="s">
        <v>19</v>
      </c>
      <c r="E30" s="88">
        <v>28</v>
      </c>
      <c r="F30" s="89">
        <v>3</v>
      </c>
      <c r="G30" s="89">
        <v>2</v>
      </c>
      <c r="H30" s="99">
        <f t="shared" si="2"/>
        <v>40</v>
      </c>
    </row>
    <row r="31" spans="1:8" ht="15.5">
      <c r="A31" s="118">
        <v>3</v>
      </c>
      <c r="B31" s="188" t="s">
        <v>185</v>
      </c>
      <c r="C31" s="188" t="s">
        <v>43</v>
      </c>
      <c r="D31" s="64" t="s">
        <v>19</v>
      </c>
      <c r="E31" s="88">
        <v>14</v>
      </c>
      <c r="F31" s="89">
        <v>4</v>
      </c>
      <c r="G31" s="89">
        <v>0</v>
      </c>
      <c r="H31" s="99">
        <f t="shared" si="2"/>
        <v>22</v>
      </c>
    </row>
    <row r="32" spans="1:8" ht="15.5">
      <c r="A32" s="85">
        <v>4</v>
      </c>
      <c r="B32" s="86" t="s">
        <v>185</v>
      </c>
      <c r="C32" s="86" t="s">
        <v>93</v>
      </c>
      <c r="D32" s="54" t="s">
        <v>19</v>
      </c>
      <c r="E32" s="88">
        <v>8</v>
      </c>
      <c r="F32" s="89">
        <v>2</v>
      </c>
      <c r="G32" s="89">
        <v>1</v>
      </c>
      <c r="H32" s="99">
        <f t="shared" si="2"/>
        <v>15</v>
      </c>
    </row>
    <row r="33" spans="1:8" ht="15.5">
      <c r="A33" s="89">
        <v>5</v>
      </c>
      <c r="B33" s="82" t="s">
        <v>185</v>
      </c>
      <c r="C33" s="86" t="s">
        <v>177</v>
      </c>
      <c r="D33" s="54" t="s">
        <v>19</v>
      </c>
      <c r="E33" s="88">
        <v>5</v>
      </c>
      <c r="F33" s="89">
        <v>4</v>
      </c>
      <c r="G33" s="89">
        <v>0</v>
      </c>
      <c r="H33" s="99">
        <f t="shared" si="2"/>
        <v>13</v>
      </c>
    </row>
    <row r="34" spans="1:8" ht="15.5">
      <c r="A34" s="89">
        <v>6</v>
      </c>
      <c r="B34" s="86" t="s">
        <v>185</v>
      </c>
      <c r="C34" s="86" t="s">
        <v>180</v>
      </c>
      <c r="D34" s="64" t="s">
        <v>19</v>
      </c>
      <c r="E34" s="88">
        <v>6</v>
      </c>
      <c r="F34" s="89">
        <v>0</v>
      </c>
      <c r="G34" s="89">
        <v>2</v>
      </c>
      <c r="H34" s="99">
        <f t="shared" si="2"/>
        <v>12</v>
      </c>
    </row>
    <row r="35" spans="1:8" ht="15.5">
      <c r="A35" s="85">
        <v>7</v>
      </c>
      <c r="B35" s="86" t="s">
        <v>185</v>
      </c>
      <c r="C35" s="86" t="s">
        <v>181</v>
      </c>
      <c r="D35" s="54" t="s">
        <v>19</v>
      </c>
      <c r="E35" s="88">
        <v>5</v>
      </c>
      <c r="F35" s="89">
        <v>1</v>
      </c>
      <c r="G35" s="89">
        <v>1</v>
      </c>
      <c r="H35" s="99">
        <f t="shared" si="2"/>
        <v>10</v>
      </c>
    </row>
    <row r="36" spans="1:8" ht="15.5">
      <c r="A36" s="89">
        <v>8</v>
      </c>
      <c r="B36" s="86" t="s">
        <v>185</v>
      </c>
      <c r="C36" s="86" t="s">
        <v>95</v>
      </c>
      <c r="D36" s="54" t="s">
        <v>19</v>
      </c>
      <c r="E36" s="88">
        <v>3</v>
      </c>
      <c r="F36" s="89">
        <v>0</v>
      </c>
      <c r="G36" s="89">
        <v>0</v>
      </c>
      <c r="H36" s="99">
        <f t="shared" si="2"/>
        <v>3</v>
      </c>
    </row>
    <row r="38" spans="1:8" ht="15" thickBot="1">
      <c r="A38" s="128" t="s">
        <v>92</v>
      </c>
      <c r="B38" s="129" t="s">
        <v>9</v>
      </c>
      <c r="C38" s="129" t="s">
        <v>10</v>
      </c>
      <c r="D38" s="130" t="s">
        <v>11</v>
      </c>
      <c r="E38" s="131" t="s">
        <v>12</v>
      </c>
      <c r="F38" s="132" t="s">
        <v>13</v>
      </c>
      <c r="G38" s="132" t="s">
        <v>14</v>
      </c>
      <c r="H38" s="128" t="s">
        <v>15</v>
      </c>
    </row>
    <row r="39" spans="1:8" ht="16" thickTop="1">
      <c r="A39" s="116">
        <v>1</v>
      </c>
      <c r="B39" s="180" t="s">
        <v>195</v>
      </c>
      <c r="C39" s="180" t="s">
        <v>30</v>
      </c>
      <c r="D39" s="62" t="s">
        <v>23</v>
      </c>
      <c r="E39" s="84">
        <v>19</v>
      </c>
      <c r="F39" s="85">
        <v>6</v>
      </c>
      <c r="G39" s="85">
        <v>5</v>
      </c>
      <c r="H39" s="99">
        <f>G39*3+F39*2+E39*1</f>
        <v>46</v>
      </c>
    </row>
    <row r="40" spans="1:8" ht="15.5">
      <c r="A40" s="154">
        <v>2</v>
      </c>
      <c r="B40" s="86"/>
      <c r="C40" s="86"/>
      <c r="D40" s="87"/>
      <c r="E40" s="88"/>
      <c r="F40" s="89"/>
      <c r="G40" s="89"/>
      <c r="H40" s="99">
        <f>G40*3+F40*2+E40*1</f>
        <v>0</v>
      </c>
    </row>
    <row r="41" spans="1:8" ht="15.5">
      <c r="A41" s="154">
        <v>3</v>
      </c>
      <c r="B41" s="82"/>
      <c r="C41" s="82"/>
      <c r="D41" s="83"/>
      <c r="E41" s="84"/>
      <c r="F41" s="85"/>
      <c r="G41" s="85"/>
      <c r="H41" s="99">
        <f>G41*3+F41*2+E41*1</f>
        <v>0</v>
      </c>
    </row>
    <row r="43" spans="1:8" ht="15" thickBot="1">
      <c r="A43" s="128" t="s">
        <v>60</v>
      </c>
      <c r="B43" s="129" t="s">
        <v>9</v>
      </c>
      <c r="C43" s="129" t="s">
        <v>10</v>
      </c>
      <c r="D43" s="130" t="s">
        <v>11</v>
      </c>
      <c r="E43" s="131" t="s">
        <v>12</v>
      </c>
      <c r="F43" s="132" t="s">
        <v>13</v>
      </c>
      <c r="G43" s="132" t="s">
        <v>14</v>
      </c>
      <c r="H43" s="128" t="s">
        <v>15</v>
      </c>
    </row>
    <row r="44" spans="1:8" ht="16" thickTop="1">
      <c r="A44" s="116">
        <v>1</v>
      </c>
      <c r="B44" s="183" t="s">
        <v>82</v>
      </c>
      <c r="C44" s="183" t="s">
        <v>133</v>
      </c>
      <c r="D44" s="121" t="s">
        <v>19</v>
      </c>
      <c r="E44" s="173">
        <v>21</v>
      </c>
      <c r="F44" s="174">
        <v>17</v>
      </c>
      <c r="G44" s="174">
        <v>18</v>
      </c>
      <c r="H44" s="113">
        <f>G44*3+F44*2+E44*1</f>
        <v>109</v>
      </c>
    </row>
    <row r="45" spans="1:8" ht="15.5">
      <c r="A45" s="117">
        <v>2</v>
      </c>
      <c r="B45" s="184" t="s">
        <v>187</v>
      </c>
      <c r="C45" s="184" t="s">
        <v>125</v>
      </c>
      <c r="D45" s="123" t="s">
        <v>23</v>
      </c>
      <c r="E45" s="114">
        <v>24</v>
      </c>
      <c r="F45" s="89">
        <v>18</v>
      </c>
      <c r="G45" s="89">
        <v>12</v>
      </c>
      <c r="H45" s="113">
        <f>G45*3+F45*2+E45*1</f>
        <v>96</v>
      </c>
    </row>
    <row r="46" spans="1:8" ht="15.5">
      <c r="A46" s="118">
        <v>3</v>
      </c>
      <c r="B46" s="189" t="s">
        <v>82</v>
      </c>
      <c r="C46" s="189" t="s">
        <v>91</v>
      </c>
      <c r="D46" s="175" t="s">
        <v>23</v>
      </c>
      <c r="E46" s="160">
        <v>18</v>
      </c>
      <c r="F46" s="162">
        <v>12</v>
      </c>
      <c r="G46" s="162">
        <v>7</v>
      </c>
      <c r="H46" s="113">
        <f>G46*3+F46*2+E46*1</f>
        <v>63</v>
      </c>
    </row>
    <row r="47" spans="1:8" ht="15.5">
      <c r="A47" s="153">
        <v>4</v>
      </c>
      <c r="B47" s="156" t="s">
        <v>187</v>
      </c>
      <c r="C47" s="156" t="s">
        <v>183</v>
      </c>
      <c r="D47" s="176" t="s">
        <v>19</v>
      </c>
      <c r="E47" s="171">
        <v>14</v>
      </c>
      <c r="F47" s="153">
        <v>2</v>
      </c>
      <c r="G47" s="153">
        <v>1</v>
      </c>
      <c r="H47" s="113">
        <f>G47*3+F47*2+E47*1</f>
        <v>21</v>
      </c>
    </row>
    <row r="49" spans="1:8" ht="15" thickBot="1">
      <c r="A49" s="128" t="s">
        <v>64</v>
      </c>
      <c r="B49" s="129" t="s">
        <v>9</v>
      </c>
      <c r="C49" s="129" t="s">
        <v>10</v>
      </c>
      <c r="D49" s="130" t="s">
        <v>11</v>
      </c>
      <c r="E49" s="131" t="s">
        <v>12</v>
      </c>
      <c r="F49" s="132" t="s">
        <v>13</v>
      </c>
      <c r="G49" s="132" t="s">
        <v>14</v>
      </c>
      <c r="H49" s="128" t="s">
        <v>15</v>
      </c>
    </row>
    <row r="50" spans="1:8" ht="16" thickTop="1">
      <c r="A50" s="116">
        <v>1</v>
      </c>
      <c r="B50" s="181" t="s">
        <v>187</v>
      </c>
      <c r="C50" s="181" t="s">
        <v>88</v>
      </c>
      <c r="D50" s="64" t="s">
        <v>19</v>
      </c>
      <c r="E50" s="88">
        <v>5</v>
      </c>
      <c r="F50" s="89">
        <v>16</v>
      </c>
      <c r="G50" s="89">
        <v>39</v>
      </c>
      <c r="H50" s="99">
        <f t="shared" ref="H50:H57" si="3">G50*3+F50*2+E50*1</f>
        <v>154</v>
      </c>
    </row>
    <row r="51" spans="1:8" ht="15.5">
      <c r="A51" s="117">
        <v>2</v>
      </c>
      <c r="B51" s="184" t="s">
        <v>190</v>
      </c>
      <c r="C51" s="186" t="s">
        <v>178</v>
      </c>
      <c r="D51" s="59" t="s">
        <v>23</v>
      </c>
      <c r="E51" s="101">
        <v>7</v>
      </c>
      <c r="F51" s="102">
        <v>18</v>
      </c>
      <c r="G51" s="102">
        <v>35</v>
      </c>
      <c r="H51" s="99">
        <f t="shared" si="3"/>
        <v>148</v>
      </c>
    </row>
    <row r="52" spans="1:8" ht="15.5">
      <c r="A52" s="118">
        <v>3</v>
      </c>
      <c r="B52" s="190" t="s">
        <v>185</v>
      </c>
      <c r="C52" s="191" t="s">
        <v>164</v>
      </c>
      <c r="D52" s="59" t="s">
        <v>23</v>
      </c>
      <c r="E52" s="101">
        <v>11</v>
      </c>
      <c r="F52" s="102">
        <v>18</v>
      </c>
      <c r="G52" s="102">
        <v>29</v>
      </c>
      <c r="H52" s="99">
        <f t="shared" si="3"/>
        <v>134</v>
      </c>
    </row>
    <row r="53" spans="1:8" ht="15.5">
      <c r="A53" s="85">
        <v>4</v>
      </c>
      <c r="B53" s="103" t="s">
        <v>185</v>
      </c>
      <c r="C53" s="104" t="s">
        <v>168</v>
      </c>
      <c r="D53" s="62" t="s">
        <v>23</v>
      </c>
      <c r="E53" s="105">
        <v>15</v>
      </c>
      <c r="F53" s="106">
        <v>18</v>
      </c>
      <c r="G53" s="106">
        <v>25</v>
      </c>
      <c r="H53" s="99">
        <f t="shared" si="3"/>
        <v>126</v>
      </c>
    </row>
    <row r="54" spans="1:8" ht="15.5">
      <c r="A54" s="89">
        <v>5</v>
      </c>
      <c r="B54" s="103" t="s">
        <v>191</v>
      </c>
      <c r="C54" s="104" t="s">
        <v>68</v>
      </c>
      <c r="D54" s="62" t="s">
        <v>23</v>
      </c>
      <c r="E54" s="105">
        <v>19</v>
      </c>
      <c r="F54" s="106">
        <v>21</v>
      </c>
      <c r="G54" s="106">
        <v>20</v>
      </c>
      <c r="H54" s="99">
        <f t="shared" si="3"/>
        <v>121</v>
      </c>
    </row>
    <row r="55" spans="1:8" ht="15.5">
      <c r="A55" s="89">
        <v>6</v>
      </c>
      <c r="B55" s="103" t="s">
        <v>185</v>
      </c>
      <c r="C55" s="104" t="s">
        <v>165</v>
      </c>
      <c r="D55" s="62" t="s">
        <v>23</v>
      </c>
      <c r="E55" s="105">
        <v>16</v>
      </c>
      <c r="F55" s="106">
        <v>23</v>
      </c>
      <c r="G55" s="106">
        <v>12</v>
      </c>
      <c r="H55" s="99">
        <f t="shared" si="3"/>
        <v>98</v>
      </c>
    </row>
    <row r="56" spans="1:8" ht="15.5">
      <c r="A56" s="85">
        <v>7</v>
      </c>
      <c r="B56" s="103" t="s">
        <v>185</v>
      </c>
      <c r="C56" s="104" t="s">
        <v>66</v>
      </c>
      <c r="D56" s="62" t="s">
        <v>23</v>
      </c>
      <c r="E56" s="105">
        <v>27</v>
      </c>
      <c r="F56" s="106">
        <v>18</v>
      </c>
      <c r="G56" s="106">
        <v>11</v>
      </c>
      <c r="H56" s="99">
        <f t="shared" si="3"/>
        <v>96</v>
      </c>
    </row>
    <row r="57" spans="1:8" ht="15.5">
      <c r="A57" s="89">
        <v>8</v>
      </c>
      <c r="B57" s="82" t="s">
        <v>185</v>
      </c>
      <c r="C57" s="108" t="s">
        <v>150</v>
      </c>
      <c r="D57" s="54" t="s">
        <v>19</v>
      </c>
      <c r="E57" s="84">
        <v>30</v>
      </c>
      <c r="F57" s="85">
        <v>10</v>
      </c>
      <c r="G57" s="85">
        <v>7</v>
      </c>
      <c r="H57" s="99">
        <f t="shared" si="3"/>
        <v>71</v>
      </c>
    </row>
    <row r="59" spans="1:8" ht="15" thickBot="1">
      <c r="A59" s="128" t="s">
        <v>72</v>
      </c>
      <c r="B59" s="129" t="s">
        <v>9</v>
      </c>
      <c r="C59" s="129" t="s">
        <v>10</v>
      </c>
      <c r="D59" s="130" t="s">
        <v>11</v>
      </c>
      <c r="E59" s="131" t="s">
        <v>12</v>
      </c>
      <c r="F59" s="132" t="s">
        <v>13</v>
      </c>
      <c r="G59" s="132" t="s">
        <v>14</v>
      </c>
      <c r="H59" s="128" t="s">
        <v>15</v>
      </c>
    </row>
    <row r="60" spans="1:8" ht="16" thickTop="1">
      <c r="A60" s="116">
        <v>1</v>
      </c>
      <c r="B60" s="180" t="s">
        <v>185</v>
      </c>
      <c r="C60" s="180" t="s">
        <v>104</v>
      </c>
      <c r="D60" s="54" t="s">
        <v>19</v>
      </c>
      <c r="E60" s="84">
        <v>10</v>
      </c>
      <c r="F60" s="85">
        <v>24</v>
      </c>
      <c r="G60" s="85">
        <v>25</v>
      </c>
      <c r="H60" s="99">
        <f>G60*3+F60*2+E60*1</f>
        <v>133</v>
      </c>
    </row>
    <row r="61" spans="1:8" ht="15.5">
      <c r="A61" s="117">
        <v>2</v>
      </c>
      <c r="B61" s="184" t="s">
        <v>185</v>
      </c>
      <c r="C61" s="187" t="s">
        <v>113</v>
      </c>
      <c r="D61" s="64" t="s">
        <v>19</v>
      </c>
      <c r="E61" s="88">
        <v>21</v>
      </c>
      <c r="F61" s="89">
        <v>14</v>
      </c>
      <c r="G61" s="89">
        <v>18</v>
      </c>
      <c r="H61" s="99">
        <f>G61*3+F61*2+E61*1</f>
        <v>103</v>
      </c>
    </row>
    <row r="62" spans="1:8" ht="15.5">
      <c r="A62" s="118">
        <v>3</v>
      </c>
      <c r="B62" s="188" t="s">
        <v>185</v>
      </c>
      <c r="C62" s="192" t="s">
        <v>73</v>
      </c>
      <c r="D62" s="59" t="s">
        <v>23</v>
      </c>
      <c r="E62" s="88">
        <v>16</v>
      </c>
      <c r="F62" s="89">
        <v>13</v>
      </c>
      <c r="G62" s="89">
        <v>17</v>
      </c>
      <c r="H62" s="99">
        <f>G62*3+F62*2+E62*1</f>
        <v>93</v>
      </c>
    </row>
    <row r="63" spans="1:8" ht="15.5">
      <c r="A63" s="85">
        <v>4</v>
      </c>
      <c r="B63" s="86" t="s">
        <v>191</v>
      </c>
      <c r="C63" s="109" t="s">
        <v>68</v>
      </c>
      <c r="D63" s="59" t="s">
        <v>23</v>
      </c>
      <c r="E63" s="88">
        <v>26</v>
      </c>
      <c r="F63" s="89">
        <v>21</v>
      </c>
      <c r="G63" s="89">
        <v>3</v>
      </c>
      <c r="H63" s="99">
        <f>G63*3+F63*2+E63*1</f>
        <v>77</v>
      </c>
    </row>
    <row r="64" spans="1:8" ht="15.5">
      <c r="A64" s="89">
        <v>5</v>
      </c>
      <c r="B64" s="82" t="s">
        <v>194</v>
      </c>
      <c r="C64" s="82" t="s">
        <v>76</v>
      </c>
      <c r="D64" s="62" t="s">
        <v>23</v>
      </c>
      <c r="E64" s="84">
        <v>28</v>
      </c>
      <c r="F64" s="85">
        <v>4</v>
      </c>
      <c r="G64" s="85">
        <v>5</v>
      </c>
      <c r="H64" s="99">
        <f>G64*3+F64*2+E64*1</f>
        <v>51</v>
      </c>
    </row>
  </sheetData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69"/>
  <sheetViews>
    <sheetView workbookViewId="0">
      <selection activeCell="A70" sqref="A70"/>
    </sheetView>
  </sheetViews>
  <sheetFormatPr defaultRowHeight="14.5"/>
  <cols>
    <col min="1" max="1" width="14.54296875" customWidth="1"/>
    <col min="2" max="2" width="20.453125" customWidth="1"/>
    <col min="3" max="3" width="20.6328125" bestFit="1" customWidth="1"/>
    <col min="5" max="7" width="10.6328125" customWidth="1"/>
    <col min="8" max="8" width="10.6328125" bestFit="1" customWidth="1"/>
  </cols>
  <sheetData>
    <row r="1" spans="1:8" ht="21">
      <c r="A1" s="271" t="s">
        <v>146</v>
      </c>
      <c r="B1" s="271"/>
      <c r="C1" s="271"/>
      <c r="D1" s="271"/>
      <c r="E1" s="271"/>
      <c r="F1" s="271"/>
      <c r="G1" s="271"/>
      <c r="H1" s="271"/>
    </row>
    <row r="2" spans="1:8">
      <c r="A2" s="272" t="s">
        <v>140</v>
      </c>
      <c r="B2" s="272"/>
      <c r="C2" s="272"/>
      <c r="D2" s="272"/>
      <c r="E2" s="272"/>
      <c r="F2" s="272"/>
      <c r="G2" s="272"/>
      <c r="H2" s="272"/>
    </row>
    <row r="3" spans="1:8" ht="15" thickBot="1">
      <c r="A3" s="128" t="s">
        <v>8</v>
      </c>
      <c r="B3" s="129" t="s">
        <v>9</v>
      </c>
      <c r="C3" s="129" t="s">
        <v>10</v>
      </c>
      <c r="D3" s="130" t="s">
        <v>11</v>
      </c>
      <c r="E3" s="131" t="s">
        <v>12</v>
      </c>
      <c r="F3" s="132" t="s">
        <v>13</v>
      </c>
      <c r="G3" s="132" t="s">
        <v>14</v>
      </c>
      <c r="H3" s="128" t="s">
        <v>15</v>
      </c>
    </row>
    <row r="4" spans="1:8" ht="16" thickTop="1">
      <c r="A4" s="116">
        <v>1</v>
      </c>
      <c r="B4" s="82" t="s">
        <v>151</v>
      </c>
      <c r="C4" s="82" t="s">
        <v>152</v>
      </c>
      <c r="D4" s="83" t="s">
        <v>23</v>
      </c>
      <c r="E4" s="115">
        <v>19</v>
      </c>
      <c r="F4" s="85">
        <v>8</v>
      </c>
      <c r="G4" s="85">
        <v>8</v>
      </c>
      <c r="H4" s="99">
        <f t="shared" ref="H4:H10" si="0">G4*3+F4*2+E4*1</f>
        <v>59</v>
      </c>
    </row>
    <row r="5" spans="1:8" ht="15.5">
      <c r="A5" s="117">
        <v>2</v>
      </c>
      <c r="B5" s="86" t="s">
        <v>83</v>
      </c>
      <c r="C5" s="86" t="s">
        <v>98</v>
      </c>
      <c r="D5" s="87" t="s">
        <v>23</v>
      </c>
      <c r="E5" s="88">
        <v>21</v>
      </c>
      <c r="F5" s="89">
        <v>8</v>
      </c>
      <c r="G5" s="89">
        <v>4</v>
      </c>
      <c r="H5" s="113">
        <f t="shared" si="0"/>
        <v>49</v>
      </c>
    </row>
    <row r="6" spans="1:8" ht="15.5">
      <c r="A6" s="118">
        <v>3</v>
      </c>
      <c r="B6" s="86" t="s">
        <v>26</v>
      </c>
      <c r="C6" s="86" t="s">
        <v>166</v>
      </c>
      <c r="D6" s="87" t="s">
        <v>23</v>
      </c>
      <c r="E6" s="88">
        <v>15</v>
      </c>
      <c r="F6" s="89">
        <v>9</v>
      </c>
      <c r="G6" s="89">
        <v>4</v>
      </c>
      <c r="H6" s="113">
        <f t="shared" si="0"/>
        <v>45</v>
      </c>
    </row>
    <row r="7" spans="1:8" ht="15.5">
      <c r="A7" s="85">
        <v>4</v>
      </c>
      <c r="B7" s="86" t="s">
        <v>26</v>
      </c>
      <c r="C7" s="86" t="s">
        <v>155</v>
      </c>
      <c r="D7" s="87" t="s">
        <v>23</v>
      </c>
      <c r="E7" s="88">
        <v>5</v>
      </c>
      <c r="F7" s="89">
        <v>4</v>
      </c>
      <c r="G7" s="89">
        <v>3</v>
      </c>
      <c r="H7" s="113">
        <f t="shared" si="0"/>
        <v>22</v>
      </c>
    </row>
    <row r="8" spans="1:8" ht="15.5">
      <c r="A8" s="89">
        <v>5</v>
      </c>
      <c r="B8" s="86" t="s">
        <v>26</v>
      </c>
      <c r="C8" s="86" t="s">
        <v>145</v>
      </c>
      <c r="D8" s="87" t="s">
        <v>19</v>
      </c>
      <c r="E8" s="88">
        <v>9</v>
      </c>
      <c r="F8" s="89">
        <v>1</v>
      </c>
      <c r="G8" s="89">
        <v>1</v>
      </c>
      <c r="H8" s="99">
        <f t="shared" si="0"/>
        <v>14</v>
      </c>
    </row>
    <row r="9" spans="1:8" ht="15.5">
      <c r="A9" s="89">
        <v>6</v>
      </c>
      <c r="B9" s="86" t="s">
        <v>17</v>
      </c>
      <c r="C9" s="86" t="s">
        <v>18</v>
      </c>
      <c r="D9" s="87" t="s">
        <v>19</v>
      </c>
      <c r="E9" s="88">
        <v>5</v>
      </c>
      <c r="F9" s="89">
        <v>1</v>
      </c>
      <c r="G9" s="89">
        <v>2</v>
      </c>
      <c r="H9" s="99">
        <f t="shared" si="0"/>
        <v>13</v>
      </c>
    </row>
    <row r="10" spans="1:8" ht="15.5">
      <c r="A10" s="85">
        <v>7</v>
      </c>
      <c r="B10" s="86" t="s">
        <v>26</v>
      </c>
      <c r="C10" s="86" t="s">
        <v>94</v>
      </c>
      <c r="D10" s="87" t="s">
        <v>19</v>
      </c>
      <c r="E10" s="88">
        <v>5</v>
      </c>
      <c r="F10" s="89">
        <v>1</v>
      </c>
      <c r="G10" s="89">
        <v>0</v>
      </c>
      <c r="H10" s="99">
        <f t="shared" si="0"/>
        <v>7</v>
      </c>
    </row>
    <row r="12" spans="1:8" ht="15" thickBot="1">
      <c r="A12" s="93" t="s">
        <v>28</v>
      </c>
      <c r="B12" s="80" t="s">
        <v>9</v>
      </c>
      <c r="C12" s="80" t="s">
        <v>10</v>
      </c>
      <c r="D12" s="90" t="s">
        <v>11</v>
      </c>
      <c r="E12" s="91" t="s">
        <v>12</v>
      </c>
      <c r="F12" s="92" t="s">
        <v>13</v>
      </c>
      <c r="G12" s="92" t="s">
        <v>14</v>
      </c>
      <c r="H12" s="93" t="s">
        <v>15</v>
      </c>
    </row>
    <row r="13" spans="1:8" ht="16" thickTop="1">
      <c r="A13" s="116">
        <v>1</v>
      </c>
      <c r="B13" s="86" t="s">
        <v>26</v>
      </c>
      <c r="C13" s="86" t="s">
        <v>31</v>
      </c>
      <c r="D13" s="59" t="s">
        <v>23</v>
      </c>
      <c r="E13" s="88">
        <v>17</v>
      </c>
      <c r="F13" s="89">
        <v>7</v>
      </c>
      <c r="G13" s="89">
        <v>3</v>
      </c>
      <c r="H13" s="99">
        <f t="shared" ref="H13:H23" si="1">G13*3+F13*2+E13*1</f>
        <v>40</v>
      </c>
    </row>
    <row r="14" spans="1:8" ht="15.5">
      <c r="A14" s="117">
        <v>2</v>
      </c>
      <c r="B14" s="100" t="s">
        <v>26</v>
      </c>
      <c r="C14" s="100" t="s">
        <v>101</v>
      </c>
      <c r="D14" s="65" t="s">
        <v>23</v>
      </c>
      <c r="E14" s="89">
        <v>12</v>
      </c>
      <c r="F14" s="89">
        <v>4</v>
      </c>
      <c r="G14" s="89">
        <v>2</v>
      </c>
      <c r="H14" s="113">
        <f t="shared" si="1"/>
        <v>26</v>
      </c>
    </row>
    <row r="15" spans="1:8" ht="15.5">
      <c r="A15" s="118">
        <v>3</v>
      </c>
      <c r="B15" s="100" t="s">
        <v>33</v>
      </c>
      <c r="C15" s="100" t="s">
        <v>34</v>
      </c>
      <c r="D15" s="65" t="s">
        <v>23</v>
      </c>
      <c r="E15" s="89">
        <v>9</v>
      </c>
      <c r="F15" s="89">
        <v>2</v>
      </c>
      <c r="G15" s="89">
        <v>3</v>
      </c>
      <c r="H15" s="113">
        <f t="shared" si="1"/>
        <v>22</v>
      </c>
    </row>
    <row r="16" spans="1:8" ht="15.5">
      <c r="A16" s="85">
        <v>4</v>
      </c>
      <c r="B16" s="86" t="s">
        <v>26</v>
      </c>
      <c r="C16" s="86" t="s">
        <v>163</v>
      </c>
      <c r="D16" s="65" t="s">
        <v>23</v>
      </c>
      <c r="E16" s="89">
        <v>10</v>
      </c>
      <c r="F16" s="89">
        <v>1</v>
      </c>
      <c r="G16" s="89">
        <v>2</v>
      </c>
      <c r="H16" s="113">
        <f t="shared" si="1"/>
        <v>18</v>
      </c>
    </row>
    <row r="17" spans="1:8" ht="15.5">
      <c r="A17" s="89">
        <v>5</v>
      </c>
      <c r="B17" s="100" t="s">
        <v>26</v>
      </c>
      <c r="C17" s="100" t="s">
        <v>158</v>
      </c>
      <c r="D17" s="65" t="s">
        <v>23</v>
      </c>
      <c r="E17" s="89">
        <v>10</v>
      </c>
      <c r="F17" s="89">
        <v>2</v>
      </c>
      <c r="G17" s="89">
        <v>1</v>
      </c>
      <c r="H17" s="113">
        <f t="shared" si="1"/>
        <v>17</v>
      </c>
    </row>
    <row r="18" spans="1:8" ht="15.5">
      <c r="A18" s="89">
        <v>6</v>
      </c>
      <c r="B18" s="86" t="s">
        <v>83</v>
      </c>
      <c r="C18" s="86" t="s">
        <v>39</v>
      </c>
      <c r="D18" s="65" t="s">
        <v>23</v>
      </c>
      <c r="E18" s="89">
        <v>4</v>
      </c>
      <c r="F18" s="89">
        <v>4</v>
      </c>
      <c r="G18" s="89">
        <v>1</v>
      </c>
      <c r="H18" s="113">
        <f t="shared" si="1"/>
        <v>15</v>
      </c>
    </row>
    <row r="19" spans="1:8" ht="15.5">
      <c r="A19" s="85">
        <v>7</v>
      </c>
      <c r="B19" s="100" t="s">
        <v>26</v>
      </c>
      <c r="C19" s="100" t="s">
        <v>170</v>
      </c>
      <c r="D19" s="65" t="s">
        <v>23</v>
      </c>
      <c r="E19" s="89">
        <v>4</v>
      </c>
      <c r="F19" s="89">
        <v>1</v>
      </c>
      <c r="G19" s="89">
        <v>2</v>
      </c>
      <c r="H19" s="113">
        <f t="shared" si="1"/>
        <v>12</v>
      </c>
    </row>
    <row r="20" spans="1:8" ht="15.5">
      <c r="A20" s="89">
        <v>8</v>
      </c>
      <c r="B20" s="100" t="s">
        <v>26</v>
      </c>
      <c r="C20" s="100" t="s">
        <v>171</v>
      </c>
      <c r="D20" s="65" t="s">
        <v>23</v>
      </c>
      <c r="E20" s="89">
        <v>7</v>
      </c>
      <c r="F20" s="89">
        <v>1</v>
      </c>
      <c r="G20" s="89">
        <v>1</v>
      </c>
      <c r="H20" s="113">
        <f t="shared" si="1"/>
        <v>12</v>
      </c>
    </row>
    <row r="21" spans="1:8" ht="15.5">
      <c r="A21" s="89">
        <v>9</v>
      </c>
      <c r="B21" s="100" t="s">
        <v>26</v>
      </c>
      <c r="C21" s="100" t="s">
        <v>148</v>
      </c>
      <c r="D21" s="65" t="s">
        <v>23</v>
      </c>
      <c r="E21" s="89">
        <v>4</v>
      </c>
      <c r="F21" s="89">
        <v>0</v>
      </c>
      <c r="G21" s="89">
        <v>1</v>
      </c>
      <c r="H21" s="113">
        <f t="shared" si="1"/>
        <v>7</v>
      </c>
    </row>
    <row r="22" spans="1:8" ht="15.5">
      <c r="A22" s="85">
        <v>10</v>
      </c>
      <c r="B22" s="86" t="s">
        <v>26</v>
      </c>
      <c r="C22" s="86" t="s">
        <v>147</v>
      </c>
      <c r="D22" s="65" t="s">
        <v>23</v>
      </c>
      <c r="E22" s="89">
        <v>4</v>
      </c>
      <c r="F22" s="89">
        <v>0</v>
      </c>
      <c r="G22" s="89">
        <v>0</v>
      </c>
      <c r="H22" s="113">
        <f t="shared" si="1"/>
        <v>4</v>
      </c>
    </row>
    <row r="23" spans="1:8" ht="15.5">
      <c r="A23" s="89">
        <v>11</v>
      </c>
      <c r="B23" s="86" t="s">
        <v>26</v>
      </c>
      <c r="C23" s="86" t="s">
        <v>149</v>
      </c>
      <c r="D23" s="65" t="s">
        <v>23</v>
      </c>
      <c r="E23" s="89">
        <v>3</v>
      </c>
      <c r="F23" s="89">
        <v>0</v>
      </c>
      <c r="G23" s="89">
        <v>0</v>
      </c>
      <c r="H23" s="113">
        <f t="shared" si="1"/>
        <v>3</v>
      </c>
    </row>
    <row r="24" spans="1:8">
      <c r="A24" s="81"/>
      <c r="B24" s="81"/>
      <c r="C24" s="81"/>
      <c r="D24" s="81"/>
      <c r="E24" s="81"/>
      <c r="F24" s="81"/>
      <c r="G24" s="81"/>
      <c r="H24" s="81"/>
    </row>
    <row r="25" spans="1:8" ht="15" thickBot="1">
      <c r="A25" s="98" t="s">
        <v>41</v>
      </c>
      <c r="B25" s="94" t="s">
        <v>9</v>
      </c>
      <c r="C25" s="94" t="s">
        <v>10</v>
      </c>
      <c r="D25" s="95" t="s">
        <v>11</v>
      </c>
      <c r="E25" s="96" t="s">
        <v>12</v>
      </c>
      <c r="F25" s="97" t="s">
        <v>13</v>
      </c>
      <c r="G25" s="97" t="s">
        <v>14</v>
      </c>
      <c r="H25" s="98" t="s">
        <v>15</v>
      </c>
    </row>
    <row r="26" spans="1:8" ht="16" thickTop="1">
      <c r="A26" s="116">
        <v>1</v>
      </c>
      <c r="B26" s="82" t="s">
        <v>26</v>
      </c>
      <c r="C26" s="82" t="s">
        <v>44</v>
      </c>
      <c r="D26" s="54" t="s">
        <v>19</v>
      </c>
      <c r="E26" s="84">
        <v>11</v>
      </c>
      <c r="F26" s="85">
        <v>5</v>
      </c>
      <c r="G26" s="85">
        <v>5</v>
      </c>
      <c r="H26" s="99">
        <f t="shared" ref="H26:H35" si="2">G26*3+F26*2+E26*1</f>
        <v>36</v>
      </c>
    </row>
    <row r="27" spans="1:8" ht="15.5">
      <c r="A27" s="117">
        <v>2</v>
      </c>
      <c r="B27" s="86" t="s">
        <v>26</v>
      </c>
      <c r="C27" s="86" t="s">
        <v>93</v>
      </c>
      <c r="D27" s="54" t="s">
        <v>19</v>
      </c>
      <c r="E27" s="88">
        <v>20</v>
      </c>
      <c r="F27" s="89">
        <v>4</v>
      </c>
      <c r="G27" s="89">
        <v>2</v>
      </c>
      <c r="H27" s="99">
        <f t="shared" si="2"/>
        <v>34</v>
      </c>
    </row>
    <row r="28" spans="1:8" ht="15.5">
      <c r="A28" s="118">
        <v>3</v>
      </c>
      <c r="B28" s="86" t="s">
        <v>160</v>
      </c>
      <c r="C28" s="86" t="s">
        <v>161</v>
      </c>
      <c r="D28" s="64" t="s">
        <v>19</v>
      </c>
      <c r="E28" s="88">
        <v>7</v>
      </c>
      <c r="F28" s="89">
        <v>10</v>
      </c>
      <c r="G28" s="89">
        <v>1</v>
      </c>
      <c r="H28" s="99">
        <f t="shared" si="2"/>
        <v>30</v>
      </c>
    </row>
    <row r="29" spans="1:8" ht="15.5">
      <c r="A29" s="85">
        <v>4</v>
      </c>
      <c r="B29" s="86" t="s">
        <v>26</v>
      </c>
      <c r="C29" s="86" t="s">
        <v>123</v>
      </c>
      <c r="D29" s="54" t="s">
        <v>19</v>
      </c>
      <c r="E29" s="88">
        <v>4</v>
      </c>
      <c r="F29" s="89">
        <v>3</v>
      </c>
      <c r="G29" s="89">
        <v>4</v>
      </c>
      <c r="H29" s="99">
        <f t="shared" si="2"/>
        <v>22</v>
      </c>
    </row>
    <row r="30" spans="1:8" ht="15.5">
      <c r="A30" s="89">
        <v>5</v>
      </c>
      <c r="B30" s="86" t="s">
        <v>83</v>
      </c>
      <c r="C30" s="86" t="s">
        <v>88</v>
      </c>
      <c r="D30" s="54" t="s">
        <v>19</v>
      </c>
      <c r="E30" s="88">
        <v>10</v>
      </c>
      <c r="F30" s="89">
        <v>4</v>
      </c>
      <c r="G30" s="89">
        <v>1</v>
      </c>
      <c r="H30" s="99">
        <f t="shared" si="2"/>
        <v>21</v>
      </c>
    </row>
    <row r="31" spans="1:8" ht="15.5">
      <c r="A31" s="89">
        <v>6</v>
      </c>
      <c r="B31" s="86" t="s">
        <v>26</v>
      </c>
      <c r="C31" s="86" t="s">
        <v>89</v>
      </c>
      <c r="D31" s="64" t="s">
        <v>19</v>
      </c>
      <c r="E31" s="88">
        <v>4</v>
      </c>
      <c r="F31" s="89">
        <v>4</v>
      </c>
      <c r="G31" s="89">
        <v>0</v>
      </c>
      <c r="H31" s="99">
        <f t="shared" si="2"/>
        <v>12</v>
      </c>
    </row>
    <row r="32" spans="1:8" ht="15.5">
      <c r="A32" s="85">
        <v>7</v>
      </c>
      <c r="B32" s="86" t="s">
        <v>26</v>
      </c>
      <c r="C32" s="86" t="s">
        <v>142</v>
      </c>
      <c r="D32" s="54" t="s">
        <v>19</v>
      </c>
      <c r="E32" s="88">
        <v>5</v>
      </c>
      <c r="F32" s="89">
        <v>3</v>
      </c>
      <c r="G32" s="89">
        <v>0</v>
      </c>
      <c r="H32" s="99">
        <f t="shared" si="2"/>
        <v>11</v>
      </c>
    </row>
    <row r="33" spans="1:8" ht="15.5">
      <c r="A33" s="89">
        <v>8</v>
      </c>
      <c r="B33" s="86" t="s">
        <v>26</v>
      </c>
      <c r="C33" s="86" t="s">
        <v>169</v>
      </c>
      <c r="D33" s="54" t="s">
        <v>19</v>
      </c>
      <c r="E33" s="88">
        <v>3</v>
      </c>
      <c r="F33" s="89">
        <v>1</v>
      </c>
      <c r="G33" s="89">
        <v>1</v>
      </c>
      <c r="H33" s="99">
        <f t="shared" si="2"/>
        <v>8</v>
      </c>
    </row>
    <row r="34" spans="1:8" ht="15.5">
      <c r="A34" s="89">
        <v>9</v>
      </c>
      <c r="B34" s="86" t="s">
        <v>26</v>
      </c>
      <c r="C34" s="86" t="s">
        <v>150</v>
      </c>
      <c r="D34" s="54" t="s">
        <v>19</v>
      </c>
      <c r="E34" s="88">
        <v>5</v>
      </c>
      <c r="F34" s="89">
        <v>1</v>
      </c>
      <c r="G34" s="89">
        <v>0</v>
      </c>
      <c r="H34" s="99">
        <f t="shared" si="2"/>
        <v>7</v>
      </c>
    </row>
    <row r="35" spans="1:8" ht="15.5">
      <c r="A35" s="85">
        <v>9</v>
      </c>
      <c r="B35" s="86" t="s">
        <v>26</v>
      </c>
      <c r="C35" s="86" t="s">
        <v>162</v>
      </c>
      <c r="D35" s="64" t="s">
        <v>19</v>
      </c>
      <c r="E35" s="88">
        <v>5</v>
      </c>
      <c r="F35" s="89">
        <v>1</v>
      </c>
      <c r="G35" s="89">
        <v>0</v>
      </c>
      <c r="H35" s="99">
        <f t="shared" si="2"/>
        <v>7</v>
      </c>
    </row>
    <row r="37" spans="1:8" ht="15" thickBot="1">
      <c r="A37" s="128" t="s">
        <v>92</v>
      </c>
      <c r="B37" s="129" t="s">
        <v>9</v>
      </c>
      <c r="C37" s="129" t="s">
        <v>10</v>
      </c>
      <c r="D37" s="130" t="s">
        <v>11</v>
      </c>
      <c r="E37" s="131" t="s">
        <v>12</v>
      </c>
      <c r="F37" s="132" t="s">
        <v>13</v>
      </c>
      <c r="G37" s="132" t="s">
        <v>14</v>
      </c>
      <c r="H37" s="128" t="s">
        <v>15</v>
      </c>
    </row>
    <row r="38" spans="1:8" ht="16" thickTop="1">
      <c r="A38" s="116">
        <v>1</v>
      </c>
      <c r="B38" s="82" t="s">
        <v>26</v>
      </c>
      <c r="C38" s="82" t="s">
        <v>173</v>
      </c>
      <c r="D38" s="83" t="s">
        <v>19</v>
      </c>
      <c r="E38" s="84">
        <v>15</v>
      </c>
      <c r="F38" s="85">
        <v>6</v>
      </c>
      <c r="G38" s="85">
        <v>1</v>
      </c>
      <c r="H38" s="99">
        <f>G38*3+F38*2+E38*1</f>
        <v>30</v>
      </c>
    </row>
    <row r="39" spans="1:8" ht="15.5">
      <c r="A39" s="117">
        <v>2</v>
      </c>
      <c r="B39" s="86" t="s">
        <v>29</v>
      </c>
      <c r="C39" s="86" t="s">
        <v>30</v>
      </c>
      <c r="D39" s="87" t="s">
        <v>23</v>
      </c>
      <c r="E39" s="88">
        <v>15</v>
      </c>
      <c r="F39" s="89">
        <v>3</v>
      </c>
      <c r="G39" s="89">
        <v>1</v>
      </c>
      <c r="H39" s="99">
        <f>G39*3+F39*2+E39*1</f>
        <v>24</v>
      </c>
    </row>
    <row r="40" spans="1:8" ht="15.5">
      <c r="A40" s="118">
        <v>3</v>
      </c>
      <c r="B40" s="82" t="s">
        <v>26</v>
      </c>
      <c r="C40" s="82" t="s">
        <v>153</v>
      </c>
      <c r="D40" s="83" t="s">
        <v>19</v>
      </c>
      <c r="E40" s="84">
        <v>6</v>
      </c>
      <c r="F40" s="85">
        <v>2</v>
      </c>
      <c r="G40" s="85">
        <v>0</v>
      </c>
      <c r="H40" s="99">
        <f>G40*3+F40*2+E40*1</f>
        <v>10</v>
      </c>
    </row>
    <row r="42" spans="1:8" ht="15" thickBot="1">
      <c r="A42" s="128" t="s">
        <v>60</v>
      </c>
      <c r="B42" s="129" t="s">
        <v>9</v>
      </c>
      <c r="C42" s="129" t="s">
        <v>10</v>
      </c>
      <c r="D42" s="130" t="s">
        <v>11</v>
      </c>
      <c r="E42" s="131" t="s">
        <v>12</v>
      </c>
      <c r="F42" s="132" t="s">
        <v>13</v>
      </c>
      <c r="G42" s="132" t="s">
        <v>14</v>
      </c>
      <c r="H42" s="128" t="s">
        <v>15</v>
      </c>
    </row>
    <row r="43" spans="1:8" ht="16" thickTop="1">
      <c r="A43" s="116">
        <v>1</v>
      </c>
      <c r="B43" s="157" t="s">
        <v>82</v>
      </c>
      <c r="C43" s="157" t="s">
        <v>133</v>
      </c>
      <c r="D43" s="158" t="s">
        <v>19</v>
      </c>
      <c r="E43" s="160">
        <v>24</v>
      </c>
      <c r="F43" s="162">
        <v>18</v>
      </c>
      <c r="G43" s="162">
        <v>15</v>
      </c>
      <c r="H43" s="113">
        <f>G43*3+F43*2+E43*1</f>
        <v>105</v>
      </c>
    </row>
    <row r="44" spans="1:8" ht="15.5">
      <c r="A44" s="117">
        <v>2</v>
      </c>
      <c r="B44" s="156" t="s">
        <v>82</v>
      </c>
      <c r="C44" s="156" t="s">
        <v>91</v>
      </c>
      <c r="D44" s="159" t="s">
        <v>23</v>
      </c>
      <c r="E44" s="161">
        <v>23</v>
      </c>
      <c r="F44" s="151">
        <v>17</v>
      </c>
      <c r="G44" s="151">
        <v>4</v>
      </c>
      <c r="H44" s="113">
        <f>G44*3+F44*2+E44*1</f>
        <v>69</v>
      </c>
    </row>
    <row r="45" spans="1:8" ht="15.5">
      <c r="A45" s="154">
        <v>3</v>
      </c>
      <c r="B45" s="164"/>
      <c r="C45" s="165"/>
      <c r="D45" s="123"/>
      <c r="E45" s="114"/>
      <c r="F45" s="89"/>
      <c r="G45" s="89"/>
      <c r="H45" s="113">
        <f>G45*3+F45*2+E45*1</f>
        <v>0</v>
      </c>
    </row>
    <row r="47" spans="1:8" ht="15" thickBot="1">
      <c r="A47" s="128" t="s">
        <v>64</v>
      </c>
      <c r="B47" s="129" t="s">
        <v>9</v>
      </c>
      <c r="C47" s="129" t="s">
        <v>10</v>
      </c>
      <c r="D47" s="130" t="s">
        <v>11</v>
      </c>
      <c r="E47" s="131" t="s">
        <v>12</v>
      </c>
      <c r="F47" s="132" t="s">
        <v>13</v>
      </c>
      <c r="G47" s="132" t="s">
        <v>14</v>
      </c>
      <c r="H47" s="128" t="s">
        <v>15</v>
      </c>
    </row>
    <row r="48" spans="1:8" ht="16" thickTop="1">
      <c r="A48" s="116">
        <v>1</v>
      </c>
      <c r="B48" s="86" t="s">
        <v>83</v>
      </c>
      <c r="C48" s="100" t="s">
        <v>88</v>
      </c>
      <c r="D48" s="87" t="s">
        <v>19</v>
      </c>
      <c r="E48" s="101">
        <v>6</v>
      </c>
      <c r="F48" s="102">
        <v>15</v>
      </c>
      <c r="G48" s="102">
        <v>39</v>
      </c>
      <c r="H48" s="99">
        <f t="shared" ref="H48:H62" si="3">G48*3+F48*2+E48*1</f>
        <v>153</v>
      </c>
    </row>
    <row r="49" spans="1:8" ht="15.5">
      <c r="A49" s="117">
        <v>2</v>
      </c>
      <c r="B49" s="100" t="s">
        <v>26</v>
      </c>
      <c r="C49" s="155" t="s">
        <v>164</v>
      </c>
      <c r="D49" s="59" t="s">
        <v>23</v>
      </c>
      <c r="E49" s="101">
        <v>15</v>
      </c>
      <c r="F49" s="102">
        <v>13</v>
      </c>
      <c r="G49" s="102">
        <v>30</v>
      </c>
      <c r="H49" s="99">
        <f t="shared" si="3"/>
        <v>131</v>
      </c>
    </row>
    <row r="50" spans="1:8" ht="15.5">
      <c r="A50" s="118">
        <v>3</v>
      </c>
      <c r="B50" s="100" t="s">
        <v>33</v>
      </c>
      <c r="C50" s="155" t="s">
        <v>34</v>
      </c>
      <c r="D50" s="59" t="s">
        <v>23</v>
      </c>
      <c r="E50" s="101">
        <v>12</v>
      </c>
      <c r="F50" s="102">
        <v>23</v>
      </c>
      <c r="G50" s="102">
        <v>24</v>
      </c>
      <c r="H50" s="99">
        <f t="shared" si="3"/>
        <v>130</v>
      </c>
    </row>
    <row r="51" spans="1:8" ht="15.5">
      <c r="A51" s="85">
        <v>4</v>
      </c>
      <c r="B51" s="103" t="s">
        <v>26</v>
      </c>
      <c r="C51" s="104" t="s">
        <v>165</v>
      </c>
      <c r="D51" s="62" t="s">
        <v>23</v>
      </c>
      <c r="E51" s="105">
        <v>14</v>
      </c>
      <c r="F51" s="106">
        <v>19</v>
      </c>
      <c r="G51" s="106">
        <v>24</v>
      </c>
      <c r="H51" s="99">
        <f t="shared" si="3"/>
        <v>124</v>
      </c>
    </row>
    <row r="52" spans="1:8" ht="15.5">
      <c r="A52" s="89">
        <v>5</v>
      </c>
      <c r="B52" s="103" t="s">
        <v>35</v>
      </c>
      <c r="C52" s="104" t="s">
        <v>36</v>
      </c>
      <c r="D52" s="62" t="s">
        <v>23</v>
      </c>
      <c r="E52" s="105">
        <v>17</v>
      </c>
      <c r="F52" s="106">
        <v>22</v>
      </c>
      <c r="G52" s="106">
        <v>19</v>
      </c>
      <c r="H52" s="99">
        <f t="shared" si="3"/>
        <v>118</v>
      </c>
    </row>
    <row r="53" spans="1:8" ht="15.5">
      <c r="A53" s="89">
        <v>6</v>
      </c>
      <c r="B53" s="82" t="s">
        <v>144</v>
      </c>
      <c r="C53" s="108" t="s">
        <v>68</v>
      </c>
      <c r="D53" s="62" t="s">
        <v>23</v>
      </c>
      <c r="E53" s="84">
        <v>23</v>
      </c>
      <c r="F53" s="85">
        <v>20</v>
      </c>
      <c r="G53" s="85">
        <v>17</v>
      </c>
      <c r="H53" s="99">
        <f t="shared" si="3"/>
        <v>114</v>
      </c>
    </row>
    <row r="54" spans="1:8" ht="15.5">
      <c r="A54" s="85">
        <v>7</v>
      </c>
      <c r="B54" s="82" t="s">
        <v>26</v>
      </c>
      <c r="C54" s="108" t="s">
        <v>134</v>
      </c>
      <c r="D54" s="62" t="s">
        <v>23</v>
      </c>
      <c r="E54" s="84">
        <v>16</v>
      </c>
      <c r="F54" s="85">
        <v>24</v>
      </c>
      <c r="G54" s="85">
        <v>15</v>
      </c>
      <c r="H54" s="99">
        <f t="shared" si="3"/>
        <v>109</v>
      </c>
    </row>
    <row r="55" spans="1:8" ht="15.5">
      <c r="A55" s="89">
        <v>8</v>
      </c>
      <c r="B55" s="103" t="s">
        <v>157</v>
      </c>
      <c r="C55" s="104" t="s">
        <v>156</v>
      </c>
      <c r="D55" s="83" t="s">
        <v>19</v>
      </c>
      <c r="E55" s="105">
        <v>20</v>
      </c>
      <c r="F55" s="106">
        <v>16</v>
      </c>
      <c r="G55" s="106">
        <v>14</v>
      </c>
      <c r="H55" s="99">
        <f t="shared" si="3"/>
        <v>94</v>
      </c>
    </row>
    <row r="56" spans="1:8" ht="15.5">
      <c r="A56" s="85">
        <v>9</v>
      </c>
      <c r="B56" s="103" t="s">
        <v>83</v>
      </c>
      <c r="C56" s="104" t="s">
        <v>124</v>
      </c>
      <c r="D56" s="62" t="s">
        <v>23</v>
      </c>
      <c r="E56" s="105">
        <v>31</v>
      </c>
      <c r="F56" s="106">
        <v>13</v>
      </c>
      <c r="G56" s="106">
        <v>12</v>
      </c>
      <c r="H56" s="99">
        <f t="shared" si="3"/>
        <v>93</v>
      </c>
    </row>
    <row r="57" spans="1:8" ht="15.5">
      <c r="A57" s="89">
        <v>10</v>
      </c>
      <c r="B57" s="44" t="s">
        <v>26</v>
      </c>
      <c r="C57" s="163" t="s">
        <v>66</v>
      </c>
      <c r="D57" s="62" t="s">
        <v>23</v>
      </c>
      <c r="E57" s="88">
        <v>17</v>
      </c>
      <c r="F57" s="85">
        <v>25</v>
      </c>
      <c r="G57" s="85">
        <v>7</v>
      </c>
      <c r="H57" s="99">
        <f t="shared" si="3"/>
        <v>88</v>
      </c>
    </row>
    <row r="58" spans="1:8" ht="15.5">
      <c r="A58" s="85">
        <v>11</v>
      </c>
      <c r="B58" s="100" t="s">
        <v>83</v>
      </c>
      <c r="C58" s="100" t="s">
        <v>143</v>
      </c>
      <c r="D58" s="59" t="s">
        <v>23</v>
      </c>
      <c r="E58" s="101">
        <v>20</v>
      </c>
      <c r="F58" s="102">
        <v>17</v>
      </c>
      <c r="G58" s="102">
        <v>7</v>
      </c>
      <c r="H58" s="99">
        <f t="shared" si="3"/>
        <v>75</v>
      </c>
    </row>
    <row r="59" spans="1:8" ht="15.5">
      <c r="A59" s="89">
        <v>12</v>
      </c>
      <c r="B59" s="103" t="s">
        <v>26</v>
      </c>
      <c r="C59" s="104" t="s">
        <v>168</v>
      </c>
      <c r="D59" s="62" t="s">
        <v>23</v>
      </c>
      <c r="E59" s="105">
        <v>22</v>
      </c>
      <c r="F59" s="106">
        <v>9</v>
      </c>
      <c r="G59" s="106">
        <v>11</v>
      </c>
      <c r="H59" s="107">
        <f t="shared" si="3"/>
        <v>73</v>
      </c>
    </row>
    <row r="60" spans="1:8" ht="15.5">
      <c r="A60" s="85">
        <v>13</v>
      </c>
      <c r="B60" s="103" t="s">
        <v>26</v>
      </c>
      <c r="C60" s="104" t="s">
        <v>154</v>
      </c>
      <c r="D60" s="62" t="s">
        <v>23</v>
      </c>
      <c r="E60" s="105">
        <v>24</v>
      </c>
      <c r="F60" s="106">
        <v>11</v>
      </c>
      <c r="G60" s="106">
        <v>6</v>
      </c>
      <c r="H60" s="99">
        <f t="shared" si="3"/>
        <v>64</v>
      </c>
    </row>
    <row r="61" spans="1:8" ht="15.5">
      <c r="A61" s="89">
        <v>14</v>
      </c>
      <c r="B61" s="103" t="s">
        <v>159</v>
      </c>
      <c r="C61" s="104" t="s">
        <v>167</v>
      </c>
      <c r="D61" s="62" t="s">
        <v>23</v>
      </c>
      <c r="E61" s="105">
        <v>10</v>
      </c>
      <c r="F61" s="106">
        <v>17</v>
      </c>
      <c r="G61" s="106">
        <v>6</v>
      </c>
      <c r="H61" s="107">
        <f t="shared" si="3"/>
        <v>62</v>
      </c>
    </row>
    <row r="62" spans="1:8" ht="15.5">
      <c r="A62" s="85">
        <v>15</v>
      </c>
      <c r="B62" s="103" t="s">
        <v>33</v>
      </c>
      <c r="C62" s="104" t="s">
        <v>53</v>
      </c>
      <c r="D62" s="83" t="s">
        <v>19</v>
      </c>
      <c r="E62" s="105">
        <v>11</v>
      </c>
      <c r="F62" s="106">
        <v>7</v>
      </c>
      <c r="G62" s="106">
        <v>0</v>
      </c>
      <c r="H62" s="99">
        <f t="shared" si="3"/>
        <v>25</v>
      </c>
    </row>
    <row r="64" spans="1:8" ht="15" thickBot="1">
      <c r="A64" s="128" t="s">
        <v>72</v>
      </c>
      <c r="B64" s="129" t="s">
        <v>9</v>
      </c>
      <c r="C64" s="129" t="s">
        <v>10</v>
      </c>
      <c r="D64" s="130" t="s">
        <v>11</v>
      </c>
      <c r="E64" s="131" t="s">
        <v>12</v>
      </c>
      <c r="F64" s="132" t="s">
        <v>13</v>
      </c>
      <c r="G64" s="132" t="s">
        <v>14</v>
      </c>
      <c r="H64" s="128" t="s">
        <v>15</v>
      </c>
    </row>
    <row r="65" spans="1:8" ht="16" thickTop="1">
      <c r="A65" s="116">
        <v>1</v>
      </c>
      <c r="B65" s="82" t="s">
        <v>26</v>
      </c>
      <c r="C65" s="82" t="s">
        <v>104</v>
      </c>
      <c r="D65" s="83" t="s">
        <v>19</v>
      </c>
      <c r="E65" s="84">
        <v>9</v>
      </c>
      <c r="F65" s="85">
        <v>21</v>
      </c>
      <c r="G65" s="85">
        <v>29</v>
      </c>
      <c r="H65" s="99">
        <f>G65*3+F65*2+E65*1</f>
        <v>138</v>
      </c>
    </row>
    <row r="66" spans="1:8" ht="15.5">
      <c r="A66" s="117">
        <v>2</v>
      </c>
      <c r="B66" s="86" t="s">
        <v>26</v>
      </c>
      <c r="C66" s="109" t="s">
        <v>172</v>
      </c>
      <c r="D66" s="87" t="s">
        <v>19</v>
      </c>
      <c r="E66" s="88">
        <v>29</v>
      </c>
      <c r="F66" s="89">
        <v>17</v>
      </c>
      <c r="G66" s="89">
        <v>4</v>
      </c>
      <c r="H66" s="99">
        <f>G66*3+F66*2+E66*1</f>
        <v>75</v>
      </c>
    </row>
    <row r="67" spans="1:8" ht="15.5">
      <c r="A67" s="118">
        <v>3</v>
      </c>
      <c r="B67" s="86" t="s">
        <v>26</v>
      </c>
      <c r="C67" s="109" t="s">
        <v>113</v>
      </c>
      <c r="D67" s="87" t="s">
        <v>19</v>
      </c>
      <c r="E67" s="88">
        <v>17</v>
      </c>
      <c r="F67" s="89">
        <v>11</v>
      </c>
      <c r="G67" s="89">
        <v>10</v>
      </c>
      <c r="H67" s="99">
        <f>G67*3+F67*2+E67*1</f>
        <v>69</v>
      </c>
    </row>
    <row r="68" spans="1:8" ht="15.5">
      <c r="A68" s="85">
        <v>4</v>
      </c>
      <c r="B68" s="86" t="s">
        <v>26</v>
      </c>
      <c r="C68" s="109" t="s">
        <v>117</v>
      </c>
      <c r="D68" s="87" t="s">
        <v>23</v>
      </c>
      <c r="E68" s="88">
        <v>23</v>
      </c>
      <c r="F68" s="89">
        <v>13</v>
      </c>
      <c r="G68" s="89">
        <v>5</v>
      </c>
      <c r="H68" s="99">
        <f>G68*3+F68*2+E68*1</f>
        <v>64</v>
      </c>
    </row>
    <row r="69" spans="1:8" ht="15.5">
      <c r="A69" s="89">
        <v>5</v>
      </c>
      <c r="B69" s="82" t="s">
        <v>26</v>
      </c>
      <c r="C69" s="82" t="s">
        <v>141</v>
      </c>
      <c r="D69" s="83" t="s">
        <v>19</v>
      </c>
      <c r="E69" s="84">
        <v>25</v>
      </c>
      <c r="F69" s="85">
        <v>8</v>
      </c>
      <c r="G69" s="85">
        <v>5</v>
      </c>
      <c r="H69" s="99">
        <f>G69*3+F69*2+E69*1</f>
        <v>56</v>
      </c>
    </row>
  </sheetData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92"/>
  <sheetViews>
    <sheetView workbookViewId="0">
      <selection activeCell="I1" sqref="I1"/>
    </sheetView>
  </sheetViews>
  <sheetFormatPr defaultRowHeight="14.5"/>
  <cols>
    <col min="1" max="1" width="14.6328125" bestFit="1" customWidth="1"/>
    <col min="2" max="2" width="18.54296875" bestFit="1" customWidth="1"/>
    <col min="3" max="3" width="20.6328125" bestFit="1" customWidth="1"/>
    <col min="5" max="7" width="10.6328125" customWidth="1"/>
    <col min="8" max="8" width="11.90625" customWidth="1"/>
  </cols>
  <sheetData>
    <row r="1" spans="1:8" ht="29" customHeight="1">
      <c r="A1" s="273" t="s">
        <v>138</v>
      </c>
      <c r="B1" s="273"/>
      <c r="C1" s="273"/>
      <c r="D1" s="273"/>
      <c r="E1" s="273"/>
      <c r="F1" s="273"/>
      <c r="G1" s="273"/>
      <c r="H1" s="273"/>
    </row>
    <row r="2" spans="1:8" ht="16.25" customHeight="1">
      <c r="A2" s="274" t="s">
        <v>139</v>
      </c>
      <c r="B2" s="274"/>
      <c r="C2" s="274"/>
      <c r="D2" s="274"/>
      <c r="E2" s="274"/>
      <c r="F2" s="274"/>
      <c r="G2" s="274"/>
      <c r="H2" s="274"/>
    </row>
    <row r="3" spans="1:8" ht="15" thickBot="1">
      <c r="A3" s="128" t="s">
        <v>8</v>
      </c>
      <c r="B3" s="129" t="s">
        <v>9</v>
      </c>
      <c r="C3" s="129" t="s">
        <v>10</v>
      </c>
      <c r="D3" s="130" t="s">
        <v>11</v>
      </c>
      <c r="E3" s="131" t="s">
        <v>12</v>
      </c>
      <c r="F3" s="132" t="s">
        <v>13</v>
      </c>
      <c r="G3" s="132" t="s">
        <v>14</v>
      </c>
      <c r="H3" s="128" t="s">
        <v>15</v>
      </c>
    </row>
    <row r="4" spans="1:8" ht="16" thickTop="1">
      <c r="A4" s="116">
        <v>1</v>
      </c>
      <c r="B4" s="133" t="s">
        <v>26</v>
      </c>
      <c r="C4" s="133" t="s">
        <v>98</v>
      </c>
      <c r="D4" s="62" t="s">
        <v>23</v>
      </c>
      <c r="E4" s="115">
        <v>20</v>
      </c>
      <c r="F4" s="85">
        <v>9</v>
      </c>
      <c r="G4" s="85">
        <v>3</v>
      </c>
      <c r="H4" s="99">
        <f t="shared" ref="H4:H17" si="0">G4*3+F4*2+E4*1</f>
        <v>47</v>
      </c>
    </row>
    <row r="5" spans="1:8" ht="15.5">
      <c r="A5" s="117">
        <v>2</v>
      </c>
      <c r="B5" s="138" t="s">
        <v>21</v>
      </c>
      <c r="C5" s="138" t="s">
        <v>85</v>
      </c>
      <c r="D5" s="59" t="s">
        <v>23</v>
      </c>
      <c r="E5" s="88">
        <v>11</v>
      </c>
      <c r="F5" s="89">
        <v>9</v>
      </c>
      <c r="G5" s="89">
        <v>1</v>
      </c>
      <c r="H5" s="113">
        <f t="shared" si="0"/>
        <v>32</v>
      </c>
    </row>
    <row r="6" spans="1:8" ht="15.5">
      <c r="A6" s="118">
        <v>3</v>
      </c>
      <c r="B6" s="144" t="s">
        <v>21</v>
      </c>
      <c r="C6" s="144" t="s">
        <v>22</v>
      </c>
      <c r="D6" s="59" t="s">
        <v>23</v>
      </c>
      <c r="E6" s="88">
        <v>14</v>
      </c>
      <c r="F6" s="89">
        <v>5</v>
      </c>
      <c r="G6" s="89">
        <v>1</v>
      </c>
      <c r="H6" s="113">
        <f t="shared" si="0"/>
        <v>27</v>
      </c>
    </row>
    <row r="7" spans="1:8" ht="15.5">
      <c r="A7" s="85">
        <v>4</v>
      </c>
      <c r="B7" s="86" t="s">
        <v>119</v>
      </c>
      <c r="C7" s="86" t="s">
        <v>120</v>
      </c>
      <c r="D7" s="64" t="s">
        <v>19</v>
      </c>
      <c r="E7" s="88">
        <v>15</v>
      </c>
      <c r="F7" s="89">
        <v>3</v>
      </c>
      <c r="G7" s="89">
        <v>0</v>
      </c>
      <c r="H7" s="113">
        <f t="shared" si="0"/>
        <v>21</v>
      </c>
    </row>
    <row r="8" spans="1:8" ht="15.5">
      <c r="A8" s="89">
        <v>5</v>
      </c>
      <c r="B8" s="86" t="s">
        <v>21</v>
      </c>
      <c r="C8" s="86" t="s">
        <v>103</v>
      </c>
      <c r="D8" s="59" t="s">
        <v>23</v>
      </c>
      <c r="E8" s="88">
        <v>10</v>
      </c>
      <c r="F8" s="89">
        <v>2</v>
      </c>
      <c r="G8" s="89">
        <v>2</v>
      </c>
      <c r="H8" s="99">
        <f t="shared" si="0"/>
        <v>20</v>
      </c>
    </row>
    <row r="9" spans="1:8" ht="15.5">
      <c r="A9" s="89">
        <v>6</v>
      </c>
      <c r="B9" s="86" t="s">
        <v>21</v>
      </c>
      <c r="C9" s="86" t="s">
        <v>25</v>
      </c>
      <c r="D9" s="59" t="s">
        <v>23</v>
      </c>
      <c r="E9" s="88">
        <v>7</v>
      </c>
      <c r="F9" s="89">
        <v>6</v>
      </c>
      <c r="G9" s="89">
        <v>0</v>
      </c>
      <c r="H9" s="99">
        <f t="shared" si="0"/>
        <v>19</v>
      </c>
    </row>
    <row r="10" spans="1:8" ht="15.5">
      <c r="A10" s="85">
        <v>7</v>
      </c>
      <c r="B10" s="86" t="s">
        <v>26</v>
      </c>
      <c r="C10" s="86" t="s">
        <v>106</v>
      </c>
      <c r="D10" s="64" t="s">
        <v>19</v>
      </c>
      <c r="E10" s="88">
        <v>12</v>
      </c>
      <c r="F10" s="89">
        <v>1</v>
      </c>
      <c r="G10" s="89">
        <v>1</v>
      </c>
      <c r="H10" s="99">
        <f t="shared" si="0"/>
        <v>17</v>
      </c>
    </row>
    <row r="11" spans="1:8" ht="15.5">
      <c r="A11" s="89">
        <v>8</v>
      </c>
      <c r="B11" s="86" t="s">
        <v>17</v>
      </c>
      <c r="C11" s="86" t="s">
        <v>18</v>
      </c>
      <c r="D11" s="64" t="s">
        <v>19</v>
      </c>
      <c r="E11" s="88">
        <v>9</v>
      </c>
      <c r="F11" s="89">
        <v>2</v>
      </c>
      <c r="G11" s="89">
        <v>0</v>
      </c>
      <c r="H11" s="99">
        <f t="shared" si="0"/>
        <v>13</v>
      </c>
    </row>
    <row r="12" spans="1:8" ht="15.5">
      <c r="A12" s="89">
        <v>9</v>
      </c>
      <c r="B12" s="86" t="s">
        <v>26</v>
      </c>
      <c r="C12" s="86" t="s">
        <v>27</v>
      </c>
      <c r="D12" s="59" t="s">
        <v>23</v>
      </c>
      <c r="E12" s="88">
        <v>12</v>
      </c>
      <c r="F12" s="89">
        <v>0</v>
      </c>
      <c r="G12" s="89">
        <v>0</v>
      </c>
      <c r="H12" s="99">
        <f t="shared" si="0"/>
        <v>12</v>
      </c>
    </row>
    <row r="13" spans="1:8" ht="15.5">
      <c r="A13" s="85">
        <v>10</v>
      </c>
      <c r="B13" s="86" t="s">
        <v>119</v>
      </c>
      <c r="C13" s="86" t="s">
        <v>121</v>
      </c>
      <c r="D13" s="59" t="s">
        <v>23</v>
      </c>
      <c r="E13" s="88">
        <v>3</v>
      </c>
      <c r="F13" s="89">
        <v>1</v>
      </c>
      <c r="G13" s="89">
        <v>1</v>
      </c>
      <c r="H13" s="99">
        <f t="shared" si="0"/>
        <v>8</v>
      </c>
    </row>
    <row r="14" spans="1:8" ht="15.5">
      <c r="A14" s="89">
        <v>11</v>
      </c>
      <c r="B14" s="86" t="s">
        <v>99</v>
      </c>
      <c r="C14" s="86" t="s">
        <v>94</v>
      </c>
      <c r="D14" s="64" t="s">
        <v>19</v>
      </c>
      <c r="E14" s="88">
        <v>5</v>
      </c>
      <c r="F14" s="89">
        <v>0</v>
      </c>
      <c r="G14" s="89">
        <v>1</v>
      </c>
      <c r="H14" s="99">
        <f t="shared" si="0"/>
        <v>8</v>
      </c>
    </row>
    <row r="15" spans="1:8" ht="15.5">
      <c r="A15" s="89">
        <v>12</v>
      </c>
      <c r="B15" s="86" t="s">
        <v>99</v>
      </c>
      <c r="C15" s="86" t="s">
        <v>132</v>
      </c>
      <c r="D15" s="64" t="s">
        <v>19</v>
      </c>
      <c r="E15" s="88">
        <v>4</v>
      </c>
      <c r="F15" s="89">
        <v>0</v>
      </c>
      <c r="G15" s="89">
        <v>1</v>
      </c>
      <c r="H15" s="99">
        <f t="shared" si="0"/>
        <v>7</v>
      </c>
    </row>
    <row r="16" spans="1:8" ht="15.5">
      <c r="A16" s="85">
        <v>13</v>
      </c>
      <c r="B16" s="86" t="s">
        <v>26</v>
      </c>
      <c r="C16" s="86" t="s">
        <v>126</v>
      </c>
      <c r="D16" s="59" t="s">
        <v>23</v>
      </c>
      <c r="E16" s="88">
        <v>3</v>
      </c>
      <c r="F16" s="89">
        <v>0</v>
      </c>
      <c r="G16" s="89">
        <v>1</v>
      </c>
      <c r="H16" s="99">
        <f t="shared" si="0"/>
        <v>6</v>
      </c>
    </row>
    <row r="17" spans="1:8" ht="15.5">
      <c r="A17" s="89">
        <v>14</v>
      </c>
      <c r="B17" s="86" t="s">
        <v>79</v>
      </c>
      <c r="C17" s="86" t="s">
        <v>80</v>
      </c>
      <c r="D17" s="59" t="s">
        <v>23</v>
      </c>
      <c r="E17" s="88">
        <v>2</v>
      </c>
      <c r="F17" s="89">
        <v>0</v>
      </c>
      <c r="G17" s="89">
        <v>1</v>
      </c>
      <c r="H17" s="99">
        <f t="shared" si="0"/>
        <v>5</v>
      </c>
    </row>
    <row r="19" spans="1:8" ht="15" thickBot="1">
      <c r="A19" s="93" t="s">
        <v>28</v>
      </c>
      <c r="B19" s="80" t="s">
        <v>9</v>
      </c>
      <c r="C19" s="80" t="s">
        <v>10</v>
      </c>
      <c r="D19" s="90" t="s">
        <v>11</v>
      </c>
      <c r="E19" s="91" t="s">
        <v>12</v>
      </c>
      <c r="F19" s="92" t="s">
        <v>13</v>
      </c>
      <c r="G19" s="92" t="s">
        <v>14</v>
      </c>
      <c r="H19" s="93" t="s">
        <v>15</v>
      </c>
    </row>
    <row r="20" spans="1:8" ht="16" thickTop="1">
      <c r="A20" s="116">
        <v>1</v>
      </c>
      <c r="B20" s="134" t="s">
        <v>26</v>
      </c>
      <c r="C20" s="134" t="s">
        <v>101</v>
      </c>
      <c r="D20" s="59" t="s">
        <v>23</v>
      </c>
      <c r="E20" s="88">
        <v>19</v>
      </c>
      <c r="F20" s="89">
        <v>11</v>
      </c>
      <c r="G20" s="89">
        <v>4</v>
      </c>
      <c r="H20" s="99">
        <f t="shared" ref="H20:H34" si="1">G20*3+F20*2+E20*1</f>
        <v>53</v>
      </c>
    </row>
    <row r="21" spans="1:8" ht="15.5">
      <c r="A21" s="117">
        <v>2</v>
      </c>
      <c r="B21" s="139" t="s">
        <v>29</v>
      </c>
      <c r="C21" s="139" t="s">
        <v>30</v>
      </c>
      <c r="D21" s="62" t="s">
        <v>23</v>
      </c>
      <c r="E21" s="84">
        <v>8</v>
      </c>
      <c r="F21" s="85">
        <v>10</v>
      </c>
      <c r="G21" s="85">
        <v>5</v>
      </c>
      <c r="H21" s="99">
        <f t="shared" si="1"/>
        <v>43</v>
      </c>
    </row>
    <row r="22" spans="1:8" ht="15.5">
      <c r="A22" s="118">
        <v>3</v>
      </c>
      <c r="B22" s="144" t="s">
        <v>26</v>
      </c>
      <c r="C22" s="144" t="s">
        <v>136</v>
      </c>
      <c r="D22" s="62" t="s">
        <v>23</v>
      </c>
      <c r="E22" s="88">
        <v>19</v>
      </c>
      <c r="F22" s="89">
        <v>5</v>
      </c>
      <c r="G22" s="89">
        <v>4</v>
      </c>
      <c r="H22" s="99">
        <f t="shared" si="1"/>
        <v>41</v>
      </c>
    </row>
    <row r="23" spans="1:8" ht="15.5">
      <c r="A23" s="85">
        <v>4</v>
      </c>
      <c r="B23" s="86" t="s">
        <v>26</v>
      </c>
      <c r="C23" s="86" t="s">
        <v>31</v>
      </c>
      <c r="D23" s="59" t="s">
        <v>23</v>
      </c>
      <c r="E23" s="88">
        <v>14</v>
      </c>
      <c r="F23" s="89">
        <v>4</v>
      </c>
      <c r="G23" s="89">
        <v>4</v>
      </c>
      <c r="H23" s="99">
        <f t="shared" si="1"/>
        <v>34</v>
      </c>
    </row>
    <row r="24" spans="1:8" ht="15.5">
      <c r="A24" s="89">
        <v>5</v>
      </c>
      <c r="B24" s="86" t="s">
        <v>26</v>
      </c>
      <c r="C24" s="86" t="s">
        <v>116</v>
      </c>
      <c r="D24" s="62" t="s">
        <v>23</v>
      </c>
      <c r="E24" s="88">
        <v>12</v>
      </c>
      <c r="F24" s="89">
        <v>6</v>
      </c>
      <c r="G24" s="89">
        <v>1</v>
      </c>
      <c r="H24" s="99">
        <f t="shared" si="1"/>
        <v>27</v>
      </c>
    </row>
    <row r="25" spans="1:8" ht="15.5">
      <c r="A25" s="89">
        <v>6</v>
      </c>
      <c r="B25" s="86" t="s">
        <v>26</v>
      </c>
      <c r="C25" s="86" t="s">
        <v>115</v>
      </c>
      <c r="D25" s="59" t="s">
        <v>23</v>
      </c>
      <c r="E25" s="88">
        <v>15</v>
      </c>
      <c r="F25" s="89">
        <v>1</v>
      </c>
      <c r="G25" s="89">
        <v>2</v>
      </c>
      <c r="H25" s="99">
        <f t="shared" si="1"/>
        <v>23</v>
      </c>
    </row>
    <row r="26" spans="1:8" ht="15.5">
      <c r="A26" s="85">
        <v>7</v>
      </c>
      <c r="B26" s="86" t="s">
        <v>26</v>
      </c>
      <c r="C26" s="86" t="s">
        <v>102</v>
      </c>
      <c r="D26" s="62" t="s">
        <v>23</v>
      </c>
      <c r="E26" s="88">
        <v>10</v>
      </c>
      <c r="F26" s="89">
        <v>5</v>
      </c>
      <c r="G26" s="89">
        <v>1</v>
      </c>
      <c r="H26" s="99">
        <f t="shared" si="1"/>
        <v>23</v>
      </c>
    </row>
    <row r="27" spans="1:8" ht="15.5">
      <c r="A27" s="89">
        <v>8</v>
      </c>
      <c r="B27" s="86" t="s">
        <v>26</v>
      </c>
      <c r="C27" s="86" t="s">
        <v>32</v>
      </c>
      <c r="D27" s="59" t="s">
        <v>23</v>
      </c>
      <c r="E27" s="88">
        <v>5</v>
      </c>
      <c r="F27" s="89">
        <v>5</v>
      </c>
      <c r="G27" s="89">
        <v>2</v>
      </c>
      <c r="H27" s="99">
        <f t="shared" si="1"/>
        <v>21</v>
      </c>
    </row>
    <row r="28" spans="1:8" ht="15.5">
      <c r="A28" s="89">
        <v>9</v>
      </c>
      <c r="B28" s="86" t="s">
        <v>84</v>
      </c>
      <c r="C28" s="86" t="s">
        <v>87</v>
      </c>
      <c r="D28" s="62" t="s">
        <v>23</v>
      </c>
      <c r="E28" s="88">
        <v>6</v>
      </c>
      <c r="F28" s="89">
        <v>1</v>
      </c>
      <c r="G28" s="89">
        <v>2</v>
      </c>
      <c r="H28" s="99">
        <f t="shared" si="1"/>
        <v>14</v>
      </c>
    </row>
    <row r="29" spans="1:8" ht="15.5">
      <c r="A29" s="85">
        <v>10</v>
      </c>
      <c r="B29" s="86" t="s">
        <v>26</v>
      </c>
      <c r="C29" s="86" t="s">
        <v>122</v>
      </c>
      <c r="D29" s="62" t="s">
        <v>23</v>
      </c>
      <c r="E29" s="88">
        <v>5</v>
      </c>
      <c r="F29" s="89">
        <v>0</v>
      </c>
      <c r="G29" s="89">
        <v>2</v>
      </c>
      <c r="H29" s="99">
        <f t="shared" si="1"/>
        <v>11</v>
      </c>
    </row>
    <row r="30" spans="1:8" ht="15.5">
      <c r="A30" s="89">
        <v>11</v>
      </c>
      <c r="B30" s="86" t="s">
        <v>26</v>
      </c>
      <c r="C30" s="86" t="s">
        <v>108</v>
      </c>
      <c r="D30" s="62" t="s">
        <v>23</v>
      </c>
      <c r="E30" s="88">
        <v>4</v>
      </c>
      <c r="F30" s="89">
        <v>2</v>
      </c>
      <c r="G30" s="89">
        <v>0</v>
      </c>
      <c r="H30" s="99">
        <f t="shared" si="1"/>
        <v>8</v>
      </c>
    </row>
    <row r="31" spans="1:8" ht="15.5">
      <c r="A31" s="89">
        <v>12</v>
      </c>
      <c r="B31" s="86" t="s">
        <v>26</v>
      </c>
      <c r="C31" s="86" t="s">
        <v>40</v>
      </c>
      <c r="D31" s="62" t="s">
        <v>23</v>
      </c>
      <c r="E31" s="88">
        <v>4</v>
      </c>
      <c r="F31" s="89">
        <v>0</v>
      </c>
      <c r="G31" s="89">
        <v>1</v>
      </c>
      <c r="H31" s="99">
        <f t="shared" si="1"/>
        <v>7</v>
      </c>
    </row>
    <row r="32" spans="1:8" ht="15.5">
      <c r="A32" s="85">
        <v>13</v>
      </c>
      <c r="B32" s="86" t="s">
        <v>26</v>
      </c>
      <c r="C32" s="86" t="s">
        <v>38</v>
      </c>
      <c r="D32" s="62" t="s">
        <v>23</v>
      </c>
      <c r="E32" s="88">
        <v>5</v>
      </c>
      <c r="F32" s="89">
        <v>1</v>
      </c>
      <c r="G32" s="89">
        <v>0</v>
      </c>
      <c r="H32" s="99">
        <f t="shared" si="1"/>
        <v>7</v>
      </c>
    </row>
    <row r="33" spans="1:8" ht="15.5">
      <c r="A33" s="89">
        <v>14</v>
      </c>
      <c r="B33" s="86" t="s">
        <v>26</v>
      </c>
      <c r="C33" s="86" t="s">
        <v>100</v>
      </c>
      <c r="D33" s="62" t="s">
        <v>23</v>
      </c>
      <c r="E33" s="88">
        <v>7</v>
      </c>
      <c r="F33" s="89">
        <v>0</v>
      </c>
      <c r="G33" s="89">
        <v>0</v>
      </c>
      <c r="H33" s="99">
        <f t="shared" si="1"/>
        <v>7</v>
      </c>
    </row>
    <row r="34" spans="1:8" ht="15.5">
      <c r="A34" s="89">
        <v>15</v>
      </c>
      <c r="B34" s="86" t="s">
        <v>26</v>
      </c>
      <c r="C34" s="86" t="s">
        <v>112</v>
      </c>
      <c r="D34" s="62" t="s">
        <v>23</v>
      </c>
      <c r="E34" s="88">
        <v>0</v>
      </c>
      <c r="F34" s="89">
        <v>0</v>
      </c>
      <c r="G34" s="89">
        <v>0</v>
      </c>
      <c r="H34" s="99">
        <f t="shared" si="1"/>
        <v>0</v>
      </c>
    </row>
    <row r="35" spans="1:8">
      <c r="A35" s="81"/>
      <c r="B35" s="81"/>
      <c r="C35" s="81"/>
      <c r="D35" s="81"/>
      <c r="E35" s="81"/>
      <c r="F35" s="81"/>
      <c r="G35" s="81"/>
      <c r="H35" s="81"/>
    </row>
    <row r="36" spans="1:8" ht="15" thickBot="1">
      <c r="A36" s="98" t="s">
        <v>41</v>
      </c>
      <c r="B36" s="94" t="s">
        <v>9</v>
      </c>
      <c r="C36" s="94" t="s">
        <v>10</v>
      </c>
      <c r="D36" s="95" t="s">
        <v>11</v>
      </c>
      <c r="E36" s="96" t="s">
        <v>12</v>
      </c>
      <c r="F36" s="97" t="s">
        <v>13</v>
      </c>
      <c r="G36" s="97" t="s">
        <v>14</v>
      </c>
      <c r="H36" s="98" t="s">
        <v>15</v>
      </c>
    </row>
    <row r="37" spans="1:8" ht="16" thickTop="1">
      <c r="A37" s="116">
        <v>1</v>
      </c>
      <c r="B37" s="135" t="s">
        <v>26</v>
      </c>
      <c r="C37" s="135" t="s">
        <v>44</v>
      </c>
      <c r="D37" s="124" t="s">
        <v>19</v>
      </c>
      <c r="E37" s="125">
        <v>17</v>
      </c>
      <c r="F37" s="126">
        <v>8</v>
      </c>
      <c r="G37" s="126">
        <v>2</v>
      </c>
      <c r="H37" s="127">
        <f t="shared" ref="H37:H54" si="2">G37*3+F37*2+E37*1</f>
        <v>39</v>
      </c>
    </row>
    <row r="38" spans="1:8" ht="15.5">
      <c r="A38" s="117">
        <v>2</v>
      </c>
      <c r="B38" s="140" t="s">
        <v>83</v>
      </c>
      <c r="C38" s="138" t="s">
        <v>88</v>
      </c>
      <c r="D38" s="64" t="s">
        <v>19</v>
      </c>
      <c r="E38" s="88">
        <v>15</v>
      </c>
      <c r="F38" s="89">
        <v>7</v>
      </c>
      <c r="G38" s="89">
        <v>2</v>
      </c>
      <c r="H38" s="113">
        <f t="shared" si="2"/>
        <v>35</v>
      </c>
    </row>
    <row r="39" spans="1:8" ht="15.5">
      <c r="A39" s="118">
        <v>3</v>
      </c>
      <c r="B39" s="144" t="s">
        <v>33</v>
      </c>
      <c r="C39" s="144" t="s">
        <v>46</v>
      </c>
      <c r="D39" s="64" t="s">
        <v>19</v>
      </c>
      <c r="E39" s="88">
        <v>14</v>
      </c>
      <c r="F39" s="89">
        <v>7</v>
      </c>
      <c r="G39" s="89">
        <v>0</v>
      </c>
      <c r="H39" s="99">
        <f t="shared" si="2"/>
        <v>28</v>
      </c>
    </row>
    <row r="40" spans="1:8" ht="15.5">
      <c r="A40" s="85">
        <v>4</v>
      </c>
      <c r="B40" s="86" t="s">
        <v>26</v>
      </c>
      <c r="C40" s="86" t="s">
        <v>42</v>
      </c>
      <c r="D40" s="64" t="s">
        <v>19</v>
      </c>
      <c r="E40" s="88">
        <v>12</v>
      </c>
      <c r="F40" s="89">
        <v>1</v>
      </c>
      <c r="G40" s="89">
        <v>4</v>
      </c>
      <c r="H40" s="99">
        <f t="shared" si="2"/>
        <v>26</v>
      </c>
    </row>
    <row r="41" spans="1:8" ht="15.5">
      <c r="A41" s="89">
        <v>5</v>
      </c>
      <c r="B41" s="86" t="s">
        <v>26</v>
      </c>
      <c r="C41" s="86" t="s">
        <v>93</v>
      </c>
      <c r="D41" s="54" t="s">
        <v>19</v>
      </c>
      <c r="E41" s="88">
        <v>14</v>
      </c>
      <c r="F41" s="89">
        <v>2</v>
      </c>
      <c r="G41" s="89">
        <v>1</v>
      </c>
      <c r="H41" s="99">
        <f t="shared" si="2"/>
        <v>21</v>
      </c>
    </row>
    <row r="42" spans="1:8" ht="15.5">
      <c r="A42" s="89">
        <v>6</v>
      </c>
      <c r="B42" s="86" t="s">
        <v>84</v>
      </c>
      <c r="C42" s="86" t="s">
        <v>86</v>
      </c>
      <c r="D42" s="64" t="s">
        <v>19</v>
      </c>
      <c r="E42" s="88">
        <v>8</v>
      </c>
      <c r="F42" s="89">
        <v>3</v>
      </c>
      <c r="G42" s="89">
        <v>0</v>
      </c>
      <c r="H42" s="99">
        <f t="shared" si="2"/>
        <v>14</v>
      </c>
    </row>
    <row r="43" spans="1:8" ht="15.5">
      <c r="A43" s="85">
        <v>7</v>
      </c>
      <c r="B43" s="86" t="s">
        <v>26</v>
      </c>
      <c r="C43" s="86" t="s">
        <v>47</v>
      </c>
      <c r="D43" s="64" t="s">
        <v>19</v>
      </c>
      <c r="E43" s="88">
        <v>8</v>
      </c>
      <c r="F43" s="89">
        <v>1</v>
      </c>
      <c r="G43" s="89">
        <v>1</v>
      </c>
      <c r="H43" s="99">
        <f t="shared" si="2"/>
        <v>13</v>
      </c>
    </row>
    <row r="44" spans="1:8" ht="15.5">
      <c r="A44" s="89">
        <v>8</v>
      </c>
      <c r="B44" s="86" t="s">
        <v>26</v>
      </c>
      <c r="C44" s="86" t="s">
        <v>89</v>
      </c>
      <c r="D44" s="54" t="s">
        <v>19</v>
      </c>
      <c r="E44" s="88">
        <v>6</v>
      </c>
      <c r="F44" s="89">
        <v>1</v>
      </c>
      <c r="G44" s="89">
        <v>1</v>
      </c>
      <c r="H44" s="99">
        <f t="shared" si="2"/>
        <v>11</v>
      </c>
    </row>
    <row r="45" spans="1:8" ht="15.5">
      <c r="A45" s="89">
        <v>9</v>
      </c>
      <c r="B45" s="86" t="s">
        <v>79</v>
      </c>
      <c r="C45" s="86" t="s">
        <v>135</v>
      </c>
      <c r="D45" s="54" t="s">
        <v>19</v>
      </c>
      <c r="E45" s="88">
        <v>8</v>
      </c>
      <c r="F45" s="89">
        <v>1</v>
      </c>
      <c r="G45" s="89">
        <v>0</v>
      </c>
      <c r="H45" s="99">
        <f t="shared" si="2"/>
        <v>10</v>
      </c>
    </row>
    <row r="46" spans="1:8" ht="15.5">
      <c r="A46" s="85">
        <v>10</v>
      </c>
      <c r="B46" s="86" t="s">
        <v>26</v>
      </c>
      <c r="C46" s="86" t="s">
        <v>43</v>
      </c>
      <c r="D46" s="64" t="s">
        <v>19</v>
      </c>
      <c r="E46" s="88">
        <v>6</v>
      </c>
      <c r="F46" s="89">
        <v>0</v>
      </c>
      <c r="G46" s="89">
        <v>1</v>
      </c>
      <c r="H46" s="99">
        <f t="shared" si="2"/>
        <v>9</v>
      </c>
    </row>
    <row r="47" spans="1:8" ht="15.5">
      <c r="A47" s="89">
        <v>11</v>
      </c>
      <c r="B47" s="86" t="s">
        <v>26</v>
      </c>
      <c r="C47" s="86" t="s">
        <v>105</v>
      </c>
      <c r="D47" s="54" t="s">
        <v>19</v>
      </c>
      <c r="E47" s="88">
        <v>1</v>
      </c>
      <c r="F47" s="89">
        <v>2</v>
      </c>
      <c r="G47" s="89">
        <v>1</v>
      </c>
      <c r="H47" s="99">
        <f t="shared" si="2"/>
        <v>8</v>
      </c>
    </row>
    <row r="48" spans="1:8" ht="15.5">
      <c r="A48" s="89">
        <v>12</v>
      </c>
      <c r="B48" s="86" t="s">
        <v>26</v>
      </c>
      <c r="C48" s="86" t="s">
        <v>127</v>
      </c>
      <c r="D48" s="64" t="s">
        <v>19</v>
      </c>
      <c r="E48" s="88">
        <v>2</v>
      </c>
      <c r="F48" s="89">
        <v>3</v>
      </c>
      <c r="G48" s="89">
        <v>0</v>
      </c>
      <c r="H48" s="99">
        <f t="shared" si="2"/>
        <v>8</v>
      </c>
    </row>
    <row r="49" spans="1:8" ht="15.5">
      <c r="A49" s="85">
        <v>13</v>
      </c>
      <c r="B49" s="86" t="s">
        <v>26</v>
      </c>
      <c r="C49" s="86" t="s">
        <v>59</v>
      </c>
      <c r="D49" s="64" t="s">
        <v>19</v>
      </c>
      <c r="E49" s="88">
        <v>1</v>
      </c>
      <c r="F49" s="89">
        <v>0</v>
      </c>
      <c r="G49" s="89">
        <v>1</v>
      </c>
      <c r="H49" s="99">
        <f t="shared" si="2"/>
        <v>4</v>
      </c>
    </row>
    <row r="50" spans="1:8" ht="15.5">
      <c r="A50" s="89">
        <v>14</v>
      </c>
      <c r="B50" s="86" t="s">
        <v>26</v>
      </c>
      <c r="C50" s="86" t="s">
        <v>95</v>
      </c>
      <c r="D50" s="54" t="s">
        <v>19</v>
      </c>
      <c r="E50" s="88">
        <v>0</v>
      </c>
      <c r="F50" s="89">
        <v>2</v>
      </c>
      <c r="G50" s="89">
        <v>0</v>
      </c>
      <c r="H50" s="99">
        <f t="shared" si="2"/>
        <v>4</v>
      </c>
    </row>
    <row r="51" spans="1:8" ht="15.5">
      <c r="A51" s="89">
        <v>15</v>
      </c>
      <c r="B51" s="86" t="s">
        <v>26</v>
      </c>
      <c r="C51" s="86" t="s">
        <v>114</v>
      </c>
      <c r="D51" s="54" t="s">
        <v>19</v>
      </c>
      <c r="E51" s="88">
        <v>2</v>
      </c>
      <c r="F51" s="89">
        <v>1</v>
      </c>
      <c r="G51" s="89">
        <v>0</v>
      </c>
      <c r="H51" s="99">
        <f t="shared" si="2"/>
        <v>4</v>
      </c>
    </row>
    <row r="52" spans="1:8" ht="15.5">
      <c r="A52" s="85">
        <v>16</v>
      </c>
      <c r="B52" s="86" t="s">
        <v>26</v>
      </c>
      <c r="C52" s="86" t="s">
        <v>111</v>
      </c>
      <c r="D52" s="64" t="s">
        <v>19</v>
      </c>
      <c r="E52" s="88">
        <v>0</v>
      </c>
      <c r="F52" s="89">
        <v>1</v>
      </c>
      <c r="G52" s="89">
        <v>0</v>
      </c>
      <c r="H52" s="99">
        <f t="shared" si="2"/>
        <v>2</v>
      </c>
    </row>
    <row r="53" spans="1:8" ht="15.5">
      <c r="A53" s="89">
        <v>17</v>
      </c>
      <c r="B53" s="86" t="s">
        <v>26</v>
      </c>
      <c r="C53" s="86" t="s">
        <v>123</v>
      </c>
      <c r="D53" s="54" t="s">
        <v>19</v>
      </c>
      <c r="E53" s="88">
        <v>2</v>
      </c>
      <c r="F53" s="89">
        <v>0</v>
      </c>
      <c r="G53" s="89">
        <v>0</v>
      </c>
      <c r="H53" s="99">
        <f t="shared" si="2"/>
        <v>2</v>
      </c>
    </row>
    <row r="54" spans="1:8" ht="15.5">
      <c r="A54" s="89">
        <v>18</v>
      </c>
      <c r="B54" s="86" t="s">
        <v>79</v>
      </c>
      <c r="C54" s="86" t="s">
        <v>81</v>
      </c>
      <c r="D54" s="54" t="s">
        <v>19</v>
      </c>
      <c r="E54" s="88">
        <v>0</v>
      </c>
      <c r="F54" s="89">
        <v>0</v>
      </c>
      <c r="G54" s="89">
        <v>0</v>
      </c>
      <c r="H54" s="99">
        <f t="shared" si="2"/>
        <v>0</v>
      </c>
    </row>
    <row r="56" spans="1:8" ht="15" thickBot="1">
      <c r="A56" s="128" t="s">
        <v>92</v>
      </c>
      <c r="B56" s="129" t="s">
        <v>9</v>
      </c>
      <c r="C56" s="129" t="s">
        <v>10</v>
      </c>
      <c r="D56" s="130" t="s">
        <v>11</v>
      </c>
      <c r="E56" s="131" t="s">
        <v>12</v>
      </c>
      <c r="F56" s="132" t="s">
        <v>13</v>
      </c>
      <c r="G56" s="132" t="s">
        <v>14</v>
      </c>
      <c r="H56" s="128" t="s">
        <v>15</v>
      </c>
    </row>
    <row r="57" spans="1:8" ht="16" thickTop="1">
      <c r="A57" s="85"/>
      <c r="B57" s="82"/>
      <c r="C57" s="82"/>
      <c r="D57" s="83"/>
      <c r="E57" s="84"/>
      <c r="F57" s="85"/>
      <c r="G57" s="85"/>
      <c r="H57" s="99">
        <f>G57*3+F57*2+E57*1</f>
        <v>0</v>
      </c>
    </row>
    <row r="58" spans="1:8" ht="15.5">
      <c r="A58" s="89"/>
      <c r="B58" s="86"/>
      <c r="C58" s="86"/>
      <c r="D58" s="87"/>
      <c r="E58" s="88"/>
      <c r="F58" s="89"/>
      <c r="G58" s="89"/>
      <c r="H58" s="99">
        <f>G58*3+F58*2+E58*1</f>
        <v>0</v>
      </c>
    </row>
    <row r="59" spans="1:8" ht="15.5">
      <c r="A59" s="89"/>
      <c r="B59" s="82"/>
      <c r="C59" s="82"/>
      <c r="D59" s="83"/>
      <c r="E59" s="84"/>
      <c r="F59" s="85"/>
      <c r="G59" s="85"/>
      <c r="H59" s="99">
        <f>G59*3+F59*2+E59*1</f>
        <v>0</v>
      </c>
    </row>
    <row r="61" spans="1:8" ht="15" thickBot="1">
      <c r="A61" s="128" t="s">
        <v>60</v>
      </c>
      <c r="B61" s="129" t="s">
        <v>9</v>
      </c>
      <c r="C61" s="129" t="s">
        <v>10</v>
      </c>
      <c r="D61" s="130" t="s">
        <v>11</v>
      </c>
      <c r="E61" s="131" t="s">
        <v>12</v>
      </c>
      <c r="F61" s="132" t="s">
        <v>13</v>
      </c>
      <c r="G61" s="132" t="s">
        <v>14</v>
      </c>
      <c r="H61" s="128" t="s">
        <v>15</v>
      </c>
    </row>
    <row r="62" spans="1:8" ht="16" thickTop="1">
      <c r="A62" s="116">
        <v>1</v>
      </c>
      <c r="B62" s="136" t="s">
        <v>82</v>
      </c>
      <c r="C62" s="136" t="s">
        <v>133</v>
      </c>
      <c r="D62" s="121" t="s">
        <v>19</v>
      </c>
      <c r="E62" s="110">
        <v>26</v>
      </c>
      <c r="F62" s="111">
        <v>16</v>
      </c>
      <c r="G62" s="111">
        <v>17</v>
      </c>
      <c r="H62" s="113">
        <f>G62*3+F62*2+E62*1</f>
        <v>109</v>
      </c>
    </row>
    <row r="63" spans="1:8" ht="15.5">
      <c r="A63" s="117">
        <v>2</v>
      </c>
      <c r="B63" s="138" t="s">
        <v>82</v>
      </c>
      <c r="C63" s="138" t="s">
        <v>91</v>
      </c>
      <c r="D63" s="123" t="s">
        <v>23</v>
      </c>
      <c r="E63" s="114">
        <v>22</v>
      </c>
      <c r="F63" s="89">
        <v>19</v>
      </c>
      <c r="G63" s="89">
        <v>12</v>
      </c>
      <c r="H63" s="113">
        <f>G63*3+F63*2+E63*1</f>
        <v>96</v>
      </c>
    </row>
    <row r="64" spans="1:8" ht="15.5">
      <c r="A64" s="118">
        <v>3</v>
      </c>
      <c r="B64" s="145" t="s">
        <v>83</v>
      </c>
      <c r="C64" s="144" t="s">
        <v>125</v>
      </c>
      <c r="D64" s="123" t="s">
        <v>23</v>
      </c>
      <c r="E64" s="114">
        <v>11</v>
      </c>
      <c r="F64" s="89">
        <v>6</v>
      </c>
      <c r="G64" s="89">
        <v>7</v>
      </c>
      <c r="H64" s="113">
        <f>G64*3+F64*2+E64*1</f>
        <v>44</v>
      </c>
    </row>
    <row r="65" spans="1:8" ht="15.5">
      <c r="A65" s="85">
        <v>4</v>
      </c>
      <c r="B65" s="82" t="s">
        <v>26</v>
      </c>
      <c r="C65" s="86" t="s">
        <v>137</v>
      </c>
      <c r="D65" s="64" t="s">
        <v>19</v>
      </c>
      <c r="E65" s="88">
        <v>24</v>
      </c>
      <c r="F65" s="89">
        <v>2</v>
      </c>
      <c r="G65" s="89">
        <v>3</v>
      </c>
      <c r="H65" s="99">
        <f>G65*3+F65*2+E65*1</f>
        <v>37</v>
      </c>
    </row>
    <row r="66" spans="1:8" ht="15.5">
      <c r="A66" s="89">
        <v>5</v>
      </c>
      <c r="B66" s="3" t="s">
        <v>26</v>
      </c>
      <c r="C66" s="3" t="s">
        <v>61</v>
      </c>
      <c r="D66" s="122" t="s">
        <v>23</v>
      </c>
      <c r="E66" s="119">
        <v>18</v>
      </c>
      <c r="F66" s="120">
        <v>2</v>
      </c>
      <c r="G66" s="120">
        <v>3</v>
      </c>
      <c r="H66" s="99">
        <f>G66*3+F66*2+E66*1</f>
        <v>31</v>
      </c>
    </row>
    <row r="68" spans="1:8" ht="15" thickBot="1">
      <c r="A68" s="128" t="s">
        <v>64</v>
      </c>
      <c r="B68" s="129" t="s">
        <v>9</v>
      </c>
      <c r="C68" s="129" t="s">
        <v>10</v>
      </c>
      <c r="D68" s="130" t="s">
        <v>11</v>
      </c>
      <c r="E68" s="131" t="s">
        <v>12</v>
      </c>
      <c r="F68" s="132" t="s">
        <v>13</v>
      </c>
      <c r="G68" s="132" t="s">
        <v>14</v>
      </c>
      <c r="H68" s="128" t="s">
        <v>15</v>
      </c>
    </row>
    <row r="69" spans="1:8" ht="16" thickTop="1">
      <c r="A69" s="116">
        <v>1</v>
      </c>
      <c r="B69" s="137" t="s">
        <v>83</v>
      </c>
      <c r="C69" s="137" t="s">
        <v>118</v>
      </c>
      <c r="D69" s="59" t="s">
        <v>23</v>
      </c>
      <c r="E69" s="101">
        <v>5</v>
      </c>
      <c r="F69" s="102">
        <v>21</v>
      </c>
      <c r="G69" s="102">
        <v>32</v>
      </c>
      <c r="H69" s="99">
        <f t="shared" ref="H69:H81" si="3">G69*3+F69*2+E69*1</f>
        <v>143</v>
      </c>
    </row>
    <row r="70" spans="1:8" ht="15.5">
      <c r="A70" s="117">
        <v>2</v>
      </c>
      <c r="B70" s="141" t="s">
        <v>83</v>
      </c>
      <c r="C70" s="142" t="s">
        <v>88</v>
      </c>
      <c r="D70" s="64" t="s">
        <v>19</v>
      </c>
      <c r="E70" s="101">
        <v>13</v>
      </c>
      <c r="F70" s="102">
        <v>17</v>
      </c>
      <c r="G70" s="102">
        <v>30</v>
      </c>
      <c r="H70" s="99">
        <f t="shared" si="3"/>
        <v>137</v>
      </c>
    </row>
    <row r="71" spans="1:8" ht="15.5">
      <c r="A71" s="118">
        <v>3</v>
      </c>
      <c r="B71" s="146" t="s">
        <v>83</v>
      </c>
      <c r="C71" s="147" t="s">
        <v>90</v>
      </c>
      <c r="D71" s="64" t="s">
        <v>19</v>
      </c>
      <c r="E71" s="88">
        <v>14</v>
      </c>
      <c r="F71" s="89">
        <v>17</v>
      </c>
      <c r="G71" s="89">
        <v>29</v>
      </c>
      <c r="H71" s="99">
        <f t="shared" si="3"/>
        <v>135</v>
      </c>
    </row>
    <row r="72" spans="1:8" ht="15.5">
      <c r="A72" s="85">
        <v>4</v>
      </c>
      <c r="B72" s="103" t="s">
        <v>83</v>
      </c>
      <c r="C72" s="104" t="s">
        <v>124</v>
      </c>
      <c r="D72" s="62" t="s">
        <v>23</v>
      </c>
      <c r="E72" s="105">
        <v>15</v>
      </c>
      <c r="F72" s="106">
        <v>19</v>
      </c>
      <c r="G72" s="106">
        <v>25</v>
      </c>
      <c r="H72" s="99">
        <f t="shared" si="3"/>
        <v>128</v>
      </c>
    </row>
    <row r="73" spans="1:8" ht="15.5">
      <c r="A73" s="89">
        <v>5</v>
      </c>
      <c r="B73" s="82" t="s">
        <v>33</v>
      </c>
      <c r="C73" s="108" t="s">
        <v>34</v>
      </c>
      <c r="D73" s="62" t="s">
        <v>23</v>
      </c>
      <c r="E73" s="84">
        <v>19</v>
      </c>
      <c r="F73" s="85">
        <v>16</v>
      </c>
      <c r="G73" s="85">
        <v>24</v>
      </c>
      <c r="H73" s="99">
        <f t="shared" si="3"/>
        <v>123</v>
      </c>
    </row>
    <row r="74" spans="1:8" ht="15.5">
      <c r="A74" s="89">
        <v>6</v>
      </c>
      <c r="B74" s="103" t="s">
        <v>35</v>
      </c>
      <c r="C74" s="104" t="s">
        <v>36</v>
      </c>
      <c r="D74" s="62" t="s">
        <v>23</v>
      </c>
      <c r="E74" s="105">
        <v>17</v>
      </c>
      <c r="F74" s="106">
        <v>21</v>
      </c>
      <c r="G74" s="106">
        <v>20</v>
      </c>
      <c r="H74" s="99">
        <f t="shared" si="3"/>
        <v>119</v>
      </c>
    </row>
    <row r="75" spans="1:8" ht="15.5">
      <c r="A75" s="85">
        <v>7</v>
      </c>
      <c r="B75" s="103" t="s">
        <v>129</v>
      </c>
      <c r="C75" s="104" t="s">
        <v>130</v>
      </c>
      <c r="D75" s="62" t="s">
        <v>23</v>
      </c>
      <c r="E75" s="105">
        <v>17</v>
      </c>
      <c r="F75" s="106">
        <v>23</v>
      </c>
      <c r="G75" s="106">
        <v>17</v>
      </c>
      <c r="H75" s="99">
        <f t="shared" si="3"/>
        <v>114</v>
      </c>
    </row>
    <row r="76" spans="1:8" ht="15.5">
      <c r="A76" s="89">
        <v>8</v>
      </c>
      <c r="B76" s="103" t="s">
        <v>83</v>
      </c>
      <c r="C76" s="104" t="s">
        <v>109</v>
      </c>
      <c r="D76" s="62" t="s">
        <v>23</v>
      </c>
      <c r="E76" s="105">
        <v>22</v>
      </c>
      <c r="F76" s="106">
        <v>19</v>
      </c>
      <c r="G76" s="106">
        <v>16</v>
      </c>
      <c r="H76" s="99">
        <f t="shared" si="3"/>
        <v>108</v>
      </c>
    </row>
    <row r="77" spans="1:8" ht="15.5">
      <c r="A77" s="89">
        <v>9</v>
      </c>
      <c r="B77" s="103" t="s">
        <v>67</v>
      </c>
      <c r="C77" s="104" t="s">
        <v>68</v>
      </c>
      <c r="D77" s="62" t="s">
        <v>23</v>
      </c>
      <c r="E77" s="105">
        <v>20</v>
      </c>
      <c r="F77" s="106">
        <v>23</v>
      </c>
      <c r="G77" s="106">
        <v>12</v>
      </c>
      <c r="H77" s="107">
        <f t="shared" si="3"/>
        <v>102</v>
      </c>
    </row>
    <row r="78" spans="1:8" ht="15.5">
      <c r="A78" s="85">
        <v>10</v>
      </c>
      <c r="B78" s="82" t="s">
        <v>26</v>
      </c>
      <c r="C78" s="108" t="s">
        <v>66</v>
      </c>
      <c r="D78" s="62" t="s">
        <v>23</v>
      </c>
      <c r="E78" s="88">
        <v>22</v>
      </c>
      <c r="F78" s="85">
        <v>20</v>
      </c>
      <c r="G78" s="85">
        <v>10</v>
      </c>
      <c r="H78" s="99">
        <f t="shared" si="3"/>
        <v>92</v>
      </c>
    </row>
    <row r="79" spans="1:8" ht="15.5">
      <c r="A79" s="89">
        <v>11</v>
      </c>
      <c r="B79" s="100" t="s">
        <v>96</v>
      </c>
      <c r="C79" s="100" t="s">
        <v>97</v>
      </c>
      <c r="D79" s="64" t="s">
        <v>19</v>
      </c>
      <c r="E79" s="101">
        <v>23</v>
      </c>
      <c r="F79" s="102">
        <v>11</v>
      </c>
      <c r="G79" s="102">
        <v>11</v>
      </c>
      <c r="H79" s="107">
        <f t="shared" si="3"/>
        <v>78</v>
      </c>
    </row>
    <row r="80" spans="1:8" ht="15.5">
      <c r="A80" s="85">
        <v>12</v>
      </c>
      <c r="B80" s="103" t="s">
        <v>26</v>
      </c>
      <c r="C80" s="104" t="s">
        <v>134</v>
      </c>
      <c r="D80" s="62" t="s">
        <v>23</v>
      </c>
      <c r="E80" s="105">
        <v>30</v>
      </c>
      <c r="F80" s="106">
        <v>6</v>
      </c>
      <c r="G80" s="106">
        <v>7</v>
      </c>
      <c r="H80" s="99">
        <f t="shared" si="3"/>
        <v>63</v>
      </c>
    </row>
    <row r="81" spans="1:8" ht="15.5">
      <c r="A81" s="89">
        <v>13</v>
      </c>
      <c r="B81" s="103" t="s">
        <v>17</v>
      </c>
      <c r="C81" s="104" t="s">
        <v>128</v>
      </c>
      <c r="D81" s="62" t="s">
        <v>23</v>
      </c>
      <c r="E81" s="105">
        <v>20</v>
      </c>
      <c r="F81" s="106">
        <v>8</v>
      </c>
      <c r="G81" s="106">
        <v>4</v>
      </c>
      <c r="H81" s="99">
        <f t="shared" si="3"/>
        <v>48</v>
      </c>
    </row>
    <row r="83" spans="1:8" ht="15" thickBot="1">
      <c r="A83" s="128" t="s">
        <v>72</v>
      </c>
      <c r="B83" s="129" t="s">
        <v>9</v>
      </c>
      <c r="C83" s="129" t="s">
        <v>10</v>
      </c>
      <c r="D83" s="130" t="s">
        <v>11</v>
      </c>
      <c r="E83" s="131" t="s">
        <v>12</v>
      </c>
      <c r="F83" s="132" t="s">
        <v>13</v>
      </c>
      <c r="G83" s="132" t="s">
        <v>14</v>
      </c>
      <c r="H83" s="128" t="s">
        <v>15</v>
      </c>
    </row>
    <row r="84" spans="1:8" ht="16" thickTop="1">
      <c r="A84" s="116">
        <v>1</v>
      </c>
      <c r="B84" s="133" t="s">
        <v>17</v>
      </c>
      <c r="C84" s="133" t="s">
        <v>104</v>
      </c>
      <c r="D84" s="54" t="s">
        <v>19</v>
      </c>
      <c r="E84" s="84">
        <v>7</v>
      </c>
      <c r="F84" s="85">
        <v>28</v>
      </c>
      <c r="G84" s="85">
        <v>24</v>
      </c>
      <c r="H84" s="99">
        <f t="shared" ref="H84:H92" si="4">G84*3+F84*2+E84*1</f>
        <v>135</v>
      </c>
    </row>
    <row r="85" spans="1:8" ht="15.5">
      <c r="A85" s="117">
        <v>2</v>
      </c>
      <c r="B85" s="138" t="s">
        <v>26</v>
      </c>
      <c r="C85" s="143" t="s">
        <v>73</v>
      </c>
      <c r="D85" s="59" t="s">
        <v>23</v>
      </c>
      <c r="E85" s="88">
        <v>22</v>
      </c>
      <c r="F85" s="89">
        <v>17</v>
      </c>
      <c r="G85" s="89">
        <v>16</v>
      </c>
      <c r="H85" s="99">
        <f t="shared" si="4"/>
        <v>104</v>
      </c>
    </row>
    <row r="86" spans="1:8" ht="15.5">
      <c r="A86" s="118">
        <v>3</v>
      </c>
      <c r="B86" s="144" t="s">
        <v>26</v>
      </c>
      <c r="C86" s="148" t="s">
        <v>113</v>
      </c>
      <c r="D86" s="64" t="s">
        <v>19</v>
      </c>
      <c r="E86" s="88">
        <v>14</v>
      </c>
      <c r="F86" s="89">
        <v>26</v>
      </c>
      <c r="G86" s="89">
        <v>11</v>
      </c>
      <c r="H86" s="99">
        <f t="shared" si="4"/>
        <v>99</v>
      </c>
    </row>
    <row r="87" spans="1:8" ht="15.5">
      <c r="A87" s="85">
        <v>4</v>
      </c>
      <c r="B87" s="86" t="s">
        <v>17</v>
      </c>
      <c r="C87" s="109" t="s">
        <v>107</v>
      </c>
      <c r="D87" s="64" t="s">
        <v>19</v>
      </c>
      <c r="E87" s="88">
        <v>17</v>
      </c>
      <c r="F87" s="89">
        <v>12</v>
      </c>
      <c r="G87" s="89">
        <v>11</v>
      </c>
      <c r="H87" s="99">
        <f t="shared" si="4"/>
        <v>74</v>
      </c>
    </row>
    <row r="88" spans="1:8" ht="15.5">
      <c r="A88" s="89">
        <v>5</v>
      </c>
      <c r="B88" s="86" t="s">
        <v>17</v>
      </c>
      <c r="C88" s="109" t="s">
        <v>117</v>
      </c>
      <c r="D88" s="59" t="s">
        <v>23</v>
      </c>
      <c r="E88" s="88">
        <v>20</v>
      </c>
      <c r="F88" s="89">
        <v>12</v>
      </c>
      <c r="G88" s="89">
        <v>3</v>
      </c>
      <c r="H88" s="99">
        <f t="shared" si="4"/>
        <v>53</v>
      </c>
    </row>
    <row r="89" spans="1:8" ht="15.5">
      <c r="A89" s="89">
        <v>6</v>
      </c>
      <c r="B89" s="86" t="s">
        <v>26</v>
      </c>
      <c r="C89" s="109" t="s">
        <v>77</v>
      </c>
      <c r="D89" s="59" t="s">
        <v>23</v>
      </c>
      <c r="E89" s="88">
        <v>20</v>
      </c>
      <c r="F89" s="89">
        <v>4</v>
      </c>
      <c r="G89" s="89">
        <v>7</v>
      </c>
      <c r="H89" s="99">
        <f t="shared" si="4"/>
        <v>49</v>
      </c>
    </row>
    <row r="90" spans="1:8" ht="15.5">
      <c r="A90" s="85">
        <v>7</v>
      </c>
      <c r="B90" s="86" t="s">
        <v>26</v>
      </c>
      <c r="C90" s="109" t="s">
        <v>75</v>
      </c>
      <c r="D90" s="64" t="s">
        <v>19</v>
      </c>
      <c r="E90" s="88">
        <v>28</v>
      </c>
      <c r="F90" s="89">
        <v>8</v>
      </c>
      <c r="G90" s="89">
        <v>1</v>
      </c>
      <c r="H90" s="99">
        <f t="shared" si="4"/>
        <v>47</v>
      </c>
    </row>
    <row r="91" spans="1:8" ht="15.5">
      <c r="A91" s="89">
        <v>8</v>
      </c>
      <c r="B91" s="86" t="s">
        <v>17</v>
      </c>
      <c r="C91" s="109" t="s">
        <v>110</v>
      </c>
      <c r="D91" s="64" t="s">
        <v>19</v>
      </c>
      <c r="E91" s="88">
        <v>17</v>
      </c>
      <c r="F91" s="89">
        <v>8</v>
      </c>
      <c r="G91" s="89">
        <v>3</v>
      </c>
      <c r="H91" s="99">
        <f t="shared" si="4"/>
        <v>42</v>
      </c>
    </row>
    <row r="92" spans="1:8" ht="15.5">
      <c r="A92" s="89">
        <v>9</v>
      </c>
      <c r="B92" s="86" t="s">
        <v>67</v>
      </c>
      <c r="C92" s="109" t="s">
        <v>68</v>
      </c>
      <c r="D92" s="59" t="s">
        <v>23</v>
      </c>
      <c r="E92" s="88">
        <v>16</v>
      </c>
      <c r="F92" s="89">
        <v>6</v>
      </c>
      <c r="G92" s="89">
        <v>2</v>
      </c>
      <c r="H92" s="99">
        <f t="shared" si="4"/>
        <v>34</v>
      </c>
    </row>
  </sheetData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M58"/>
  <sheetViews>
    <sheetView workbookViewId="0">
      <selection activeCell="I1" sqref="I1"/>
    </sheetView>
  </sheetViews>
  <sheetFormatPr defaultRowHeight="14.5"/>
  <cols>
    <col min="1" max="1" width="14.6328125" customWidth="1"/>
    <col min="2" max="2" width="18" bestFit="1" customWidth="1"/>
    <col min="3" max="3" width="21.54296875" bestFit="1" customWidth="1"/>
    <col min="5" max="7" width="10.6328125" customWidth="1"/>
    <col min="8" max="8" width="10.6328125" bestFit="1" customWidth="1"/>
  </cols>
  <sheetData>
    <row r="1" spans="1:13" ht="15.5">
      <c r="A1" s="275" t="s">
        <v>7</v>
      </c>
      <c r="B1" s="275"/>
      <c r="C1" s="275"/>
      <c r="D1" s="275"/>
      <c r="E1" s="275"/>
      <c r="F1" s="275"/>
      <c r="G1" s="275"/>
      <c r="H1" s="275"/>
      <c r="I1" s="46"/>
      <c r="J1" s="46"/>
      <c r="K1" s="46"/>
      <c r="L1" s="46"/>
      <c r="M1" s="46"/>
    </row>
    <row r="3" spans="1:13" ht="15" thickBot="1">
      <c r="A3" s="47" t="s">
        <v>8</v>
      </c>
      <c r="B3" s="48" t="s">
        <v>9</v>
      </c>
      <c r="C3" s="48" t="s">
        <v>10</v>
      </c>
      <c r="D3" s="49" t="s">
        <v>11</v>
      </c>
      <c r="E3" s="50" t="s">
        <v>12</v>
      </c>
      <c r="F3" s="51" t="s">
        <v>13</v>
      </c>
      <c r="G3" s="51" t="s">
        <v>14</v>
      </c>
      <c r="H3" s="47" t="s">
        <v>15</v>
      </c>
    </row>
    <row r="4" spans="1:13" ht="16" thickTop="1">
      <c r="A4" s="52" t="s">
        <v>16</v>
      </c>
      <c r="B4" s="53" t="s">
        <v>17</v>
      </c>
      <c r="C4" s="53" t="s">
        <v>18</v>
      </c>
      <c r="D4" s="54" t="s">
        <v>19</v>
      </c>
      <c r="E4" s="55">
        <v>3</v>
      </c>
      <c r="F4" s="52">
        <v>2</v>
      </c>
      <c r="G4" s="52">
        <v>1</v>
      </c>
      <c r="H4" s="56">
        <f>G4*3+F4*2+E4*1</f>
        <v>10</v>
      </c>
    </row>
    <row r="5" spans="1:13" ht="15.5">
      <c r="A5" s="57" t="s">
        <v>20</v>
      </c>
      <c r="B5" s="58" t="s">
        <v>21</v>
      </c>
      <c r="C5" s="58" t="s">
        <v>22</v>
      </c>
      <c r="D5" s="59" t="s">
        <v>23</v>
      </c>
      <c r="E5" s="60">
        <v>5</v>
      </c>
      <c r="F5" s="57">
        <v>1</v>
      </c>
      <c r="G5" s="57">
        <v>0</v>
      </c>
      <c r="H5" s="56">
        <f>G5*3+F5*2+E5*1</f>
        <v>7</v>
      </c>
    </row>
    <row r="6" spans="1:13" ht="15.5">
      <c r="A6" s="57" t="s">
        <v>24</v>
      </c>
      <c r="B6" s="58" t="s">
        <v>21</v>
      </c>
      <c r="C6" s="58" t="s">
        <v>25</v>
      </c>
      <c r="D6" s="59" t="s">
        <v>23</v>
      </c>
      <c r="E6" s="60">
        <v>6</v>
      </c>
      <c r="F6" s="57">
        <v>0</v>
      </c>
      <c r="G6" s="57">
        <v>0</v>
      </c>
      <c r="H6" s="56">
        <f>G6*3+F6*2+E6*1</f>
        <v>6</v>
      </c>
    </row>
    <row r="7" spans="1:13" ht="15.5">
      <c r="A7" s="57">
        <v>4</v>
      </c>
      <c r="B7" s="58" t="s">
        <v>26</v>
      </c>
      <c r="C7" s="58" t="s">
        <v>27</v>
      </c>
      <c r="D7" s="59" t="s">
        <v>23</v>
      </c>
      <c r="E7" s="60">
        <v>2</v>
      </c>
      <c r="F7" s="57">
        <v>0</v>
      </c>
      <c r="G7" s="57">
        <v>0</v>
      </c>
      <c r="H7" s="56">
        <f>G7*3+F7*2+E7*1</f>
        <v>2</v>
      </c>
    </row>
    <row r="9" spans="1:13" ht="15" thickBot="1">
      <c r="A9" s="61" t="s">
        <v>28</v>
      </c>
      <c r="B9" s="48" t="s">
        <v>9</v>
      </c>
      <c r="C9" s="48" t="s">
        <v>10</v>
      </c>
      <c r="D9" s="49" t="s">
        <v>11</v>
      </c>
      <c r="E9" s="50" t="s">
        <v>12</v>
      </c>
      <c r="F9" s="51" t="s">
        <v>13</v>
      </c>
      <c r="G9" s="51" t="s">
        <v>14</v>
      </c>
      <c r="H9" s="47" t="s">
        <v>15</v>
      </c>
    </row>
    <row r="10" spans="1:13" ht="16" thickTop="1">
      <c r="A10" s="57" t="s">
        <v>16</v>
      </c>
      <c r="B10" s="58" t="s">
        <v>29</v>
      </c>
      <c r="C10" s="58" t="s">
        <v>30</v>
      </c>
      <c r="D10" s="59" t="s">
        <v>23</v>
      </c>
      <c r="E10" s="60">
        <v>10</v>
      </c>
      <c r="F10" s="57">
        <v>6</v>
      </c>
      <c r="G10" s="57">
        <v>5</v>
      </c>
      <c r="H10" s="56">
        <f t="shared" ref="H10:H18" si="0">G10*3+F10*2+E10*1</f>
        <v>37</v>
      </c>
    </row>
    <row r="11" spans="1:13" ht="15.5">
      <c r="A11" s="57" t="s">
        <v>20</v>
      </c>
      <c r="B11" s="58" t="s">
        <v>26</v>
      </c>
      <c r="C11" s="58" t="s">
        <v>31</v>
      </c>
      <c r="D11" s="59" t="s">
        <v>23</v>
      </c>
      <c r="E11" s="60">
        <v>13</v>
      </c>
      <c r="F11" s="57">
        <v>4</v>
      </c>
      <c r="G11" s="57">
        <v>5</v>
      </c>
      <c r="H11" s="56">
        <f t="shared" si="0"/>
        <v>36</v>
      </c>
    </row>
    <row r="12" spans="1:13" ht="15.5">
      <c r="A12" s="57" t="s">
        <v>24</v>
      </c>
      <c r="B12" s="58" t="s">
        <v>26</v>
      </c>
      <c r="C12" s="58" t="s">
        <v>32</v>
      </c>
      <c r="D12" s="59" t="s">
        <v>23</v>
      </c>
      <c r="E12" s="60">
        <v>20</v>
      </c>
      <c r="F12" s="57">
        <v>5</v>
      </c>
      <c r="G12" s="57">
        <v>0</v>
      </c>
      <c r="H12" s="56">
        <f t="shared" si="0"/>
        <v>30</v>
      </c>
    </row>
    <row r="13" spans="1:13" ht="15.5">
      <c r="A13" s="57">
        <v>4</v>
      </c>
      <c r="B13" s="53" t="s">
        <v>33</v>
      </c>
      <c r="C13" s="53" t="s">
        <v>34</v>
      </c>
      <c r="D13" s="62" t="s">
        <v>23</v>
      </c>
      <c r="E13" s="55">
        <v>10</v>
      </c>
      <c r="F13" s="52">
        <v>1</v>
      </c>
      <c r="G13" s="52">
        <v>4</v>
      </c>
      <c r="H13" s="56">
        <f t="shared" si="0"/>
        <v>24</v>
      </c>
    </row>
    <row r="14" spans="1:13" ht="15.5">
      <c r="A14" s="57">
        <v>5</v>
      </c>
      <c r="B14" s="58" t="s">
        <v>35</v>
      </c>
      <c r="C14" s="58" t="s">
        <v>36</v>
      </c>
      <c r="D14" s="59" t="s">
        <v>23</v>
      </c>
      <c r="E14" s="60">
        <v>5</v>
      </c>
      <c r="F14" s="57">
        <v>2</v>
      </c>
      <c r="G14" s="57">
        <v>4</v>
      </c>
      <c r="H14" s="56">
        <f t="shared" si="0"/>
        <v>21</v>
      </c>
    </row>
    <row r="15" spans="1:13" ht="15.5">
      <c r="A15" s="57">
        <v>6</v>
      </c>
      <c r="B15" s="58" t="s">
        <v>17</v>
      </c>
      <c r="C15" s="58" t="s">
        <v>37</v>
      </c>
      <c r="D15" s="59" t="s">
        <v>23</v>
      </c>
      <c r="E15" s="60">
        <v>5</v>
      </c>
      <c r="F15" s="57">
        <v>2</v>
      </c>
      <c r="G15" s="57">
        <v>1</v>
      </c>
      <c r="H15" s="56">
        <f t="shared" si="0"/>
        <v>12</v>
      </c>
    </row>
    <row r="16" spans="1:13" ht="15.5">
      <c r="A16" s="57">
        <v>7</v>
      </c>
      <c r="B16" s="58" t="s">
        <v>26</v>
      </c>
      <c r="C16" s="58" t="s">
        <v>38</v>
      </c>
      <c r="D16" s="62" t="s">
        <v>23</v>
      </c>
      <c r="E16" s="60">
        <v>1</v>
      </c>
      <c r="F16" s="57">
        <v>2</v>
      </c>
      <c r="G16" s="57">
        <v>2</v>
      </c>
      <c r="H16" s="56">
        <f t="shared" si="0"/>
        <v>11</v>
      </c>
    </row>
    <row r="17" spans="1:8" ht="15.5">
      <c r="A17" s="57">
        <v>8</v>
      </c>
      <c r="B17" s="58" t="s">
        <v>26</v>
      </c>
      <c r="C17" s="58" t="s">
        <v>39</v>
      </c>
      <c r="D17" s="59" t="s">
        <v>23</v>
      </c>
      <c r="E17" s="60">
        <v>2</v>
      </c>
      <c r="F17" s="57">
        <v>0</v>
      </c>
      <c r="G17" s="57">
        <v>1</v>
      </c>
      <c r="H17" s="56">
        <f t="shared" si="0"/>
        <v>5</v>
      </c>
    </row>
    <row r="18" spans="1:8" ht="15.5">
      <c r="A18" s="57">
        <v>9</v>
      </c>
      <c r="B18" s="58" t="s">
        <v>26</v>
      </c>
      <c r="C18" s="58" t="s">
        <v>40</v>
      </c>
      <c r="D18" s="62" t="s">
        <v>23</v>
      </c>
      <c r="E18" s="60">
        <v>1</v>
      </c>
      <c r="F18" s="57">
        <v>0</v>
      </c>
      <c r="G18" s="57">
        <v>1</v>
      </c>
      <c r="H18" s="56">
        <f t="shared" si="0"/>
        <v>4</v>
      </c>
    </row>
    <row r="20" spans="1:8" ht="15" thickBot="1">
      <c r="A20" s="63" t="s">
        <v>41</v>
      </c>
      <c r="B20" s="48" t="s">
        <v>9</v>
      </c>
      <c r="C20" s="48" t="s">
        <v>10</v>
      </c>
      <c r="D20" s="49" t="s">
        <v>11</v>
      </c>
      <c r="E20" s="50" t="s">
        <v>12</v>
      </c>
      <c r="F20" s="51" t="s">
        <v>13</v>
      </c>
      <c r="G20" s="51" t="s">
        <v>14</v>
      </c>
      <c r="H20" s="47" t="s">
        <v>15</v>
      </c>
    </row>
    <row r="21" spans="1:8" ht="16" thickTop="1">
      <c r="A21" s="57" t="s">
        <v>16</v>
      </c>
      <c r="B21" s="58" t="s">
        <v>26</v>
      </c>
      <c r="C21" s="58" t="s">
        <v>42</v>
      </c>
      <c r="D21" s="64" t="s">
        <v>19</v>
      </c>
      <c r="E21" s="60">
        <v>11</v>
      </c>
      <c r="F21" s="57">
        <v>7</v>
      </c>
      <c r="G21" s="57">
        <v>4</v>
      </c>
      <c r="H21" s="56">
        <f t="shared" ref="H21:H35" si="1">G21*3+F21*2+E21*1</f>
        <v>37</v>
      </c>
    </row>
    <row r="22" spans="1:8" ht="15.5">
      <c r="A22" s="57" t="s">
        <v>20</v>
      </c>
      <c r="B22" s="58" t="s">
        <v>26</v>
      </c>
      <c r="C22" s="58" t="s">
        <v>43</v>
      </c>
      <c r="D22" s="64" t="s">
        <v>19</v>
      </c>
      <c r="E22" s="60">
        <v>11</v>
      </c>
      <c r="F22" s="57">
        <v>6</v>
      </c>
      <c r="G22" s="57">
        <v>3</v>
      </c>
      <c r="H22" s="56">
        <f t="shared" si="1"/>
        <v>32</v>
      </c>
    </row>
    <row r="23" spans="1:8" ht="15.5">
      <c r="A23" s="57" t="s">
        <v>24</v>
      </c>
      <c r="B23" s="58" t="s">
        <v>26</v>
      </c>
      <c r="C23" s="58" t="s">
        <v>44</v>
      </c>
      <c r="D23" s="64" t="s">
        <v>19</v>
      </c>
      <c r="E23" s="60">
        <v>19</v>
      </c>
      <c r="F23" s="57">
        <v>3</v>
      </c>
      <c r="G23" s="57">
        <v>1</v>
      </c>
      <c r="H23" s="56">
        <f t="shared" si="1"/>
        <v>28</v>
      </c>
    </row>
    <row r="24" spans="1:8" ht="15.5">
      <c r="A24" s="57">
        <v>4</v>
      </c>
      <c r="B24" s="58" t="s">
        <v>26</v>
      </c>
      <c r="C24" s="58" t="s">
        <v>45</v>
      </c>
      <c r="D24" s="64" t="s">
        <v>19</v>
      </c>
      <c r="E24" s="60">
        <v>6</v>
      </c>
      <c r="F24" s="57">
        <v>2</v>
      </c>
      <c r="G24" s="57">
        <v>3</v>
      </c>
      <c r="H24" s="56">
        <f t="shared" si="1"/>
        <v>19</v>
      </c>
    </row>
    <row r="25" spans="1:8" ht="15.5">
      <c r="A25" s="57">
        <v>5</v>
      </c>
      <c r="B25" s="58" t="s">
        <v>33</v>
      </c>
      <c r="C25" s="58" t="s">
        <v>46</v>
      </c>
      <c r="D25" s="54" t="s">
        <v>19</v>
      </c>
      <c r="E25" s="60">
        <v>8</v>
      </c>
      <c r="F25" s="57">
        <v>5</v>
      </c>
      <c r="G25" s="57">
        <v>0</v>
      </c>
      <c r="H25" s="56">
        <f t="shared" si="1"/>
        <v>18</v>
      </c>
    </row>
    <row r="26" spans="1:8" ht="15.5">
      <c r="A26" s="57">
        <v>6</v>
      </c>
      <c r="B26" s="58" t="s">
        <v>26</v>
      </c>
      <c r="C26" s="58" t="s">
        <v>47</v>
      </c>
      <c r="D26" s="64" t="s">
        <v>19</v>
      </c>
      <c r="E26" s="60">
        <v>4</v>
      </c>
      <c r="F26" s="57">
        <v>1</v>
      </c>
      <c r="G26" s="57">
        <v>3</v>
      </c>
      <c r="H26" s="56">
        <f t="shared" si="1"/>
        <v>15</v>
      </c>
    </row>
    <row r="27" spans="1:8" ht="15.5">
      <c r="A27" s="57">
        <v>7</v>
      </c>
      <c r="B27" s="58" t="s">
        <v>26</v>
      </c>
      <c r="C27" s="58" t="s">
        <v>48</v>
      </c>
      <c r="D27" s="64" t="s">
        <v>19</v>
      </c>
      <c r="E27" s="60">
        <v>5</v>
      </c>
      <c r="F27" s="57">
        <v>2</v>
      </c>
      <c r="G27" s="57">
        <v>1</v>
      </c>
      <c r="H27" s="56">
        <f t="shared" si="1"/>
        <v>12</v>
      </c>
    </row>
    <row r="28" spans="1:8" ht="15.5">
      <c r="A28" s="57">
        <v>8</v>
      </c>
      <c r="B28" s="58" t="s">
        <v>26</v>
      </c>
      <c r="C28" s="58" t="s">
        <v>49</v>
      </c>
      <c r="D28" s="54" t="s">
        <v>19</v>
      </c>
      <c r="E28" s="60">
        <v>7</v>
      </c>
      <c r="F28" s="57">
        <v>1</v>
      </c>
      <c r="G28" s="57">
        <v>1</v>
      </c>
      <c r="H28" s="56">
        <f t="shared" si="1"/>
        <v>12</v>
      </c>
    </row>
    <row r="29" spans="1:8" ht="15.5">
      <c r="A29" s="57">
        <v>9</v>
      </c>
      <c r="B29" s="58" t="s">
        <v>50</v>
      </c>
      <c r="C29" s="58" t="s">
        <v>51</v>
      </c>
      <c r="D29" s="64" t="s">
        <v>19</v>
      </c>
      <c r="E29" s="60">
        <v>9</v>
      </c>
      <c r="F29" s="57">
        <v>1</v>
      </c>
      <c r="G29" s="57">
        <v>0</v>
      </c>
      <c r="H29" s="56">
        <f t="shared" si="1"/>
        <v>11</v>
      </c>
    </row>
    <row r="30" spans="1:8" ht="15.5">
      <c r="A30" s="57">
        <v>10</v>
      </c>
      <c r="B30" s="58" t="s">
        <v>52</v>
      </c>
      <c r="C30" s="58" t="s">
        <v>53</v>
      </c>
      <c r="D30" s="54" t="s">
        <v>19</v>
      </c>
      <c r="E30" s="60">
        <v>3</v>
      </c>
      <c r="F30" s="57">
        <v>1</v>
      </c>
      <c r="G30" s="57">
        <v>1</v>
      </c>
      <c r="H30" s="56">
        <f t="shared" si="1"/>
        <v>8</v>
      </c>
    </row>
    <row r="31" spans="1:8" ht="15.5">
      <c r="A31" s="57">
        <v>11</v>
      </c>
      <c r="B31" s="58" t="s">
        <v>26</v>
      </c>
      <c r="C31" s="58" t="s">
        <v>54</v>
      </c>
      <c r="D31" s="54" t="s">
        <v>19</v>
      </c>
      <c r="E31" s="60">
        <v>1</v>
      </c>
      <c r="F31" s="57">
        <v>1</v>
      </c>
      <c r="G31" s="57">
        <v>1</v>
      </c>
      <c r="H31" s="56">
        <f t="shared" si="1"/>
        <v>6</v>
      </c>
    </row>
    <row r="32" spans="1:8" ht="15.5">
      <c r="A32" s="57">
        <v>12</v>
      </c>
      <c r="B32" s="58" t="s">
        <v>26</v>
      </c>
      <c r="C32" s="58" t="s">
        <v>55</v>
      </c>
      <c r="D32" s="64" t="s">
        <v>19</v>
      </c>
      <c r="E32" s="60">
        <v>4</v>
      </c>
      <c r="F32" s="57">
        <v>1</v>
      </c>
      <c r="G32" s="57">
        <v>0</v>
      </c>
      <c r="H32" s="56">
        <f t="shared" si="1"/>
        <v>6</v>
      </c>
    </row>
    <row r="33" spans="1:8" ht="15.5">
      <c r="A33" s="57">
        <v>12</v>
      </c>
      <c r="B33" s="58" t="s">
        <v>56</v>
      </c>
      <c r="C33" s="58" t="s">
        <v>57</v>
      </c>
      <c r="D33" s="64" t="s">
        <v>19</v>
      </c>
      <c r="E33" s="60">
        <v>4</v>
      </c>
      <c r="F33" s="57">
        <v>1</v>
      </c>
      <c r="G33" s="57">
        <v>0</v>
      </c>
      <c r="H33" s="56">
        <f t="shared" si="1"/>
        <v>6</v>
      </c>
    </row>
    <row r="34" spans="1:8" ht="15.5">
      <c r="A34" s="57">
        <v>13</v>
      </c>
      <c r="B34" s="58" t="s">
        <v>26</v>
      </c>
      <c r="C34" s="58" t="s">
        <v>58</v>
      </c>
      <c r="D34" s="64" t="s">
        <v>19</v>
      </c>
      <c r="E34" s="60">
        <v>1</v>
      </c>
      <c r="F34" s="57">
        <v>0</v>
      </c>
      <c r="G34" s="57">
        <v>1</v>
      </c>
      <c r="H34" s="56">
        <f t="shared" si="1"/>
        <v>4</v>
      </c>
    </row>
    <row r="35" spans="1:8" ht="15.5">
      <c r="A35" s="57">
        <v>14</v>
      </c>
      <c r="B35" s="58" t="s">
        <v>26</v>
      </c>
      <c r="C35" s="58" t="s">
        <v>59</v>
      </c>
      <c r="D35" s="64" t="s">
        <v>19</v>
      </c>
      <c r="E35" s="60">
        <v>1</v>
      </c>
      <c r="F35" s="57">
        <v>1</v>
      </c>
      <c r="G35" s="57">
        <v>0</v>
      </c>
      <c r="H35" s="56">
        <f t="shared" si="1"/>
        <v>3</v>
      </c>
    </row>
    <row r="37" spans="1:8" ht="15" thickBot="1">
      <c r="A37" s="47" t="s">
        <v>60</v>
      </c>
      <c r="B37" s="48" t="s">
        <v>9</v>
      </c>
      <c r="C37" s="48" t="s">
        <v>10</v>
      </c>
      <c r="D37" s="49" t="s">
        <v>11</v>
      </c>
      <c r="E37" s="50" t="s">
        <v>12</v>
      </c>
      <c r="F37" s="51" t="s">
        <v>13</v>
      </c>
      <c r="G37" s="51" t="s">
        <v>14</v>
      </c>
      <c r="H37" s="47" t="s">
        <v>15</v>
      </c>
    </row>
    <row r="38" spans="1:8" ht="16" thickTop="1">
      <c r="A38" s="52" t="s">
        <v>16</v>
      </c>
      <c r="B38" s="53" t="s">
        <v>26</v>
      </c>
      <c r="C38" s="53" t="s">
        <v>61</v>
      </c>
      <c r="D38" s="62" t="s">
        <v>23</v>
      </c>
      <c r="E38" s="55">
        <v>15</v>
      </c>
      <c r="F38" s="52">
        <v>6</v>
      </c>
      <c r="G38" s="52">
        <v>1</v>
      </c>
      <c r="H38" s="56">
        <f>G38*3+F38*2+E38*1</f>
        <v>30</v>
      </c>
    </row>
    <row r="39" spans="1:8" ht="15.5">
      <c r="A39" s="57" t="s">
        <v>20</v>
      </c>
      <c r="B39" s="58" t="s">
        <v>50</v>
      </c>
      <c r="C39" s="58" t="s">
        <v>62</v>
      </c>
      <c r="D39" s="59" t="s">
        <v>23</v>
      </c>
      <c r="E39" s="60">
        <v>9</v>
      </c>
      <c r="F39" s="57">
        <v>3</v>
      </c>
      <c r="G39" s="57">
        <v>1</v>
      </c>
      <c r="H39" s="56">
        <f>G39*3+F39*2+E39*1</f>
        <v>18</v>
      </c>
    </row>
    <row r="40" spans="1:8" ht="15.5">
      <c r="A40" s="57" t="s">
        <v>24</v>
      </c>
      <c r="B40" s="53" t="s">
        <v>33</v>
      </c>
      <c r="C40" s="53" t="s">
        <v>63</v>
      </c>
      <c r="D40" s="62" t="s">
        <v>23</v>
      </c>
      <c r="E40" s="55">
        <v>3</v>
      </c>
      <c r="F40" s="52">
        <v>1</v>
      </c>
      <c r="G40" s="52">
        <v>0</v>
      </c>
      <c r="H40" s="56">
        <f>G40*3+F40*2+E40*1</f>
        <v>5</v>
      </c>
    </row>
    <row r="42" spans="1:8" ht="15" thickBot="1">
      <c r="A42" s="47" t="s">
        <v>64</v>
      </c>
      <c r="B42" s="48" t="s">
        <v>9</v>
      </c>
      <c r="C42" s="48" t="s">
        <v>10</v>
      </c>
      <c r="D42" s="49" t="s">
        <v>11</v>
      </c>
      <c r="E42" s="50" t="s">
        <v>12</v>
      </c>
      <c r="F42" s="51" t="s">
        <v>13</v>
      </c>
      <c r="G42" s="51" t="s">
        <v>14</v>
      </c>
      <c r="H42" s="47" t="s">
        <v>15</v>
      </c>
    </row>
    <row r="43" spans="1:8" ht="16" thickTop="1">
      <c r="A43" s="57" t="s">
        <v>16</v>
      </c>
      <c r="B43" s="58" t="s">
        <v>33</v>
      </c>
      <c r="C43" s="58" t="s">
        <v>34</v>
      </c>
      <c r="D43" s="65" t="s">
        <v>23</v>
      </c>
      <c r="E43" s="57">
        <v>14</v>
      </c>
      <c r="F43" s="57">
        <v>19</v>
      </c>
      <c r="G43" s="57">
        <v>26</v>
      </c>
      <c r="H43" s="56">
        <f t="shared" ref="H43:H49" si="2">G43*3+F43*2+E43*1</f>
        <v>130</v>
      </c>
    </row>
    <row r="44" spans="1:8" ht="15.5">
      <c r="A44" s="57" t="s">
        <v>20</v>
      </c>
      <c r="B44" s="66" t="s">
        <v>26</v>
      </c>
      <c r="C44" s="66" t="s">
        <v>65</v>
      </c>
      <c r="D44" s="65" t="s">
        <v>23</v>
      </c>
      <c r="E44" s="67">
        <v>24</v>
      </c>
      <c r="F44" s="67">
        <v>15</v>
      </c>
      <c r="G44" s="67">
        <v>13</v>
      </c>
      <c r="H44" s="68">
        <f t="shared" si="2"/>
        <v>93</v>
      </c>
    </row>
    <row r="45" spans="1:8" ht="15.5">
      <c r="A45" s="57" t="s">
        <v>24</v>
      </c>
      <c r="B45" s="58" t="s">
        <v>26</v>
      </c>
      <c r="C45" s="58" t="s">
        <v>66</v>
      </c>
      <c r="D45" s="65" t="s">
        <v>23</v>
      </c>
      <c r="E45" s="57">
        <v>23</v>
      </c>
      <c r="F45" s="57">
        <v>11</v>
      </c>
      <c r="G45" s="57">
        <v>8</v>
      </c>
      <c r="H45" s="56">
        <f t="shared" si="2"/>
        <v>69</v>
      </c>
    </row>
    <row r="46" spans="1:8" ht="15.5">
      <c r="A46" s="57">
        <v>4</v>
      </c>
      <c r="B46" s="66" t="s">
        <v>67</v>
      </c>
      <c r="C46" s="66" t="s">
        <v>68</v>
      </c>
      <c r="D46" s="65" t="s">
        <v>23</v>
      </c>
      <c r="E46" s="67">
        <v>31</v>
      </c>
      <c r="F46" s="67">
        <v>8</v>
      </c>
      <c r="G46" s="67">
        <v>6</v>
      </c>
      <c r="H46" s="68">
        <f t="shared" si="2"/>
        <v>65</v>
      </c>
    </row>
    <row r="47" spans="1:8" ht="15.5">
      <c r="A47" s="57">
        <v>5</v>
      </c>
      <c r="B47" s="53" t="s">
        <v>17</v>
      </c>
      <c r="C47" s="53" t="s">
        <v>69</v>
      </c>
      <c r="D47" s="54" t="s">
        <v>19</v>
      </c>
      <c r="E47" s="55">
        <v>18</v>
      </c>
      <c r="F47" s="52">
        <v>5</v>
      </c>
      <c r="G47" s="52">
        <v>4</v>
      </c>
      <c r="H47" s="56">
        <f t="shared" si="2"/>
        <v>40</v>
      </c>
    </row>
    <row r="48" spans="1:8" ht="15.5">
      <c r="A48" s="57">
        <v>6</v>
      </c>
      <c r="B48" s="53" t="s">
        <v>17</v>
      </c>
      <c r="C48" s="53" t="s">
        <v>70</v>
      </c>
      <c r="D48" s="62" t="s">
        <v>23</v>
      </c>
      <c r="E48" s="55">
        <v>13</v>
      </c>
      <c r="F48" s="52">
        <v>3</v>
      </c>
      <c r="G48" s="52">
        <v>3</v>
      </c>
      <c r="H48" s="56">
        <f t="shared" si="2"/>
        <v>28</v>
      </c>
    </row>
    <row r="49" spans="1:8" ht="15.5">
      <c r="A49" s="57">
        <v>7</v>
      </c>
      <c r="B49" s="53" t="s">
        <v>26</v>
      </c>
      <c r="C49" s="53" t="s">
        <v>71</v>
      </c>
      <c r="D49" s="62" t="s">
        <v>23</v>
      </c>
      <c r="E49" s="55">
        <v>5</v>
      </c>
      <c r="F49" s="52">
        <v>2</v>
      </c>
      <c r="G49" s="52">
        <v>2</v>
      </c>
      <c r="H49" s="56">
        <f t="shared" si="2"/>
        <v>15</v>
      </c>
    </row>
    <row r="51" spans="1:8" ht="15" thickBot="1">
      <c r="A51" s="47" t="s">
        <v>72</v>
      </c>
      <c r="B51" s="48" t="s">
        <v>9</v>
      </c>
      <c r="C51" s="48" t="s">
        <v>10</v>
      </c>
      <c r="D51" s="49" t="s">
        <v>11</v>
      </c>
      <c r="E51" s="50" t="s">
        <v>12</v>
      </c>
      <c r="F51" s="51" t="s">
        <v>13</v>
      </c>
      <c r="G51" s="51" t="s">
        <v>14</v>
      </c>
      <c r="H51" s="47" t="s">
        <v>15</v>
      </c>
    </row>
    <row r="52" spans="1:8" ht="16" thickTop="1">
      <c r="A52" s="52" t="s">
        <v>16</v>
      </c>
      <c r="B52" s="53" t="s">
        <v>26</v>
      </c>
      <c r="C52" s="53" t="s">
        <v>73</v>
      </c>
      <c r="D52" s="62" t="s">
        <v>23</v>
      </c>
      <c r="E52" s="55">
        <v>14</v>
      </c>
      <c r="F52" s="52">
        <v>24</v>
      </c>
      <c r="G52" s="52">
        <v>19</v>
      </c>
      <c r="H52" s="56">
        <f>G52*3+F52*2+E52*1</f>
        <v>119</v>
      </c>
    </row>
    <row r="53" spans="1:8" ht="15.5">
      <c r="A53" s="57" t="s">
        <v>20</v>
      </c>
      <c r="B53" s="58" t="s">
        <v>26</v>
      </c>
      <c r="C53" s="58" t="s">
        <v>74</v>
      </c>
      <c r="D53" s="64" t="s">
        <v>19</v>
      </c>
      <c r="E53" s="60">
        <v>25</v>
      </c>
      <c r="F53" s="57">
        <v>13</v>
      </c>
      <c r="G53" s="57">
        <v>13</v>
      </c>
      <c r="H53" s="56">
        <f>G53*3+F53*2+E53*1</f>
        <v>90</v>
      </c>
    </row>
    <row r="54" spans="1:8" ht="15.5">
      <c r="A54" s="57" t="s">
        <v>24</v>
      </c>
      <c r="B54" s="58" t="s">
        <v>26</v>
      </c>
      <c r="C54" s="58" t="s">
        <v>75</v>
      </c>
      <c r="D54" s="64" t="s">
        <v>19</v>
      </c>
      <c r="E54" s="60">
        <v>28</v>
      </c>
      <c r="F54" s="57">
        <v>8</v>
      </c>
      <c r="G54" s="57">
        <v>12</v>
      </c>
      <c r="H54" s="56">
        <f>G54*3+F54*2+E54*1</f>
        <v>80</v>
      </c>
    </row>
    <row r="55" spans="1:8" ht="15.5">
      <c r="A55" s="57">
        <v>4</v>
      </c>
      <c r="B55" s="58" t="s">
        <v>56</v>
      </c>
      <c r="C55" s="58" t="s">
        <v>76</v>
      </c>
      <c r="D55" s="59" t="s">
        <v>23</v>
      </c>
      <c r="E55" s="60">
        <v>24</v>
      </c>
      <c r="F55" s="57">
        <v>9</v>
      </c>
      <c r="G55" s="57">
        <v>12</v>
      </c>
      <c r="H55" s="56">
        <f>G55*3+F55*2+E55*1</f>
        <v>78</v>
      </c>
    </row>
    <row r="56" spans="1:8" ht="15.5">
      <c r="A56" s="57">
        <v>5</v>
      </c>
      <c r="B56" s="58" t="s">
        <v>26</v>
      </c>
      <c r="C56" s="58" t="s">
        <v>77</v>
      </c>
      <c r="D56" s="59" t="s">
        <v>23</v>
      </c>
      <c r="E56" s="60">
        <v>17</v>
      </c>
      <c r="F56" s="57">
        <v>13</v>
      </c>
      <c r="G56" s="57">
        <v>7</v>
      </c>
      <c r="H56" s="56">
        <f>G56*3+F56*2+E56*1</f>
        <v>64</v>
      </c>
    </row>
    <row r="58" spans="1:8" ht="15.5">
      <c r="A58" s="69" t="s">
        <v>78</v>
      </c>
      <c r="B58" s="70"/>
    </row>
  </sheetData>
  <mergeCells count="1">
    <mergeCell ref="A1:H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sqref="A1:F10"/>
    </sheetView>
  </sheetViews>
  <sheetFormatPr defaultRowHeight="14.5"/>
  <sheetData>
    <row r="1" spans="1:10" ht="15" thickBot="1">
      <c r="A1" s="249">
        <v>3</v>
      </c>
      <c r="B1" s="249">
        <v>3</v>
      </c>
      <c r="C1" s="249">
        <v>2</v>
      </c>
      <c r="D1" s="249">
        <v>3</v>
      </c>
      <c r="E1" s="249">
        <v>3</v>
      </c>
      <c r="F1" s="249">
        <v>1</v>
      </c>
      <c r="G1">
        <v>1</v>
      </c>
    </row>
    <row r="2" spans="1:10" ht="15" thickBot="1">
      <c r="A2" s="249">
        <v>3</v>
      </c>
      <c r="B2" s="249">
        <v>2</v>
      </c>
      <c r="C2" s="249">
        <v>1</v>
      </c>
      <c r="D2" s="249">
        <v>3</v>
      </c>
      <c r="E2" s="249">
        <v>3</v>
      </c>
      <c r="F2" s="249">
        <v>1</v>
      </c>
      <c r="G2">
        <v>0</v>
      </c>
      <c r="H2" s="209" t="s">
        <v>209</v>
      </c>
      <c r="I2" s="209"/>
      <c r="J2" s="210">
        <f>COUNTIF(A1:F10, 0)</f>
        <v>2</v>
      </c>
    </row>
    <row r="3" spans="1:10" ht="15" thickBot="1">
      <c r="A3" s="249">
        <v>2</v>
      </c>
      <c r="B3" s="249">
        <v>2</v>
      </c>
      <c r="C3" s="249">
        <v>2</v>
      </c>
      <c r="D3" s="249">
        <v>3</v>
      </c>
      <c r="E3" s="249">
        <v>2</v>
      </c>
      <c r="F3" s="249">
        <v>2</v>
      </c>
      <c r="G3">
        <v>1</v>
      </c>
      <c r="H3" s="208" t="s">
        <v>210</v>
      </c>
      <c r="I3" s="208"/>
      <c r="J3" s="211">
        <f>COUNTIF(A1:F10, 1)</f>
        <v>8</v>
      </c>
    </row>
    <row r="4" spans="1:10" ht="15" thickBot="1">
      <c r="A4" s="249">
        <v>3</v>
      </c>
      <c r="B4" s="249">
        <v>3</v>
      </c>
      <c r="C4" s="249">
        <v>2</v>
      </c>
      <c r="D4" s="249">
        <v>3</v>
      </c>
      <c r="E4" s="249">
        <v>3</v>
      </c>
      <c r="F4" s="249">
        <v>2</v>
      </c>
      <c r="G4">
        <v>0</v>
      </c>
      <c r="H4" s="209" t="s">
        <v>211</v>
      </c>
      <c r="I4" s="209"/>
      <c r="J4" s="212">
        <f>SUMIF(A1:F10,1)</f>
        <v>8</v>
      </c>
    </row>
    <row r="5" spans="1:10" ht="15" thickBot="1">
      <c r="A5" s="249">
        <v>3</v>
      </c>
      <c r="B5" s="249">
        <v>3</v>
      </c>
      <c r="C5" s="249">
        <v>2</v>
      </c>
      <c r="D5" s="249">
        <v>3</v>
      </c>
      <c r="E5" s="249">
        <v>3</v>
      </c>
      <c r="F5" s="249">
        <v>1</v>
      </c>
      <c r="G5">
        <v>1</v>
      </c>
      <c r="H5" s="213" t="s">
        <v>212</v>
      </c>
      <c r="I5" s="213"/>
      <c r="J5" s="214">
        <f>COUNTIF(A1:F10,2)</f>
        <v>23</v>
      </c>
    </row>
    <row r="6" spans="1:10" ht="15" thickBot="1">
      <c r="A6" s="249">
        <v>3</v>
      </c>
      <c r="B6" s="249">
        <v>2</v>
      </c>
      <c r="C6" s="249">
        <v>0</v>
      </c>
      <c r="D6" s="249">
        <v>2</v>
      </c>
      <c r="E6" s="249">
        <v>2</v>
      </c>
      <c r="F6" s="249">
        <v>1</v>
      </c>
      <c r="G6">
        <v>2</v>
      </c>
      <c r="H6" s="209" t="s">
        <v>213</v>
      </c>
      <c r="I6" s="209"/>
      <c r="J6" s="212">
        <f>SUMIF(A1:F10,2)</f>
        <v>46</v>
      </c>
    </row>
    <row r="7" spans="1:10" ht="15" thickBot="1">
      <c r="A7" s="249">
        <v>3</v>
      </c>
      <c r="B7" s="249">
        <v>3</v>
      </c>
      <c r="C7" s="249">
        <v>3</v>
      </c>
      <c r="D7" s="249">
        <v>3</v>
      </c>
      <c r="E7" s="249">
        <v>2</v>
      </c>
      <c r="F7" s="249">
        <v>2</v>
      </c>
      <c r="G7">
        <v>1</v>
      </c>
      <c r="H7" s="215" t="s">
        <v>214</v>
      </c>
      <c r="I7" s="215"/>
      <c r="J7" s="216">
        <f>COUNTIF(A1:F10,3)</f>
        <v>27</v>
      </c>
    </row>
    <row r="8" spans="1:10" ht="15" thickBot="1">
      <c r="A8" s="249">
        <v>3</v>
      </c>
      <c r="B8" s="249">
        <v>1</v>
      </c>
      <c r="C8" s="249">
        <v>0</v>
      </c>
      <c r="D8" s="249">
        <v>2</v>
      </c>
      <c r="E8" s="249">
        <v>2</v>
      </c>
      <c r="F8" s="249">
        <v>2</v>
      </c>
      <c r="G8">
        <v>1</v>
      </c>
      <c r="H8" s="209" t="s">
        <v>215</v>
      </c>
      <c r="I8" s="209"/>
      <c r="J8" s="217">
        <f>SUMIF(A1:F10,3)</f>
        <v>81</v>
      </c>
    </row>
    <row r="9" spans="1:10" ht="15" thickBot="1">
      <c r="A9" s="249">
        <v>3</v>
      </c>
      <c r="B9" s="249">
        <v>3</v>
      </c>
      <c r="C9" s="249">
        <v>2</v>
      </c>
      <c r="D9" s="249">
        <v>3</v>
      </c>
      <c r="E9" s="249">
        <v>2</v>
      </c>
      <c r="F9" s="249">
        <v>1</v>
      </c>
      <c r="G9">
        <v>0</v>
      </c>
    </row>
    <row r="10" spans="1:10" ht="15" thickBot="1">
      <c r="A10" s="249">
        <v>3</v>
      </c>
      <c r="B10" s="249">
        <v>2</v>
      </c>
      <c r="C10" s="249">
        <v>2</v>
      </c>
      <c r="D10" s="249">
        <v>3</v>
      </c>
      <c r="E10" s="249">
        <v>2</v>
      </c>
      <c r="F10" s="249">
        <v>1</v>
      </c>
      <c r="G10"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8" sqref="A8"/>
    </sheetView>
  </sheetViews>
  <sheetFormatPr defaultColWidth="8.90625" defaultRowHeight="14.5"/>
  <cols>
    <col min="1" max="1" width="14.6328125" style="81" customWidth="1"/>
    <col min="2" max="2" width="25.6328125" style="81" customWidth="1"/>
    <col min="3" max="3" width="21.6328125" style="81" customWidth="1"/>
    <col min="4" max="4" width="4.453125" style="81" bestFit="1" customWidth="1"/>
    <col min="5" max="7" width="9.6328125" style="81" customWidth="1"/>
    <col min="8" max="8" width="10.6328125" style="81" bestFit="1" customWidth="1"/>
    <col min="9" max="16384" width="8.90625" style="81"/>
  </cols>
  <sheetData>
    <row r="1" spans="1:8" ht="15" thickBot="1">
      <c r="A1" s="128" t="s">
        <v>274</v>
      </c>
      <c r="B1" s="129" t="s">
        <v>9</v>
      </c>
      <c r="C1" s="129" t="s">
        <v>10</v>
      </c>
      <c r="D1" s="130" t="s">
        <v>11</v>
      </c>
      <c r="E1" s="131" t="s">
        <v>12</v>
      </c>
      <c r="F1" s="132" t="s">
        <v>13</v>
      </c>
      <c r="G1" s="132" t="s">
        <v>14</v>
      </c>
      <c r="H1" s="128" t="s">
        <v>15</v>
      </c>
    </row>
    <row r="2" spans="1:8" ht="16" thickTop="1">
      <c r="A2" s="152">
        <v>1</v>
      </c>
      <c r="B2" s="86" t="s">
        <v>185</v>
      </c>
      <c r="C2" s="86" t="s">
        <v>196</v>
      </c>
      <c r="D2" s="59" t="s">
        <v>23</v>
      </c>
      <c r="E2" s="88">
        <v>12</v>
      </c>
      <c r="F2" s="89">
        <v>7</v>
      </c>
      <c r="G2" s="89">
        <v>1</v>
      </c>
      <c r="H2" s="99">
        <f t="shared" ref="H2:H7" si="0">G2*3+F2*2+E2*1</f>
        <v>29</v>
      </c>
    </row>
    <row r="3" spans="1:8" ht="15.5">
      <c r="A3" s="153">
        <v>2</v>
      </c>
      <c r="B3" s="100" t="s">
        <v>193</v>
      </c>
      <c r="C3" s="155" t="s">
        <v>152</v>
      </c>
      <c r="D3" s="59" t="s">
        <v>23</v>
      </c>
      <c r="E3" s="101">
        <v>10</v>
      </c>
      <c r="F3" s="102">
        <v>5</v>
      </c>
      <c r="G3" s="102">
        <v>2</v>
      </c>
      <c r="H3" s="99">
        <f t="shared" si="0"/>
        <v>26</v>
      </c>
    </row>
    <row r="4" spans="1:8" ht="15.5">
      <c r="A4" s="152">
        <v>3</v>
      </c>
      <c r="B4" s="100" t="s">
        <v>185</v>
      </c>
      <c r="C4" s="155" t="s">
        <v>223</v>
      </c>
      <c r="D4" s="59" t="s">
        <v>23</v>
      </c>
      <c r="E4" s="101">
        <v>7</v>
      </c>
      <c r="F4" s="102">
        <v>1</v>
      </c>
      <c r="G4" s="102">
        <v>1</v>
      </c>
      <c r="H4" s="99">
        <f t="shared" si="0"/>
        <v>12</v>
      </c>
    </row>
    <row r="5" spans="1:8" ht="15.5">
      <c r="A5" s="153">
        <v>4</v>
      </c>
      <c r="B5" s="82" t="s">
        <v>193</v>
      </c>
      <c r="C5" s="104" t="s">
        <v>244</v>
      </c>
      <c r="D5" s="62" t="s">
        <v>23</v>
      </c>
      <c r="E5" s="105">
        <v>9</v>
      </c>
      <c r="F5" s="106">
        <v>1</v>
      </c>
      <c r="G5" s="106">
        <v>0</v>
      </c>
      <c r="H5" s="99">
        <f t="shared" si="0"/>
        <v>11</v>
      </c>
    </row>
    <row r="6" spans="1:8" ht="15.5">
      <c r="A6" s="152">
        <v>5</v>
      </c>
      <c r="B6" s="103"/>
      <c r="C6" s="104"/>
      <c r="D6" s="62" t="s">
        <v>23</v>
      </c>
      <c r="E6" s="105"/>
      <c r="F6" s="106"/>
      <c r="G6" s="106"/>
      <c r="H6" s="99">
        <f t="shared" si="0"/>
        <v>0</v>
      </c>
    </row>
    <row r="7" spans="1:8" ht="15.5">
      <c r="A7" s="218">
        <v>6</v>
      </c>
      <c r="B7" s="103"/>
      <c r="C7" s="104"/>
      <c r="D7" s="62" t="s">
        <v>23</v>
      </c>
      <c r="E7" s="105"/>
      <c r="F7" s="106"/>
      <c r="G7" s="106"/>
      <c r="H7" s="99">
        <f t="shared" si="0"/>
        <v>0</v>
      </c>
    </row>
  </sheetData>
  <sortState ref="B2:H8">
    <sortCondition descending="1" ref="H8"/>
  </sortState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30"/>
  <sheetViews>
    <sheetView topLeftCell="J1" workbookViewId="0">
      <selection activeCell="P30" sqref="P30"/>
    </sheetView>
  </sheetViews>
  <sheetFormatPr defaultRowHeight="14.5"/>
  <cols>
    <col min="1" max="1" width="5.6328125" customWidth="1"/>
    <col min="2" max="2" width="19.6328125" customWidth="1"/>
    <col min="3" max="3" width="22.6328125" customWidth="1"/>
    <col min="4" max="4" width="9.08984375" bestFit="1" customWidth="1"/>
    <col min="5" max="5" width="0.453125" customWidth="1"/>
    <col min="6" max="6" width="5.6328125" customWidth="1"/>
    <col min="7" max="7" width="19.6328125" customWidth="1"/>
    <col min="8" max="8" width="22.6328125" customWidth="1"/>
    <col min="9" max="9" width="9.08984375" customWidth="1"/>
    <col min="10" max="10" width="0.6328125" customWidth="1"/>
    <col min="11" max="11" width="5.6328125" customWidth="1"/>
    <col min="12" max="12" width="19.6328125" customWidth="1"/>
    <col min="13" max="13" width="22.6328125" customWidth="1"/>
    <col min="14" max="14" width="9.08984375" customWidth="1"/>
    <col min="15" max="15" width="0.90625" customWidth="1"/>
    <col min="16" max="16" width="5.6328125" customWidth="1"/>
    <col min="17" max="17" width="23.7265625" customWidth="1"/>
    <col min="18" max="18" width="22.6328125" customWidth="1"/>
    <col min="19" max="19" width="9.08984375" customWidth="1"/>
    <col min="20" max="20" width="1" customWidth="1"/>
  </cols>
  <sheetData>
    <row r="1" spans="1:25" ht="17.25" customHeight="1">
      <c r="A1" s="291" t="s">
        <v>226</v>
      </c>
      <c r="B1" s="291"/>
      <c r="C1" s="291"/>
      <c r="D1" s="291"/>
      <c r="E1" s="197"/>
      <c r="F1" s="291" t="s">
        <v>226</v>
      </c>
      <c r="G1" s="291"/>
      <c r="H1" s="291"/>
      <c r="I1" s="291"/>
      <c r="J1" s="198"/>
      <c r="K1" s="291" t="s">
        <v>226</v>
      </c>
      <c r="L1" s="291"/>
      <c r="M1" s="291"/>
      <c r="N1" s="291"/>
      <c r="O1" s="198"/>
      <c r="P1" s="291" t="s">
        <v>226</v>
      </c>
      <c r="Q1" s="291"/>
      <c r="R1" s="291"/>
      <c r="S1" s="291"/>
    </row>
    <row r="2" spans="1:25" ht="16.5" customHeight="1">
      <c r="A2" s="169" t="s">
        <v>0</v>
      </c>
      <c r="B2" s="292" t="s">
        <v>198</v>
      </c>
      <c r="C2" s="292"/>
      <c r="D2" s="292"/>
      <c r="E2" s="170"/>
      <c r="F2" s="169" t="s">
        <v>0</v>
      </c>
      <c r="G2" s="292" t="s">
        <v>198</v>
      </c>
      <c r="H2" s="292"/>
      <c r="I2" s="292"/>
      <c r="J2" s="81"/>
      <c r="K2" s="169" t="s">
        <v>0</v>
      </c>
      <c r="L2" s="292" t="s">
        <v>198</v>
      </c>
      <c r="M2" s="292"/>
      <c r="N2" s="292"/>
      <c r="O2" s="170"/>
      <c r="P2" s="169" t="s">
        <v>0</v>
      </c>
      <c r="Q2" s="292" t="s">
        <v>198</v>
      </c>
      <c r="R2" s="292"/>
      <c r="S2" s="292"/>
    </row>
    <row r="3" spans="1:25" ht="15" customHeight="1">
      <c r="A3" s="279" t="s">
        <v>228</v>
      </c>
      <c r="B3" s="280"/>
      <c r="C3" s="284" t="s">
        <v>6</v>
      </c>
      <c r="D3" s="285"/>
      <c r="F3" s="279" t="s">
        <v>229</v>
      </c>
      <c r="G3" s="280"/>
      <c r="H3" s="284" t="s">
        <v>6</v>
      </c>
      <c r="I3" s="285"/>
      <c r="K3" s="288" t="s">
        <v>230</v>
      </c>
      <c r="L3" s="289"/>
      <c r="M3" s="286" t="s">
        <v>6</v>
      </c>
      <c r="N3" s="287"/>
      <c r="P3" s="288" t="s">
        <v>231</v>
      </c>
      <c r="Q3" s="289"/>
      <c r="R3" s="286" t="s">
        <v>6</v>
      </c>
      <c r="S3" s="287"/>
      <c r="U3" s="166" t="s">
        <v>131</v>
      </c>
      <c r="V3" s="167" t="s">
        <v>227</v>
      </c>
      <c r="W3" s="168"/>
      <c r="X3" s="168"/>
      <c r="Y3" s="168"/>
    </row>
    <row r="4" spans="1:25" ht="15" customHeight="1">
      <c r="A4" s="281" t="s">
        <v>5</v>
      </c>
      <c r="B4" s="282"/>
      <c r="C4" s="282"/>
      <c r="D4" s="283"/>
      <c r="E4" s="1"/>
      <c r="F4" s="281" t="s">
        <v>5</v>
      </c>
      <c r="G4" s="282"/>
      <c r="H4" s="282"/>
      <c r="I4" s="283"/>
      <c r="K4" s="281" t="s">
        <v>5</v>
      </c>
      <c r="L4" s="282"/>
      <c r="M4" s="282"/>
      <c r="N4" s="283"/>
      <c r="O4" s="1"/>
      <c r="P4" s="281" t="s">
        <v>5</v>
      </c>
      <c r="Q4" s="282"/>
      <c r="R4" s="282"/>
      <c r="S4" s="283"/>
      <c r="U4" s="290" t="s">
        <v>237</v>
      </c>
      <c r="V4" s="290"/>
      <c r="W4" s="290"/>
      <c r="X4" s="290"/>
      <c r="Y4" s="290"/>
    </row>
    <row r="5" spans="1:25" ht="15" customHeight="1" thickBot="1">
      <c r="A5" s="276" t="s">
        <v>1</v>
      </c>
      <c r="B5" s="277"/>
      <c r="C5" s="278"/>
      <c r="D5" s="71" t="s">
        <v>2</v>
      </c>
      <c r="E5" s="2"/>
      <c r="F5" s="276" t="s">
        <v>1</v>
      </c>
      <c r="G5" s="277"/>
      <c r="H5" s="278"/>
      <c r="I5" s="71" t="s">
        <v>2</v>
      </c>
      <c r="K5" s="276" t="s">
        <v>1</v>
      </c>
      <c r="L5" s="277"/>
      <c r="M5" s="278"/>
      <c r="N5" s="71" t="s">
        <v>2</v>
      </c>
      <c r="O5" s="2"/>
      <c r="P5" s="276" t="s">
        <v>1</v>
      </c>
      <c r="Q5" s="277"/>
      <c r="R5" s="278"/>
      <c r="S5" s="71" t="s">
        <v>2</v>
      </c>
      <c r="U5" s="149"/>
      <c r="V5" s="150"/>
      <c r="W5" s="149"/>
      <c r="X5" s="149"/>
      <c r="Y5" s="149"/>
    </row>
    <row r="6" spans="1:25" ht="15" customHeight="1" thickTop="1">
      <c r="A6" s="4">
        <v>0.45833333333333331</v>
      </c>
      <c r="B6" s="20"/>
      <c r="C6" s="19"/>
      <c r="D6" s="28"/>
      <c r="F6" s="4">
        <v>0.45833333333333331</v>
      </c>
      <c r="G6" s="231" t="s">
        <v>232</v>
      </c>
      <c r="H6" s="232" t="s">
        <v>233</v>
      </c>
      <c r="I6" s="233" t="s">
        <v>234</v>
      </c>
      <c r="K6" s="4">
        <v>0.45833333333333331</v>
      </c>
      <c r="L6" s="199" t="s">
        <v>26</v>
      </c>
      <c r="M6" s="200" t="s">
        <v>254</v>
      </c>
      <c r="N6" s="201" t="s">
        <v>92</v>
      </c>
      <c r="P6" s="4">
        <v>0.45833333333333331</v>
      </c>
      <c r="Q6" s="79" t="s">
        <v>35</v>
      </c>
      <c r="R6" s="79" t="s">
        <v>36</v>
      </c>
      <c r="S6" s="43" t="s">
        <v>64</v>
      </c>
      <c r="U6" s="149"/>
      <c r="V6" s="149"/>
      <c r="W6" s="149"/>
      <c r="X6" s="149"/>
      <c r="Y6" s="149"/>
    </row>
    <row r="7" spans="1:25" ht="15" customHeight="1">
      <c r="A7" s="4">
        <v>0.45833333333333331</v>
      </c>
      <c r="B7" s="20"/>
      <c r="C7" s="19"/>
      <c r="D7" s="28"/>
      <c r="F7" s="4">
        <v>0.45833333333333331</v>
      </c>
      <c r="G7" s="231" t="s">
        <v>232</v>
      </c>
      <c r="H7" s="232" t="s">
        <v>233</v>
      </c>
      <c r="I7" s="233" t="s">
        <v>234</v>
      </c>
      <c r="K7" s="4">
        <v>0.45833333333333331</v>
      </c>
      <c r="L7" s="79" t="s">
        <v>26</v>
      </c>
      <c r="M7" s="79" t="s">
        <v>256</v>
      </c>
      <c r="N7" s="43" t="s">
        <v>200</v>
      </c>
      <c r="P7" s="4">
        <v>0.45833333333333331</v>
      </c>
      <c r="Q7" s="7" t="s">
        <v>26</v>
      </c>
      <c r="R7" s="8" t="s">
        <v>179</v>
      </c>
      <c r="S7" s="43" t="s">
        <v>200</v>
      </c>
      <c r="U7" s="149"/>
      <c r="V7" s="149"/>
      <c r="W7" s="149"/>
      <c r="X7" s="149"/>
      <c r="Y7" s="149"/>
    </row>
    <row r="8" spans="1:25" ht="15" customHeight="1">
      <c r="A8" s="4">
        <v>0.45833333333333298</v>
      </c>
      <c r="B8" s="20"/>
      <c r="C8" s="19"/>
      <c r="D8" s="28"/>
      <c r="F8" s="4">
        <v>0.45833333333333298</v>
      </c>
      <c r="G8" s="234" t="s">
        <v>232</v>
      </c>
      <c r="H8" s="235" t="s">
        <v>233</v>
      </c>
      <c r="I8" s="233" t="s">
        <v>234</v>
      </c>
      <c r="K8" s="4">
        <v>0.45833333333333298</v>
      </c>
      <c r="L8" s="7" t="s">
        <v>26</v>
      </c>
      <c r="M8" s="7" t="s">
        <v>259</v>
      </c>
      <c r="N8" s="43" t="s">
        <v>72</v>
      </c>
      <c r="P8" s="4">
        <v>0.45833333333333298</v>
      </c>
      <c r="Q8" s="241" t="s">
        <v>187</v>
      </c>
      <c r="R8" s="207" t="s">
        <v>88</v>
      </c>
      <c r="S8" s="43" t="s">
        <v>64</v>
      </c>
      <c r="U8" s="149"/>
      <c r="V8" s="149"/>
      <c r="W8" s="149"/>
      <c r="X8" s="149"/>
      <c r="Y8" s="149"/>
    </row>
    <row r="9" spans="1:25" ht="15" customHeight="1" thickBot="1">
      <c r="A9" s="5">
        <v>0.45833333333333298</v>
      </c>
      <c r="B9" s="33"/>
      <c r="C9" s="34"/>
      <c r="D9" s="45"/>
      <c r="F9" s="5">
        <v>0.45833333333333298</v>
      </c>
      <c r="G9" s="236" t="s">
        <v>232</v>
      </c>
      <c r="H9" s="237" t="s">
        <v>233</v>
      </c>
      <c r="I9" s="18" t="s">
        <v>234</v>
      </c>
      <c r="K9" s="5">
        <v>0.45833333333333298</v>
      </c>
      <c r="L9" s="6"/>
      <c r="M9" s="6"/>
      <c r="N9" s="45"/>
      <c r="P9" s="5">
        <v>0.45833333333333331</v>
      </c>
      <c r="Q9" s="245" t="s">
        <v>26</v>
      </c>
      <c r="R9" s="246" t="s">
        <v>104</v>
      </c>
      <c r="S9" s="77" t="s">
        <v>72</v>
      </c>
      <c r="U9" s="149"/>
      <c r="V9" s="149"/>
      <c r="W9" s="149"/>
      <c r="X9" s="149"/>
      <c r="Y9" s="149"/>
    </row>
    <row r="10" spans="1:25" ht="15" customHeight="1" thickTop="1">
      <c r="A10" s="72">
        <v>0.52083333333333337</v>
      </c>
      <c r="B10" s="20" t="s">
        <v>26</v>
      </c>
      <c r="C10" s="19" t="s">
        <v>203</v>
      </c>
      <c r="D10" s="28" t="s">
        <v>236</v>
      </c>
      <c r="F10" s="72">
        <v>0.52083333333333337</v>
      </c>
      <c r="G10" s="231" t="s">
        <v>232</v>
      </c>
      <c r="H10" s="232" t="s">
        <v>233</v>
      </c>
      <c r="I10" s="233" t="s">
        <v>234</v>
      </c>
      <c r="K10" s="72">
        <v>0.52083333333333337</v>
      </c>
      <c r="L10" s="241" t="s">
        <v>187</v>
      </c>
      <c r="M10" s="200" t="s">
        <v>88</v>
      </c>
      <c r="N10" s="76" t="s">
        <v>64</v>
      </c>
      <c r="P10" s="72">
        <v>0.52083333333333337</v>
      </c>
      <c r="Q10" s="79" t="s">
        <v>26</v>
      </c>
      <c r="R10" s="79" t="s">
        <v>91</v>
      </c>
      <c r="S10" s="43" t="s">
        <v>60</v>
      </c>
      <c r="U10" s="149"/>
      <c r="V10" s="149"/>
      <c r="W10" s="149"/>
      <c r="X10" s="149"/>
      <c r="Y10" s="149"/>
    </row>
    <row r="11" spans="1:25" ht="15" customHeight="1">
      <c r="A11" s="73">
        <v>0.52083333333333337</v>
      </c>
      <c r="B11" s="20" t="s">
        <v>26</v>
      </c>
      <c r="C11" s="19" t="s">
        <v>188</v>
      </c>
      <c r="D11" s="42" t="s">
        <v>92</v>
      </c>
      <c r="F11" s="73">
        <v>0.52083333333333337</v>
      </c>
      <c r="G11" s="231" t="s">
        <v>232</v>
      </c>
      <c r="H11" s="232" t="s">
        <v>233</v>
      </c>
      <c r="I11" s="233" t="s">
        <v>234</v>
      </c>
      <c r="K11" s="73">
        <v>0.52083333333333337</v>
      </c>
      <c r="L11" s="244" t="s">
        <v>159</v>
      </c>
      <c r="M11" s="207" t="s">
        <v>178</v>
      </c>
      <c r="N11" s="43" t="s">
        <v>64</v>
      </c>
      <c r="P11" s="73">
        <v>0.52083333333333337</v>
      </c>
      <c r="Q11" s="7" t="s">
        <v>26</v>
      </c>
      <c r="R11" s="7" t="s">
        <v>133</v>
      </c>
      <c r="S11" s="43" t="s">
        <v>60</v>
      </c>
      <c r="U11" s="149"/>
      <c r="V11" s="149"/>
      <c r="W11" s="149"/>
      <c r="X11" s="149"/>
      <c r="Y11" s="149"/>
    </row>
    <row r="12" spans="1:25" ht="15" customHeight="1">
      <c r="A12" s="72">
        <v>0.52083333333333304</v>
      </c>
      <c r="B12" s="20" t="s">
        <v>26</v>
      </c>
      <c r="C12" s="19" t="s">
        <v>241</v>
      </c>
      <c r="D12" s="43" t="s">
        <v>92</v>
      </c>
      <c r="F12" s="72">
        <v>0.52083333333333304</v>
      </c>
      <c r="G12" s="234" t="s">
        <v>232</v>
      </c>
      <c r="H12" s="235" t="s">
        <v>233</v>
      </c>
      <c r="I12" s="233" t="s">
        <v>234</v>
      </c>
      <c r="K12" s="72">
        <v>0.52083333333333304</v>
      </c>
      <c r="L12" s="199" t="s">
        <v>26</v>
      </c>
      <c r="M12" s="200" t="s">
        <v>196</v>
      </c>
      <c r="N12" s="201" t="s">
        <v>236</v>
      </c>
      <c r="P12" s="72">
        <v>0.52083333333333304</v>
      </c>
      <c r="Q12" s="7" t="s">
        <v>26</v>
      </c>
      <c r="R12" s="7" t="s">
        <v>255</v>
      </c>
      <c r="S12" s="43" t="s">
        <v>92</v>
      </c>
      <c r="U12" s="149"/>
      <c r="V12" s="149"/>
      <c r="W12" s="149"/>
      <c r="X12" s="149"/>
      <c r="Y12" s="149"/>
    </row>
    <row r="13" spans="1:25" ht="15" customHeight="1" thickBot="1">
      <c r="A13" s="74">
        <v>0.52083333333333304</v>
      </c>
      <c r="B13" s="35" t="s">
        <v>151</v>
      </c>
      <c r="C13" s="240" t="s">
        <v>244</v>
      </c>
      <c r="D13" s="45" t="s">
        <v>236</v>
      </c>
      <c r="F13" s="74">
        <v>0.52083333333333304</v>
      </c>
      <c r="G13" s="236" t="s">
        <v>232</v>
      </c>
      <c r="H13" s="237" t="s">
        <v>233</v>
      </c>
      <c r="I13" s="18" t="s">
        <v>234</v>
      </c>
      <c r="K13" s="74">
        <v>0.52083333333333304</v>
      </c>
      <c r="L13" s="17"/>
      <c r="M13" s="204"/>
      <c r="N13" s="45"/>
      <c r="P13" s="74">
        <v>0.52083333333333304</v>
      </c>
      <c r="Q13" s="33" t="s">
        <v>26</v>
      </c>
      <c r="R13" s="34" t="s">
        <v>243</v>
      </c>
      <c r="S13" s="45" t="s">
        <v>92</v>
      </c>
      <c r="U13" s="149"/>
      <c r="V13" s="149"/>
      <c r="W13" s="149"/>
      <c r="X13" s="149"/>
      <c r="Y13" s="149"/>
    </row>
    <row r="14" spans="1:25" ht="15" customHeight="1" thickTop="1">
      <c r="A14" s="4">
        <v>0.58333333333333337</v>
      </c>
      <c r="B14" s="20" t="s">
        <v>26</v>
      </c>
      <c r="C14" s="19" t="s">
        <v>204</v>
      </c>
      <c r="D14" s="28" t="s">
        <v>200</v>
      </c>
      <c r="F14" s="4">
        <v>0.58333333333333337</v>
      </c>
      <c r="G14" s="20" t="s">
        <v>239</v>
      </c>
      <c r="H14" s="25" t="s">
        <v>240</v>
      </c>
      <c r="I14" s="28" t="s">
        <v>200</v>
      </c>
      <c r="K14" s="4">
        <v>0.58333333333333337</v>
      </c>
      <c r="L14" s="203" t="s">
        <v>26</v>
      </c>
      <c r="M14" s="200" t="s">
        <v>66</v>
      </c>
      <c r="N14" s="76" t="s">
        <v>64</v>
      </c>
      <c r="P14" s="4">
        <v>0.58333333333333337</v>
      </c>
      <c r="Q14" s="199" t="s">
        <v>248</v>
      </c>
      <c r="R14" s="200" t="s">
        <v>249</v>
      </c>
      <c r="S14" s="76" t="s">
        <v>236</v>
      </c>
      <c r="U14" s="149"/>
      <c r="V14" s="149"/>
      <c r="W14" s="149"/>
      <c r="X14" s="149"/>
      <c r="Y14" s="149"/>
    </row>
    <row r="15" spans="1:25" ht="15" customHeight="1">
      <c r="A15" s="9">
        <v>0.58333333333333337</v>
      </c>
      <c r="B15" s="20"/>
      <c r="C15" s="19"/>
      <c r="D15" s="28"/>
      <c r="F15" s="9">
        <v>0.58333333333333337</v>
      </c>
      <c r="G15" s="20" t="s">
        <v>29</v>
      </c>
      <c r="H15" s="25" t="s">
        <v>242</v>
      </c>
      <c r="I15" s="43" t="s">
        <v>92</v>
      </c>
      <c r="K15" s="9">
        <v>0.58333333333333337</v>
      </c>
      <c r="L15" s="241" t="s">
        <v>56</v>
      </c>
      <c r="M15" s="79" t="s">
        <v>225</v>
      </c>
      <c r="N15" s="43" t="s">
        <v>200</v>
      </c>
      <c r="P15" s="9">
        <v>0.58333333333333337</v>
      </c>
      <c r="Q15" s="79" t="s">
        <v>248</v>
      </c>
      <c r="R15" s="79" t="s">
        <v>250</v>
      </c>
      <c r="S15" s="43" t="s">
        <v>236</v>
      </c>
      <c r="U15" s="149"/>
      <c r="V15" s="149"/>
      <c r="W15" s="149"/>
      <c r="X15" s="149"/>
      <c r="Y15" s="149"/>
    </row>
    <row r="16" spans="1:25" ht="15" customHeight="1">
      <c r="A16" s="9">
        <v>0.58333333333333337</v>
      </c>
      <c r="B16" s="20"/>
      <c r="C16" s="19"/>
      <c r="D16" s="28"/>
      <c r="F16" s="9">
        <v>0.58333333333333337</v>
      </c>
      <c r="G16" s="44" t="s">
        <v>239</v>
      </c>
      <c r="H16" s="239" t="s">
        <v>245</v>
      </c>
      <c r="I16" s="28" t="s">
        <v>200</v>
      </c>
      <c r="K16" s="9">
        <v>0.58333333333333337</v>
      </c>
      <c r="L16" s="7" t="s">
        <v>17</v>
      </c>
      <c r="M16" s="7" t="s">
        <v>261</v>
      </c>
      <c r="N16" s="43" t="s">
        <v>72</v>
      </c>
      <c r="P16" s="9">
        <v>0.58333333333333337</v>
      </c>
      <c r="Q16" s="7" t="s">
        <v>26</v>
      </c>
      <c r="R16" s="7" t="s">
        <v>251</v>
      </c>
      <c r="S16" s="43" t="s">
        <v>236</v>
      </c>
      <c r="U16" s="149"/>
      <c r="V16" s="149"/>
      <c r="W16" s="149"/>
      <c r="X16" s="149"/>
      <c r="Y16" s="149"/>
    </row>
    <row r="17" spans="1:25" ht="15" customHeight="1" thickBot="1">
      <c r="A17" s="5">
        <v>0.58333333333333337</v>
      </c>
      <c r="B17" s="33"/>
      <c r="C17" s="34"/>
      <c r="D17" s="12"/>
      <c r="F17" s="5">
        <v>0.58333333333333337</v>
      </c>
      <c r="G17" s="33" t="s">
        <v>26</v>
      </c>
      <c r="H17" s="36" t="s">
        <v>246</v>
      </c>
      <c r="I17" s="45" t="s">
        <v>200</v>
      </c>
      <c r="K17" s="5">
        <v>0.58333333333333337</v>
      </c>
      <c r="L17" s="17"/>
      <c r="M17" s="6"/>
      <c r="N17" s="45"/>
      <c r="P17" s="5">
        <v>0.58333333333333337</v>
      </c>
      <c r="Q17" s="6" t="s">
        <v>26</v>
      </c>
      <c r="R17" s="6" t="s">
        <v>113</v>
      </c>
      <c r="S17" s="45" t="s">
        <v>72</v>
      </c>
      <c r="U17" s="149"/>
      <c r="V17" s="149"/>
      <c r="W17" s="149"/>
      <c r="X17" s="149"/>
      <c r="Y17" s="149"/>
    </row>
    <row r="18" spans="1:25" ht="15" customHeight="1" thickTop="1">
      <c r="A18" s="75">
        <v>0.64583333333333337</v>
      </c>
      <c r="B18" s="20"/>
      <c r="C18" s="25"/>
      <c r="D18" s="76"/>
      <c r="F18" s="75">
        <v>0.64583333333333337</v>
      </c>
      <c r="G18" s="199" t="s">
        <v>26</v>
      </c>
      <c r="H18" s="200" t="s">
        <v>235</v>
      </c>
      <c r="I18" s="76" t="s">
        <v>64</v>
      </c>
      <c r="K18" s="75">
        <v>0.64583333333333337</v>
      </c>
      <c r="L18" s="203" t="s">
        <v>26</v>
      </c>
      <c r="M18" s="14" t="s">
        <v>89</v>
      </c>
      <c r="N18" s="28" t="s">
        <v>200</v>
      </c>
      <c r="P18" s="75">
        <v>0.64583333333333337</v>
      </c>
      <c r="Q18" s="242" t="s">
        <v>232</v>
      </c>
      <c r="R18" s="243" t="s">
        <v>233</v>
      </c>
      <c r="S18" s="233" t="s">
        <v>252</v>
      </c>
      <c r="U18" s="149"/>
      <c r="V18" s="149"/>
      <c r="W18" s="149"/>
      <c r="X18" s="149"/>
      <c r="Y18" s="149"/>
    </row>
    <row r="19" spans="1:25" ht="15" customHeight="1">
      <c r="A19" s="73">
        <v>0.64583333333333337</v>
      </c>
      <c r="B19" s="202"/>
      <c r="C19" s="79"/>
      <c r="D19" s="78"/>
      <c r="F19" s="73">
        <v>0.64583333333333337</v>
      </c>
      <c r="G19" s="7"/>
      <c r="H19" s="8"/>
      <c r="I19" s="43"/>
      <c r="K19" s="73">
        <v>0.64583333333333337</v>
      </c>
      <c r="L19" s="37"/>
      <c r="M19" s="14"/>
      <c r="N19" s="28"/>
      <c r="P19" s="73">
        <v>0.64583333333333337</v>
      </c>
      <c r="Q19" s="20" t="s">
        <v>26</v>
      </c>
      <c r="R19" s="241" t="s">
        <v>257</v>
      </c>
      <c r="S19" s="28" t="s">
        <v>92</v>
      </c>
      <c r="U19" s="149"/>
      <c r="V19" s="149"/>
      <c r="W19" s="149"/>
      <c r="X19" s="149"/>
      <c r="Y19" s="149"/>
    </row>
    <row r="20" spans="1:25" ht="15" customHeight="1">
      <c r="A20" s="73">
        <v>0.64583333333333337</v>
      </c>
      <c r="B20" s="202"/>
      <c r="C20" s="79"/>
      <c r="D20" s="78"/>
      <c r="F20" s="73">
        <v>0.64583333333333337</v>
      </c>
      <c r="G20" s="3"/>
      <c r="H20" s="19"/>
      <c r="I20" s="28"/>
      <c r="K20" s="73">
        <v>0.64583333333333337</v>
      </c>
      <c r="L20" s="20"/>
      <c r="M20" s="205"/>
      <c r="N20" s="28"/>
      <c r="P20" s="73">
        <v>0.64583333333333337</v>
      </c>
      <c r="Q20" s="20" t="s">
        <v>26</v>
      </c>
      <c r="R20" s="241" t="s">
        <v>253</v>
      </c>
      <c r="S20" s="28" t="s">
        <v>200</v>
      </c>
      <c r="U20" s="149"/>
      <c r="V20" s="149"/>
      <c r="W20" s="149"/>
      <c r="X20" s="149"/>
      <c r="Y20" s="149"/>
    </row>
    <row r="21" spans="1:25" ht="15" customHeight="1" thickBot="1">
      <c r="A21" s="74">
        <v>0.64583333333333337</v>
      </c>
      <c r="B21" s="17"/>
      <c r="C21" s="17"/>
      <c r="D21" s="18"/>
      <c r="F21" s="74">
        <v>0.64583333333333337</v>
      </c>
      <c r="G21" s="35"/>
      <c r="H21" s="36"/>
      <c r="I21" s="45"/>
      <c r="K21" s="74">
        <v>0.64583333333333337</v>
      </c>
      <c r="L21" s="33"/>
      <c r="M21" s="206"/>
      <c r="N21" s="45"/>
      <c r="P21" s="74">
        <v>0.64583333333333337</v>
      </c>
      <c r="Q21" s="33" t="s">
        <v>26</v>
      </c>
      <c r="R21" s="248" t="s">
        <v>258</v>
      </c>
      <c r="S21" s="45" t="s">
        <v>92</v>
      </c>
      <c r="U21" s="149"/>
      <c r="V21" s="149"/>
      <c r="W21" s="149"/>
      <c r="X21" s="149"/>
      <c r="Y21" s="149"/>
    </row>
    <row r="22" spans="1:25" ht="15" customHeight="1" thickTop="1">
      <c r="A22" s="4">
        <v>0.70833333333333337</v>
      </c>
      <c r="B22" s="79" t="s">
        <v>26</v>
      </c>
      <c r="C22" s="79" t="s">
        <v>247</v>
      </c>
      <c r="D22" s="78" t="s">
        <v>200</v>
      </c>
      <c r="E22" s="15"/>
      <c r="F22" s="4">
        <v>0.70833333333333337</v>
      </c>
      <c r="G22" s="20" t="s">
        <v>26</v>
      </c>
      <c r="H22" s="19" t="s">
        <v>238</v>
      </c>
      <c r="I22" s="28" t="s">
        <v>72</v>
      </c>
      <c r="K22" s="4">
        <v>0.70833333333333337</v>
      </c>
      <c r="L22" s="241" t="s">
        <v>29</v>
      </c>
      <c r="M22" s="79" t="s">
        <v>219</v>
      </c>
      <c r="N22" s="43" t="s">
        <v>92</v>
      </c>
      <c r="O22" s="15"/>
      <c r="P22" s="4">
        <v>0.70833333333333337</v>
      </c>
      <c r="Q22" s="44" t="s">
        <v>151</v>
      </c>
      <c r="R22" s="247" t="s">
        <v>152</v>
      </c>
      <c r="S22" s="28" t="s">
        <v>236</v>
      </c>
      <c r="U22" s="149"/>
      <c r="V22" s="149"/>
      <c r="W22" s="149"/>
      <c r="X22" s="149"/>
      <c r="Y22" s="149"/>
    </row>
    <row r="23" spans="1:25" ht="15" customHeight="1">
      <c r="A23" s="9">
        <v>0.70833333333333337</v>
      </c>
      <c r="B23" s="24"/>
      <c r="C23" s="13"/>
      <c r="D23" s="28"/>
      <c r="E23" s="15"/>
      <c r="F23" s="9">
        <v>0.70833333333333337</v>
      </c>
      <c r="G23" s="20" t="s">
        <v>26</v>
      </c>
      <c r="H23" s="19" t="s">
        <v>179</v>
      </c>
      <c r="I23" s="28" t="s">
        <v>236</v>
      </c>
      <c r="K23" s="9">
        <v>0.70833333333333337</v>
      </c>
      <c r="L23" s="20"/>
      <c r="M23" s="25"/>
      <c r="N23" s="43"/>
      <c r="O23" s="15"/>
      <c r="P23" s="9">
        <v>0.70833333333333337</v>
      </c>
      <c r="Q23" s="20" t="s">
        <v>144</v>
      </c>
      <c r="R23" s="238" t="s">
        <v>68</v>
      </c>
      <c r="S23" s="28" t="s">
        <v>64</v>
      </c>
      <c r="U23" s="149"/>
      <c r="V23" s="149"/>
      <c r="W23" s="149"/>
      <c r="X23" s="149"/>
      <c r="Y23" s="149"/>
    </row>
    <row r="24" spans="1:25" ht="15" customHeight="1">
      <c r="A24" s="9">
        <v>0.70833333333333337</v>
      </c>
      <c r="B24" s="7"/>
      <c r="C24" s="8"/>
      <c r="D24" s="38"/>
      <c r="E24" s="15"/>
      <c r="F24" s="9">
        <v>0.70833333333333337</v>
      </c>
      <c r="G24" s="7" t="s">
        <v>26</v>
      </c>
      <c r="H24" s="8" t="s">
        <v>93</v>
      </c>
      <c r="I24" s="43" t="s">
        <v>72</v>
      </c>
      <c r="K24" s="9">
        <v>0.70833333333333337</v>
      </c>
      <c r="L24" s="7"/>
      <c r="M24" s="79"/>
      <c r="N24" s="43"/>
      <c r="O24" s="15"/>
      <c r="P24" s="9">
        <v>0.70833333333333337</v>
      </c>
      <c r="Q24" s="20" t="s">
        <v>26</v>
      </c>
      <c r="R24" s="238" t="s">
        <v>260</v>
      </c>
      <c r="S24" s="43" t="s">
        <v>72</v>
      </c>
      <c r="U24" s="149"/>
      <c r="V24" s="149"/>
      <c r="W24" s="149"/>
      <c r="X24" s="149"/>
      <c r="Y24" s="149"/>
    </row>
    <row r="25" spans="1:25" ht="15" thickBot="1">
      <c r="A25" s="5">
        <v>0.70833333333333304</v>
      </c>
      <c r="B25" s="6"/>
      <c r="C25" s="11"/>
      <c r="D25" s="27"/>
      <c r="E25" s="15"/>
      <c r="F25" s="5">
        <v>0.70833333333333304</v>
      </c>
      <c r="G25" s="6"/>
      <c r="H25" s="11"/>
      <c r="I25" s="45"/>
      <c r="K25" s="5">
        <v>0.70833333333333304</v>
      </c>
      <c r="L25" s="33"/>
      <c r="M25" s="36"/>
      <c r="N25" s="45"/>
      <c r="O25" s="15"/>
      <c r="P25" s="5">
        <v>0.70833333333333304</v>
      </c>
      <c r="Q25" s="33" t="s">
        <v>26</v>
      </c>
      <c r="R25" s="206" t="s">
        <v>262</v>
      </c>
      <c r="S25" s="45" t="s">
        <v>72</v>
      </c>
      <c r="U25" s="149"/>
      <c r="V25" s="149"/>
      <c r="W25" s="149"/>
      <c r="X25" s="149"/>
      <c r="Y25" s="149"/>
    </row>
    <row r="26" spans="1:25" ht="15" customHeight="1" thickTop="1">
      <c r="A26" s="39">
        <v>0.77083333333333337</v>
      </c>
      <c r="B26" s="21" t="s">
        <v>3</v>
      </c>
      <c r="C26" s="22" t="s">
        <v>4</v>
      </c>
      <c r="D26" s="26" t="s">
        <v>3</v>
      </c>
      <c r="F26" s="39">
        <v>0.77083333333333337</v>
      </c>
      <c r="G26" s="21" t="s">
        <v>3</v>
      </c>
      <c r="H26" s="22" t="s">
        <v>4</v>
      </c>
      <c r="I26" s="26" t="s">
        <v>3</v>
      </c>
      <c r="K26" s="39">
        <v>0.77083333333333337</v>
      </c>
      <c r="L26" s="29" t="s">
        <v>3</v>
      </c>
      <c r="M26" s="30" t="s">
        <v>4</v>
      </c>
      <c r="N26" s="26" t="s">
        <v>3</v>
      </c>
      <c r="P26" s="39">
        <v>0.77083333333333337</v>
      </c>
      <c r="Q26" s="29" t="s">
        <v>3</v>
      </c>
      <c r="R26" s="30" t="s">
        <v>4</v>
      </c>
      <c r="S26" s="26" t="s">
        <v>3</v>
      </c>
      <c r="U26" s="149"/>
      <c r="V26" s="149"/>
      <c r="W26" s="149"/>
      <c r="X26" s="149"/>
      <c r="Y26" s="149"/>
    </row>
    <row r="27" spans="1:25" ht="15" customHeight="1">
      <c r="A27" s="40">
        <v>0.77083333333333337</v>
      </c>
      <c r="B27" s="23" t="s">
        <v>3</v>
      </c>
      <c r="C27" s="23" t="s">
        <v>4</v>
      </c>
      <c r="D27" s="10" t="s">
        <v>3</v>
      </c>
      <c r="E27" s="31"/>
      <c r="F27" s="40">
        <v>0.77083333333333337</v>
      </c>
      <c r="G27" s="23" t="s">
        <v>3</v>
      </c>
      <c r="H27" s="23" t="s">
        <v>4</v>
      </c>
      <c r="I27" s="10" t="s">
        <v>3</v>
      </c>
      <c r="K27" s="40">
        <v>0.77083333333333337</v>
      </c>
      <c r="L27" s="23" t="s">
        <v>3</v>
      </c>
      <c r="M27" s="23" t="s">
        <v>4</v>
      </c>
      <c r="N27" s="10" t="s">
        <v>3</v>
      </c>
      <c r="O27" s="31"/>
      <c r="P27" s="40">
        <v>0.77083333333333337</v>
      </c>
      <c r="Q27" s="23" t="s">
        <v>3</v>
      </c>
      <c r="R27" s="23" t="s">
        <v>4</v>
      </c>
      <c r="S27" s="10" t="s">
        <v>3</v>
      </c>
      <c r="U27" s="149"/>
      <c r="V27" s="149"/>
      <c r="W27" s="149"/>
      <c r="X27" s="149"/>
      <c r="Y27" s="149"/>
    </row>
    <row r="28" spans="1:25" ht="15" customHeight="1">
      <c r="A28" s="40">
        <v>0.77083333333333337</v>
      </c>
      <c r="B28" s="16" t="s">
        <v>3</v>
      </c>
      <c r="C28" s="16" t="s">
        <v>4</v>
      </c>
      <c r="D28" s="10" t="s">
        <v>3</v>
      </c>
      <c r="E28" s="32"/>
      <c r="F28" s="40">
        <v>0.77083333333333337</v>
      </c>
      <c r="G28" s="16" t="s">
        <v>3</v>
      </c>
      <c r="H28" s="16" t="s">
        <v>4</v>
      </c>
      <c r="I28" s="10" t="s">
        <v>3</v>
      </c>
      <c r="K28" s="40">
        <v>0.77083333333333337</v>
      </c>
      <c r="L28" s="16" t="s">
        <v>3</v>
      </c>
      <c r="M28" s="16" t="s">
        <v>4</v>
      </c>
      <c r="N28" s="10" t="s">
        <v>3</v>
      </c>
      <c r="O28" s="32"/>
      <c r="P28" s="40">
        <v>0.77083333333333337</v>
      </c>
      <c r="Q28" s="16" t="s">
        <v>3</v>
      </c>
      <c r="R28" s="16" t="s">
        <v>4</v>
      </c>
      <c r="S28" s="10" t="s">
        <v>3</v>
      </c>
      <c r="U28" s="149"/>
      <c r="V28" s="149"/>
      <c r="W28" s="149"/>
      <c r="X28" s="149"/>
      <c r="Y28" s="149"/>
    </row>
    <row r="29" spans="1:25" ht="15" customHeight="1" thickBot="1">
      <c r="A29" s="41">
        <v>0.77083333333333337</v>
      </c>
      <c r="B29" s="17" t="s">
        <v>3</v>
      </c>
      <c r="C29" s="17" t="s">
        <v>4</v>
      </c>
      <c r="D29" s="18" t="s">
        <v>3</v>
      </c>
      <c r="F29" s="41">
        <v>0.77083333333333337</v>
      </c>
      <c r="G29" s="17" t="s">
        <v>3</v>
      </c>
      <c r="H29" s="17" t="s">
        <v>4</v>
      </c>
      <c r="I29" s="18" t="s">
        <v>3</v>
      </c>
      <c r="K29" s="41">
        <v>0.77083333333333337</v>
      </c>
      <c r="L29" s="17" t="s">
        <v>3</v>
      </c>
      <c r="M29" s="17" t="s">
        <v>4</v>
      </c>
      <c r="N29" s="18" t="s">
        <v>3</v>
      </c>
      <c r="P29" s="41">
        <v>0.77083333333333337</v>
      </c>
      <c r="Q29" s="17" t="s">
        <v>3</v>
      </c>
      <c r="R29" s="17" t="s">
        <v>4</v>
      </c>
      <c r="S29" s="18" t="s">
        <v>3</v>
      </c>
      <c r="U29" s="149"/>
      <c r="V29" s="149"/>
      <c r="W29" s="149"/>
      <c r="X29" s="149"/>
      <c r="Y29" s="149"/>
    </row>
    <row r="30" spans="1:25" ht="15" thickTop="1"/>
  </sheetData>
  <mergeCells count="25">
    <mergeCell ref="A1:D1"/>
    <mergeCell ref="F1:I1"/>
    <mergeCell ref="B2:D2"/>
    <mergeCell ref="G2:I2"/>
    <mergeCell ref="L2:N2"/>
    <mergeCell ref="U4:Y4"/>
    <mergeCell ref="K4:N4"/>
    <mergeCell ref="P4:S4"/>
    <mergeCell ref="K1:N1"/>
    <mergeCell ref="P1:S1"/>
    <mergeCell ref="Q2:S2"/>
    <mergeCell ref="K5:M5"/>
    <mergeCell ref="P5:R5"/>
    <mergeCell ref="A5:C5"/>
    <mergeCell ref="F5:H5"/>
    <mergeCell ref="A3:B3"/>
    <mergeCell ref="F3:G3"/>
    <mergeCell ref="A4:D4"/>
    <mergeCell ref="F4:I4"/>
    <mergeCell ref="H3:I3"/>
    <mergeCell ref="C3:D3"/>
    <mergeCell ref="R3:S3"/>
    <mergeCell ref="M3:N3"/>
    <mergeCell ref="K3:L3"/>
    <mergeCell ref="P3:Q3"/>
  </mergeCells>
  <pageMargins left="0" right="0" top="0" bottom="0" header="0" footer="0"/>
  <pageSetup paperSize="9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A2" sqref="A2:H8"/>
    </sheetView>
  </sheetViews>
  <sheetFormatPr defaultRowHeight="14.5"/>
  <cols>
    <col min="1" max="1" width="14.6328125" customWidth="1"/>
    <col min="2" max="2" width="25.6328125" customWidth="1"/>
    <col min="3" max="3" width="21.6328125" customWidth="1"/>
    <col min="4" max="4" width="4.453125" bestFit="1" customWidth="1"/>
    <col min="5" max="7" width="9.6328125" customWidth="1"/>
    <col min="8" max="8" width="10.6328125" bestFit="1" customWidth="1"/>
  </cols>
  <sheetData>
    <row r="1" spans="1:8" ht="15" thickBot="1">
      <c r="A1" s="128" t="s">
        <v>64</v>
      </c>
      <c r="B1" s="129" t="s">
        <v>9</v>
      </c>
      <c r="C1" s="129" t="s">
        <v>10</v>
      </c>
      <c r="D1" s="130" t="s">
        <v>11</v>
      </c>
      <c r="E1" s="131" t="s">
        <v>12</v>
      </c>
      <c r="F1" s="132" t="s">
        <v>13</v>
      </c>
      <c r="G1" s="132" t="s">
        <v>14</v>
      </c>
      <c r="H1" s="128" t="s">
        <v>15</v>
      </c>
    </row>
    <row r="2" spans="1:8" ht="16" thickTop="1">
      <c r="A2" s="152">
        <v>1</v>
      </c>
      <c r="B2" s="86" t="s">
        <v>267</v>
      </c>
      <c r="C2" s="86" t="s">
        <v>88</v>
      </c>
      <c r="D2" s="64" t="s">
        <v>19</v>
      </c>
      <c r="E2" s="88">
        <v>3</v>
      </c>
      <c r="F2" s="89">
        <v>17</v>
      </c>
      <c r="G2" s="89">
        <v>40</v>
      </c>
      <c r="H2" s="99">
        <f t="shared" ref="H2:H8" si="0">G2*3+F2*2+E2*1</f>
        <v>157</v>
      </c>
    </row>
    <row r="3" spans="1:8" ht="15.5">
      <c r="A3" s="153">
        <v>2</v>
      </c>
      <c r="B3" s="100" t="s">
        <v>191</v>
      </c>
      <c r="C3" s="155" t="s">
        <v>68</v>
      </c>
      <c r="D3" s="59" t="s">
        <v>23</v>
      </c>
      <c r="E3" s="101">
        <v>8</v>
      </c>
      <c r="F3" s="102">
        <v>23</v>
      </c>
      <c r="G3" s="102">
        <v>27</v>
      </c>
      <c r="H3" s="99">
        <f t="shared" si="0"/>
        <v>135</v>
      </c>
    </row>
    <row r="4" spans="1:8" ht="15.5">
      <c r="A4" s="152">
        <v>3</v>
      </c>
      <c r="B4" s="86" t="s">
        <v>190</v>
      </c>
      <c r="C4" s="109" t="s">
        <v>178</v>
      </c>
      <c r="D4" s="59" t="s">
        <v>23</v>
      </c>
      <c r="E4" s="88">
        <v>12</v>
      </c>
      <c r="F4" s="89">
        <v>24</v>
      </c>
      <c r="G4" s="89">
        <v>24</v>
      </c>
      <c r="H4" s="99">
        <f t="shared" si="0"/>
        <v>132</v>
      </c>
    </row>
    <row r="5" spans="1:8" ht="15.5">
      <c r="A5" s="152">
        <v>4</v>
      </c>
      <c r="B5" s="103" t="s">
        <v>185</v>
      </c>
      <c r="C5" s="104" t="s">
        <v>269</v>
      </c>
      <c r="D5" s="62" t="s">
        <v>23</v>
      </c>
      <c r="E5" s="105">
        <v>26</v>
      </c>
      <c r="F5" s="106">
        <v>13</v>
      </c>
      <c r="G5" s="106">
        <v>17</v>
      </c>
      <c r="H5" s="99">
        <f t="shared" si="0"/>
        <v>103</v>
      </c>
    </row>
    <row r="6" spans="1:8" ht="15.5">
      <c r="A6" s="153">
        <v>5</v>
      </c>
      <c r="B6" s="103" t="s">
        <v>185</v>
      </c>
      <c r="C6" s="104" t="s">
        <v>168</v>
      </c>
      <c r="D6" s="62" t="s">
        <v>23</v>
      </c>
      <c r="E6" s="105">
        <v>26</v>
      </c>
      <c r="F6" s="106">
        <v>12</v>
      </c>
      <c r="G6" s="106">
        <v>12</v>
      </c>
      <c r="H6" s="99">
        <f t="shared" si="0"/>
        <v>86</v>
      </c>
    </row>
    <row r="7" spans="1:8" ht="15.5">
      <c r="A7" s="152">
        <v>6</v>
      </c>
      <c r="B7" s="82" t="s">
        <v>185</v>
      </c>
      <c r="C7" s="104" t="s">
        <v>271</v>
      </c>
      <c r="D7" s="62" t="s">
        <v>23</v>
      </c>
      <c r="E7" s="105">
        <v>25</v>
      </c>
      <c r="F7" s="106">
        <v>13</v>
      </c>
      <c r="G7" s="106">
        <v>7</v>
      </c>
      <c r="H7" s="99">
        <f t="shared" si="0"/>
        <v>72</v>
      </c>
    </row>
    <row r="8" spans="1:8" ht="15.5">
      <c r="A8" s="152">
        <v>7</v>
      </c>
      <c r="B8" s="100" t="s">
        <v>185</v>
      </c>
      <c r="C8" s="100" t="s">
        <v>235</v>
      </c>
      <c r="D8" s="59" t="s">
        <v>23</v>
      </c>
      <c r="E8" s="101">
        <v>17</v>
      </c>
      <c r="F8" s="102">
        <v>10</v>
      </c>
      <c r="G8" s="102">
        <v>8</v>
      </c>
      <c r="H8" s="99">
        <f t="shared" si="0"/>
        <v>61</v>
      </c>
    </row>
    <row r="9" spans="1:8" ht="15.5">
      <c r="B9" s="100"/>
      <c r="C9" s="100"/>
      <c r="D9" s="59"/>
      <c r="E9" s="101"/>
      <c r="F9" s="102"/>
      <c r="G9" s="102"/>
      <c r="H9" s="99"/>
    </row>
  </sheetData>
  <sortState ref="B2:H9">
    <sortCondition descending="1" ref="H9"/>
  </sortState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8" sqref="A8"/>
    </sheetView>
  </sheetViews>
  <sheetFormatPr defaultColWidth="8.90625" defaultRowHeight="14.5"/>
  <cols>
    <col min="1" max="1" width="14.6328125" style="81" customWidth="1"/>
    <col min="2" max="2" width="25.6328125" style="81" customWidth="1"/>
    <col min="3" max="3" width="21.6328125" style="81" customWidth="1"/>
    <col min="4" max="4" width="4.453125" style="81" bestFit="1" customWidth="1"/>
    <col min="5" max="7" width="9.6328125" style="81" customWidth="1"/>
    <col min="8" max="8" width="10.6328125" style="81" bestFit="1" customWidth="1"/>
    <col min="9" max="16384" width="8.90625" style="81"/>
  </cols>
  <sheetData>
    <row r="1" spans="1:8" ht="15" thickBot="1">
      <c r="A1" s="128" t="s">
        <v>275</v>
      </c>
      <c r="B1" s="129" t="s">
        <v>9</v>
      </c>
      <c r="C1" s="129" t="s">
        <v>10</v>
      </c>
      <c r="D1" s="130" t="s">
        <v>11</v>
      </c>
      <c r="E1" s="131" t="s">
        <v>12</v>
      </c>
      <c r="F1" s="132" t="s">
        <v>13</v>
      </c>
      <c r="G1" s="132" t="s">
        <v>14</v>
      </c>
      <c r="H1" s="128" t="s">
        <v>15</v>
      </c>
    </row>
    <row r="2" spans="1:8" ht="16" thickTop="1">
      <c r="A2" s="152">
        <v>1</v>
      </c>
      <c r="B2" s="100" t="s">
        <v>267</v>
      </c>
      <c r="C2" s="100" t="s">
        <v>88</v>
      </c>
      <c r="D2" s="64" t="s">
        <v>19</v>
      </c>
      <c r="E2" s="101">
        <v>27</v>
      </c>
      <c r="F2" s="102">
        <v>14</v>
      </c>
      <c r="G2" s="102">
        <v>2</v>
      </c>
      <c r="H2" s="99">
        <f t="shared" ref="H2:H7" si="0">G2*3+F2*2+E2*1</f>
        <v>61</v>
      </c>
    </row>
    <row r="3" spans="1:8" ht="15.5">
      <c r="A3" s="153">
        <v>2</v>
      </c>
      <c r="B3" s="86" t="s">
        <v>185</v>
      </c>
      <c r="C3" s="155" t="s">
        <v>203</v>
      </c>
      <c r="D3" s="64" t="s">
        <v>19</v>
      </c>
      <c r="E3" s="101">
        <v>15</v>
      </c>
      <c r="F3" s="102">
        <v>6</v>
      </c>
      <c r="G3" s="102">
        <v>4</v>
      </c>
      <c r="H3" s="99">
        <f t="shared" si="0"/>
        <v>39</v>
      </c>
    </row>
    <row r="4" spans="1:8" ht="15.5">
      <c r="A4" s="152">
        <v>3</v>
      </c>
      <c r="B4" s="86" t="s">
        <v>185</v>
      </c>
      <c r="C4" s="109" t="s">
        <v>179</v>
      </c>
      <c r="D4" s="64" t="s">
        <v>19</v>
      </c>
      <c r="E4" s="88">
        <v>10</v>
      </c>
      <c r="F4" s="89">
        <v>2</v>
      </c>
      <c r="G4" s="89">
        <v>2</v>
      </c>
      <c r="H4" s="99">
        <f t="shared" si="0"/>
        <v>20</v>
      </c>
    </row>
    <row r="5" spans="1:8" ht="15.5">
      <c r="A5" s="153">
        <v>4</v>
      </c>
      <c r="B5" s="103" t="s">
        <v>185</v>
      </c>
      <c r="C5" s="104" t="s">
        <v>251</v>
      </c>
      <c r="D5" s="64" t="s">
        <v>19</v>
      </c>
      <c r="E5" s="105">
        <v>3</v>
      </c>
      <c r="F5" s="106">
        <v>1</v>
      </c>
      <c r="G5" s="106">
        <v>0</v>
      </c>
      <c r="H5" s="99">
        <f t="shared" si="0"/>
        <v>5</v>
      </c>
    </row>
    <row r="6" spans="1:8" ht="15.5">
      <c r="A6" s="152">
        <v>5</v>
      </c>
      <c r="B6" s="103"/>
      <c r="C6" s="104"/>
      <c r="D6" s="64" t="s">
        <v>19</v>
      </c>
      <c r="E6" s="105"/>
      <c r="F6" s="106"/>
      <c r="G6" s="106"/>
      <c r="H6" s="99">
        <f t="shared" si="0"/>
        <v>0</v>
      </c>
    </row>
    <row r="7" spans="1:8" ht="15.5">
      <c r="A7" s="218">
        <v>6</v>
      </c>
      <c r="B7" s="103"/>
      <c r="C7" s="104"/>
      <c r="D7" s="64" t="s">
        <v>19</v>
      </c>
      <c r="E7" s="105"/>
      <c r="F7" s="106"/>
      <c r="G7" s="106"/>
      <c r="H7" s="99">
        <f t="shared" si="0"/>
        <v>0</v>
      </c>
    </row>
  </sheetData>
  <sortState ref="B2:H7">
    <sortCondition descending="1" ref="H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A8" sqref="A8"/>
    </sheetView>
  </sheetViews>
  <sheetFormatPr defaultColWidth="8.90625" defaultRowHeight="14.5"/>
  <cols>
    <col min="1" max="1" width="14.6328125" style="81" customWidth="1"/>
    <col min="2" max="2" width="25.6328125" style="81" customWidth="1"/>
    <col min="3" max="3" width="21.6328125" style="81" customWidth="1"/>
    <col min="4" max="4" width="4.453125" style="81" bestFit="1" customWidth="1"/>
    <col min="5" max="7" width="9.6328125" style="81" customWidth="1"/>
    <col min="8" max="8" width="10.6328125" style="81" bestFit="1" customWidth="1"/>
    <col min="9" max="16384" width="8.90625" style="81"/>
  </cols>
  <sheetData>
    <row r="1" spans="1:8" ht="15" thickBot="1">
      <c r="A1" s="93" t="s">
        <v>28</v>
      </c>
      <c r="B1" s="80" t="s">
        <v>9</v>
      </c>
      <c r="C1" s="80" t="s">
        <v>10</v>
      </c>
      <c r="D1" s="260" t="s">
        <v>11</v>
      </c>
      <c r="E1" s="91" t="s">
        <v>12</v>
      </c>
      <c r="F1" s="92" t="s">
        <v>13</v>
      </c>
      <c r="G1" s="92" t="s">
        <v>14</v>
      </c>
      <c r="H1" s="93" t="s">
        <v>15</v>
      </c>
    </row>
    <row r="2" spans="1:8" ht="16" thickTop="1">
      <c r="A2" s="152">
        <v>1</v>
      </c>
      <c r="B2" s="100" t="s">
        <v>185</v>
      </c>
      <c r="C2" s="100" t="s">
        <v>204</v>
      </c>
      <c r="D2" s="59" t="s">
        <v>23</v>
      </c>
      <c r="E2" s="115">
        <v>13</v>
      </c>
      <c r="F2" s="89">
        <v>4</v>
      </c>
      <c r="G2" s="89">
        <v>9</v>
      </c>
      <c r="H2" s="113">
        <f t="shared" ref="H2:H7" si="0">G2*3+F2*2+E2*1</f>
        <v>48</v>
      </c>
    </row>
    <row r="3" spans="1:8" ht="15.5">
      <c r="A3" s="152">
        <v>2</v>
      </c>
      <c r="B3" s="100" t="s">
        <v>185</v>
      </c>
      <c r="C3" s="100" t="s">
        <v>199</v>
      </c>
      <c r="D3" s="59" t="s">
        <v>23</v>
      </c>
      <c r="E3" s="88">
        <v>18</v>
      </c>
      <c r="F3" s="89">
        <v>5</v>
      </c>
      <c r="G3" s="89">
        <v>1</v>
      </c>
      <c r="H3" s="113">
        <f t="shared" si="0"/>
        <v>31</v>
      </c>
    </row>
    <row r="4" spans="1:8" ht="15.5">
      <c r="A4" s="152">
        <v>3</v>
      </c>
      <c r="B4" s="100" t="s">
        <v>185</v>
      </c>
      <c r="C4" s="100" t="s">
        <v>268</v>
      </c>
      <c r="D4" s="59" t="s">
        <v>23</v>
      </c>
      <c r="E4" s="88">
        <v>16</v>
      </c>
      <c r="F4" s="89">
        <v>5</v>
      </c>
      <c r="G4" s="89">
        <v>1</v>
      </c>
      <c r="H4" s="113">
        <f t="shared" si="0"/>
        <v>29</v>
      </c>
    </row>
    <row r="5" spans="1:8" ht="15.5">
      <c r="A5" s="152">
        <v>4</v>
      </c>
      <c r="B5" s="66" t="s">
        <v>194</v>
      </c>
      <c r="C5" s="66" t="s">
        <v>225</v>
      </c>
      <c r="D5" s="59" t="s">
        <v>23</v>
      </c>
      <c r="E5" s="88">
        <v>12</v>
      </c>
      <c r="F5" s="89">
        <v>5</v>
      </c>
      <c r="G5" s="89">
        <v>2</v>
      </c>
      <c r="H5" s="113">
        <f t="shared" si="0"/>
        <v>28</v>
      </c>
    </row>
    <row r="6" spans="1:8" ht="15.5">
      <c r="A6" s="152">
        <v>5</v>
      </c>
      <c r="B6" s="86" t="s">
        <v>264</v>
      </c>
      <c r="C6" s="86" t="s">
        <v>263</v>
      </c>
      <c r="D6" s="59" t="s">
        <v>23</v>
      </c>
      <c r="E6" s="88">
        <v>4</v>
      </c>
      <c r="F6" s="89">
        <v>4</v>
      </c>
      <c r="G6" s="89">
        <v>1</v>
      </c>
      <c r="H6" s="113">
        <f t="shared" si="0"/>
        <v>15</v>
      </c>
    </row>
    <row r="7" spans="1:8" ht="15.5">
      <c r="A7" s="261">
        <v>6</v>
      </c>
      <c r="B7" s="86"/>
      <c r="C7" s="86"/>
      <c r="D7" s="59" t="s">
        <v>23</v>
      </c>
      <c r="E7" s="88"/>
      <c r="F7" s="89"/>
      <c r="G7" s="89"/>
      <c r="H7" s="113">
        <f t="shared" si="0"/>
        <v>0</v>
      </c>
    </row>
    <row r="9" spans="1:8" ht="16.75" customHeight="1"/>
    <row r="10" spans="1:8" ht="16.25" customHeight="1"/>
  </sheetData>
  <sortState ref="B2:H9">
    <sortCondition descending="1" ref="H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A2" sqref="A2:H8"/>
    </sheetView>
  </sheetViews>
  <sheetFormatPr defaultColWidth="8.90625" defaultRowHeight="14.5"/>
  <cols>
    <col min="1" max="1" width="14.6328125" style="81" customWidth="1"/>
    <col min="2" max="2" width="25.6328125" style="81" customWidth="1"/>
    <col min="3" max="3" width="21.6328125" style="81" customWidth="1"/>
    <col min="4" max="4" width="4.453125" style="81" bestFit="1" customWidth="1"/>
    <col min="5" max="7" width="9.6328125" style="81" customWidth="1"/>
    <col min="8" max="8" width="10.6328125" style="81" bestFit="1" customWidth="1"/>
    <col min="9" max="16384" width="8.90625" style="81"/>
  </cols>
  <sheetData>
    <row r="1" spans="1:8" ht="15" thickBot="1">
      <c r="A1" s="98" t="s">
        <v>41</v>
      </c>
      <c r="B1" s="94"/>
      <c r="C1" s="94"/>
      <c r="D1" s="95" t="s">
        <v>11</v>
      </c>
      <c r="E1" s="96" t="s">
        <v>12</v>
      </c>
      <c r="F1" s="97" t="s">
        <v>13</v>
      </c>
      <c r="G1" s="97" t="s">
        <v>14</v>
      </c>
      <c r="H1" s="98" t="s">
        <v>15</v>
      </c>
    </row>
    <row r="2" spans="1:8" ht="16" thickTop="1">
      <c r="A2" s="153">
        <v>1</v>
      </c>
      <c r="B2" s="103" t="s">
        <v>185</v>
      </c>
      <c r="C2" s="103" t="s">
        <v>93</v>
      </c>
      <c r="D2" s="54" t="s">
        <v>19</v>
      </c>
      <c r="E2" s="84">
        <v>8</v>
      </c>
      <c r="F2" s="85">
        <v>3</v>
      </c>
      <c r="G2" s="85">
        <v>3</v>
      </c>
      <c r="H2" s="99">
        <f t="shared" ref="H2:H8" si="0">G2*3+F2*2+E2*1</f>
        <v>23</v>
      </c>
    </row>
    <row r="3" spans="1:8" ht="15.5">
      <c r="A3" s="153">
        <v>2</v>
      </c>
      <c r="B3" s="86" t="s">
        <v>185</v>
      </c>
      <c r="C3" s="86" t="s">
        <v>253</v>
      </c>
      <c r="D3" s="64" t="s">
        <v>19</v>
      </c>
      <c r="E3" s="88">
        <v>10</v>
      </c>
      <c r="F3" s="89">
        <v>3</v>
      </c>
      <c r="G3" s="89">
        <v>1</v>
      </c>
      <c r="H3" s="99">
        <f t="shared" si="0"/>
        <v>19</v>
      </c>
    </row>
    <row r="4" spans="1:8" ht="15.5">
      <c r="A4" s="153">
        <v>3</v>
      </c>
      <c r="B4" s="86" t="s">
        <v>264</v>
      </c>
      <c r="C4" s="86" t="s">
        <v>240</v>
      </c>
      <c r="D4" s="54" t="s">
        <v>19</v>
      </c>
      <c r="E4" s="88">
        <v>14</v>
      </c>
      <c r="F4" s="89">
        <v>2</v>
      </c>
      <c r="G4" s="89">
        <v>0</v>
      </c>
      <c r="H4" s="99">
        <f t="shared" si="0"/>
        <v>18</v>
      </c>
    </row>
    <row r="5" spans="1:8" ht="15.5">
      <c r="A5" s="153">
        <v>4</v>
      </c>
      <c r="B5" s="82" t="s">
        <v>185</v>
      </c>
      <c r="C5" s="86" t="s">
        <v>247</v>
      </c>
      <c r="D5" s="54" t="s">
        <v>19</v>
      </c>
      <c r="E5" s="88">
        <v>8</v>
      </c>
      <c r="F5" s="89">
        <v>2</v>
      </c>
      <c r="G5" s="89">
        <v>1</v>
      </c>
      <c r="H5" s="99">
        <f t="shared" si="0"/>
        <v>15</v>
      </c>
    </row>
    <row r="6" spans="1:8" ht="15.5">
      <c r="A6" s="153">
        <v>5</v>
      </c>
      <c r="B6" s="86" t="s">
        <v>185</v>
      </c>
      <c r="C6" s="86" t="s">
        <v>256</v>
      </c>
      <c r="D6" s="64" t="s">
        <v>19</v>
      </c>
      <c r="E6" s="88">
        <v>5</v>
      </c>
      <c r="F6" s="89">
        <v>3</v>
      </c>
      <c r="G6" s="89">
        <v>1</v>
      </c>
      <c r="H6" s="99">
        <f t="shared" si="0"/>
        <v>14</v>
      </c>
    </row>
    <row r="7" spans="1:8" ht="15.5">
      <c r="A7" s="251">
        <v>6</v>
      </c>
      <c r="B7" s="86" t="s">
        <v>185</v>
      </c>
      <c r="C7" s="86" t="s">
        <v>89</v>
      </c>
      <c r="D7" s="64" t="s">
        <v>19</v>
      </c>
      <c r="E7" s="88">
        <v>6</v>
      </c>
      <c r="F7" s="89">
        <v>2</v>
      </c>
      <c r="G7" s="89">
        <v>0</v>
      </c>
      <c r="H7" s="99">
        <f t="shared" si="0"/>
        <v>10</v>
      </c>
    </row>
    <row r="8" spans="1:8" ht="15.5">
      <c r="A8" s="153">
        <v>7</v>
      </c>
      <c r="B8" s="86" t="s">
        <v>185</v>
      </c>
      <c r="C8" s="86" t="s">
        <v>179</v>
      </c>
      <c r="D8" s="250" t="s">
        <v>19</v>
      </c>
      <c r="E8" s="89">
        <v>5</v>
      </c>
      <c r="F8" s="89">
        <v>1</v>
      </c>
      <c r="G8" s="89">
        <v>0</v>
      </c>
      <c r="H8" s="113">
        <f t="shared" si="0"/>
        <v>7</v>
      </c>
    </row>
    <row r="9" spans="1:8" ht="15.5">
      <c r="A9" s="252"/>
      <c r="B9" s="253"/>
      <c r="C9" s="253"/>
      <c r="D9" s="254"/>
      <c r="E9" s="255"/>
      <c r="F9" s="255"/>
      <c r="G9" s="255"/>
      <c r="H9" s="256"/>
    </row>
  </sheetData>
  <sortState ref="B2:H9">
    <sortCondition descending="1" ref="H9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8" sqref="A8"/>
    </sheetView>
  </sheetViews>
  <sheetFormatPr defaultColWidth="8.90625" defaultRowHeight="14.5"/>
  <cols>
    <col min="1" max="1" width="14.6328125" style="81" customWidth="1"/>
    <col min="2" max="2" width="25.6328125" style="81" customWidth="1"/>
    <col min="3" max="3" width="21.6328125" style="81" customWidth="1"/>
    <col min="4" max="4" width="4.453125" style="81" bestFit="1" customWidth="1"/>
    <col min="5" max="7" width="9.6328125" style="81" customWidth="1"/>
    <col min="8" max="8" width="10.6328125" style="81" bestFit="1" customWidth="1"/>
    <col min="9" max="16384" width="8.90625" style="81"/>
  </cols>
  <sheetData>
    <row r="1" spans="1:8" ht="15" thickBot="1">
      <c r="A1" s="93" t="s">
        <v>92</v>
      </c>
      <c r="B1" s="80" t="s">
        <v>9</v>
      </c>
      <c r="C1" s="80" t="s">
        <v>10</v>
      </c>
      <c r="D1" s="90" t="s">
        <v>11</v>
      </c>
      <c r="E1" s="91" t="s">
        <v>12</v>
      </c>
      <c r="F1" s="92" t="s">
        <v>13</v>
      </c>
      <c r="G1" s="92" t="s">
        <v>14</v>
      </c>
      <c r="H1" s="93" t="s">
        <v>15</v>
      </c>
    </row>
    <row r="2" spans="1:8" ht="16" thickTop="1">
      <c r="A2" s="85">
        <v>1</v>
      </c>
      <c r="B2" s="82" t="s">
        <v>195</v>
      </c>
      <c r="C2" s="82" t="s">
        <v>219</v>
      </c>
      <c r="D2" s="62" t="s">
        <v>23</v>
      </c>
      <c r="E2" s="84">
        <v>20</v>
      </c>
      <c r="F2" s="85">
        <v>5</v>
      </c>
      <c r="G2" s="85">
        <v>5</v>
      </c>
      <c r="H2" s="99">
        <f t="shared" ref="H2:H7" si="0">G2*3+F2*2+E2*1</f>
        <v>45</v>
      </c>
    </row>
    <row r="3" spans="1:8" ht="15.5">
      <c r="A3" s="89">
        <v>2</v>
      </c>
      <c r="B3" s="86" t="s">
        <v>185</v>
      </c>
      <c r="C3" s="86" t="s">
        <v>163</v>
      </c>
      <c r="D3" s="59" t="s">
        <v>23</v>
      </c>
      <c r="E3" s="88">
        <v>13</v>
      </c>
      <c r="F3" s="89">
        <v>3</v>
      </c>
      <c r="G3" s="89">
        <v>6</v>
      </c>
      <c r="H3" s="99">
        <f t="shared" si="0"/>
        <v>37</v>
      </c>
    </row>
    <row r="4" spans="1:8" ht="15.5">
      <c r="A4" s="89">
        <v>3</v>
      </c>
      <c r="B4" s="82" t="s">
        <v>185</v>
      </c>
      <c r="C4" s="82" t="s">
        <v>272</v>
      </c>
      <c r="D4" s="62" t="s">
        <v>23</v>
      </c>
      <c r="E4" s="84">
        <v>22</v>
      </c>
      <c r="F4" s="85">
        <v>3</v>
      </c>
      <c r="G4" s="85">
        <v>1</v>
      </c>
      <c r="H4" s="99">
        <f t="shared" si="0"/>
        <v>31</v>
      </c>
    </row>
    <row r="5" spans="1:8" ht="15.5">
      <c r="A5" s="85">
        <v>4</v>
      </c>
      <c r="B5" s="86" t="s">
        <v>185</v>
      </c>
      <c r="C5" s="86" t="s">
        <v>188</v>
      </c>
      <c r="D5" s="59" t="s">
        <v>23</v>
      </c>
      <c r="E5" s="88">
        <v>6</v>
      </c>
      <c r="F5" s="89">
        <v>7</v>
      </c>
      <c r="G5" s="89">
        <v>3</v>
      </c>
      <c r="H5" s="99">
        <f t="shared" si="0"/>
        <v>29</v>
      </c>
    </row>
    <row r="6" spans="1:8" ht="15.5">
      <c r="A6" s="89">
        <v>5</v>
      </c>
      <c r="B6" s="82" t="s">
        <v>185</v>
      </c>
      <c r="C6" s="82" t="s">
        <v>243</v>
      </c>
      <c r="D6" s="62" t="s">
        <v>23</v>
      </c>
      <c r="E6" s="84">
        <v>10</v>
      </c>
      <c r="F6" s="85">
        <v>6</v>
      </c>
      <c r="G6" s="85">
        <v>2</v>
      </c>
      <c r="H6" s="99">
        <f t="shared" si="0"/>
        <v>28</v>
      </c>
    </row>
    <row r="7" spans="1:8" ht="15.5">
      <c r="A7" s="219">
        <v>6</v>
      </c>
      <c r="B7" s="82" t="s">
        <v>195</v>
      </c>
      <c r="C7" s="82" t="s">
        <v>242</v>
      </c>
      <c r="D7" s="62" t="s">
        <v>23</v>
      </c>
      <c r="E7" s="84">
        <v>8</v>
      </c>
      <c r="F7" s="85">
        <v>0</v>
      </c>
      <c r="G7" s="85">
        <v>1</v>
      </c>
      <c r="H7" s="99">
        <f t="shared" si="0"/>
        <v>11</v>
      </c>
    </row>
  </sheetData>
  <sortState ref="B2:H7">
    <sortCondition descending="1" ref="H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8" sqref="A8"/>
    </sheetView>
  </sheetViews>
  <sheetFormatPr defaultColWidth="8.90625" defaultRowHeight="14.5"/>
  <cols>
    <col min="1" max="1" width="14.6328125" style="81" customWidth="1"/>
    <col min="2" max="2" width="25.6328125" style="81" customWidth="1"/>
    <col min="3" max="3" width="21.6328125" style="81" customWidth="1"/>
    <col min="4" max="4" width="4.453125" style="81" bestFit="1" customWidth="1"/>
    <col min="5" max="7" width="9.6328125" style="81" customWidth="1"/>
    <col min="8" max="8" width="10.6328125" style="81" bestFit="1" customWidth="1"/>
    <col min="9" max="16384" width="8.90625" style="81"/>
  </cols>
  <sheetData>
    <row r="1" spans="1:8" ht="15" thickBot="1">
      <c r="A1" s="98" t="s">
        <v>92</v>
      </c>
      <c r="B1" s="94" t="s">
        <v>9</v>
      </c>
      <c r="C1" s="94" t="s">
        <v>10</v>
      </c>
      <c r="D1" s="95" t="s">
        <v>11</v>
      </c>
      <c r="E1" s="96" t="s">
        <v>12</v>
      </c>
      <c r="F1" s="97" t="s">
        <v>13</v>
      </c>
      <c r="G1" s="97" t="s">
        <v>14</v>
      </c>
      <c r="H1" s="98" t="s">
        <v>15</v>
      </c>
    </row>
    <row r="2" spans="1:8" ht="16" thickTop="1">
      <c r="A2" s="85">
        <v>1</v>
      </c>
      <c r="B2" s="103" t="s">
        <v>185</v>
      </c>
      <c r="C2" s="103" t="s">
        <v>258</v>
      </c>
      <c r="D2" s="54" t="s">
        <v>19</v>
      </c>
      <c r="E2" s="84">
        <v>18</v>
      </c>
      <c r="F2" s="85">
        <v>8</v>
      </c>
      <c r="G2" s="85">
        <v>2</v>
      </c>
      <c r="H2" s="99">
        <f>G2*3+F2*2+E2*1</f>
        <v>40</v>
      </c>
    </row>
    <row r="3" spans="1:8" ht="15.5">
      <c r="A3" s="89">
        <v>2</v>
      </c>
      <c r="B3" s="86" t="s">
        <v>185</v>
      </c>
      <c r="C3" s="86" t="s">
        <v>255</v>
      </c>
      <c r="D3" s="54" t="s">
        <v>19</v>
      </c>
      <c r="E3" s="88">
        <v>9</v>
      </c>
      <c r="F3" s="89">
        <v>4</v>
      </c>
      <c r="G3" s="89">
        <v>2</v>
      </c>
      <c r="H3" s="99">
        <f>G3*3+F3*2+E3*1</f>
        <v>23</v>
      </c>
    </row>
    <row r="4" spans="1:8" ht="15.5">
      <c r="A4" s="89">
        <v>3</v>
      </c>
      <c r="B4" s="82" t="s">
        <v>185</v>
      </c>
      <c r="C4" s="82" t="s">
        <v>257</v>
      </c>
      <c r="D4" s="54" t="s">
        <v>19</v>
      </c>
      <c r="E4" s="88">
        <v>5</v>
      </c>
      <c r="F4" s="85">
        <v>2</v>
      </c>
      <c r="G4" s="85">
        <v>1</v>
      </c>
      <c r="H4" s="99">
        <f>G4*3+F4*2+E4*1</f>
        <v>12</v>
      </c>
    </row>
    <row r="5" spans="1:8" ht="15.5">
      <c r="A5" s="85">
        <v>4</v>
      </c>
      <c r="B5" s="86" t="s">
        <v>185</v>
      </c>
      <c r="C5" s="86" t="s">
        <v>241</v>
      </c>
      <c r="D5" s="54" t="s">
        <v>19</v>
      </c>
      <c r="E5" s="88">
        <v>2</v>
      </c>
      <c r="F5" s="89">
        <v>2</v>
      </c>
      <c r="G5" s="89">
        <v>0</v>
      </c>
      <c r="H5" s="99">
        <f>G5*3+F5*2+E5*1</f>
        <v>6</v>
      </c>
    </row>
    <row r="6" spans="1:8" ht="15.5">
      <c r="A6" s="89">
        <v>5</v>
      </c>
      <c r="B6" s="103"/>
      <c r="C6" s="103"/>
      <c r="D6" s="54" t="s">
        <v>19</v>
      </c>
      <c r="E6" s="257"/>
      <c r="F6" s="103"/>
      <c r="G6" s="103"/>
      <c r="H6" s="99">
        <f t="shared" ref="H6:H7" si="0">G6*3+F6*2+E6*1</f>
        <v>0</v>
      </c>
    </row>
    <row r="7" spans="1:8" ht="15.5">
      <c r="A7" s="251">
        <v>6</v>
      </c>
      <c r="B7" s="86"/>
      <c r="C7" s="86"/>
      <c r="D7" s="54"/>
      <c r="E7" s="88"/>
      <c r="F7" s="89"/>
      <c r="G7" s="89"/>
      <c r="H7" s="99">
        <f t="shared" si="0"/>
        <v>0</v>
      </c>
    </row>
  </sheetData>
  <sortState ref="B2:H7">
    <sortCondition descending="1" ref="H8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8" sqref="A8"/>
    </sheetView>
  </sheetViews>
  <sheetFormatPr defaultColWidth="8.90625" defaultRowHeight="14.5"/>
  <cols>
    <col min="1" max="1" width="14.6328125" style="81" customWidth="1"/>
    <col min="2" max="2" width="25.6328125" style="81" customWidth="1"/>
    <col min="3" max="3" width="21.6328125" style="81" customWidth="1"/>
    <col min="4" max="4" width="4.453125" style="81" bestFit="1" customWidth="1"/>
    <col min="5" max="7" width="9.6328125" style="81" customWidth="1"/>
    <col min="8" max="8" width="10.6328125" style="81" bestFit="1" customWidth="1"/>
    <col min="9" max="16384" width="8.90625" style="81"/>
  </cols>
  <sheetData>
    <row r="1" spans="1:8" ht="15" thickBot="1">
      <c r="A1" s="128" t="s">
        <v>60</v>
      </c>
      <c r="B1" s="129" t="s">
        <v>9</v>
      </c>
      <c r="C1" s="129" t="s">
        <v>10</v>
      </c>
      <c r="D1" s="130" t="s">
        <v>11</v>
      </c>
      <c r="E1" s="131" t="s">
        <v>12</v>
      </c>
      <c r="F1" s="132" t="s">
        <v>13</v>
      </c>
      <c r="G1" s="132" t="s">
        <v>14</v>
      </c>
      <c r="H1" s="128" t="s">
        <v>15</v>
      </c>
    </row>
    <row r="2" spans="1:8" s="112" customFormat="1" ht="16" thickTop="1">
      <c r="A2" s="152">
        <v>1</v>
      </c>
      <c r="B2" s="172" t="s">
        <v>185</v>
      </c>
      <c r="C2" s="172" t="s">
        <v>91</v>
      </c>
      <c r="D2" s="221" t="s">
        <v>23</v>
      </c>
      <c r="E2" s="173">
        <v>31</v>
      </c>
      <c r="F2" s="174">
        <v>10</v>
      </c>
      <c r="G2" s="174">
        <v>5</v>
      </c>
      <c r="H2" s="113">
        <f>G2*3+F2*2+E2*1</f>
        <v>66</v>
      </c>
    </row>
    <row r="3" spans="1:8" s="112" customFormat="1" ht="15.5">
      <c r="A3" s="153">
        <v>2</v>
      </c>
      <c r="B3" s="86"/>
      <c r="C3" s="86"/>
      <c r="D3" s="123" t="s">
        <v>23</v>
      </c>
      <c r="E3" s="114"/>
      <c r="F3" s="89"/>
      <c r="G3" s="89"/>
      <c r="H3" s="113">
        <f>G3*3+F3*2+E3*1</f>
        <v>0</v>
      </c>
    </row>
    <row r="4" spans="1:8" ht="15.5">
      <c r="A4" s="152">
        <v>3</v>
      </c>
      <c r="B4" s="157"/>
      <c r="C4" s="157"/>
      <c r="D4" s="221" t="s">
        <v>23</v>
      </c>
      <c r="E4" s="160"/>
      <c r="F4" s="162"/>
      <c r="G4" s="162"/>
      <c r="H4" s="113">
        <f>G4*3+F4*2+E4*1</f>
        <v>0</v>
      </c>
    </row>
    <row r="5" spans="1:8" ht="15.5">
      <c r="A5" s="153">
        <v>4</v>
      </c>
      <c r="B5" s="156"/>
      <c r="C5" s="156"/>
      <c r="D5" s="123" t="s">
        <v>23</v>
      </c>
      <c r="E5" s="177"/>
      <c r="F5" s="153"/>
      <c r="G5" s="153"/>
      <c r="H5" s="113">
        <f>G5*3+F5*2+E5*1</f>
        <v>0</v>
      </c>
    </row>
    <row r="6" spans="1:8" ht="15.5">
      <c r="A6" s="152">
        <v>5</v>
      </c>
      <c r="B6" s="100"/>
      <c r="C6" s="100"/>
      <c r="D6" s="221" t="s">
        <v>23</v>
      </c>
      <c r="E6" s="220"/>
      <c r="F6" s="100"/>
      <c r="G6" s="100"/>
      <c r="H6" s="113">
        <f t="shared" ref="H6:H7" si="0">G6*3+F6*2+E6*1</f>
        <v>0</v>
      </c>
    </row>
    <row r="7" spans="1:8" ht="15.5">
      <c r="A7" s="218">
        <v>6</v>
      </c>
      <c r="B7" s="100"/>
      <c r="C7" s="100"/>
      <c r="D7" s="123" t="s">
        <v>23</v>
      </c>
      <c r="E7" s="220"/>
      <c r="F7" s="100"/>
      <c r="G7" s="100"/>
      <c r="H7" s="113">
        <f t="shared" si="0"/>
        <v>0</v>
      </c>
    </row>
  </sheetData>
  <sortState ref="B2:H5">
    <sortCondition descending="1" ref="H5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A8" sqref="A8"/>
    </sheetView>
  </sheetViews>
  <sheetFormatPr defaultRowHeight="14.5"/>
  <cols>
    <col min="1" max="1" width="14.6328125" customWidth="1"/>
    <col min="2" max="2" width="25.6328125" customWidth="1"/>
    <col min="3" max="3" width="23.54296875" bestFit="1" customWidth="1"/>
    <col min="4" max="4" width="4.453125" bestFit="1" customWidth="1"/>
    <col min="5" max="7" width="9.6328125" customWidth="1"/>
    <col min="8" max="8" width="10.6328125" bestFit="1" customWidth="1"/>
  </cols>
  <sheetData>
    <row r="1" spans="1:8" ht="15" thickBot="1">
      <c r="A1" s="128" t="s">
        <v>60</v>
      </c>
      <c r="B1" s="129" t="s">
        <v>9</v>
      </c>
      <c r="C1" s="129" t="s">
        <v>10</v>
      </c>
      <c r="D1" s="130" t="s">
        <v>11</v>
      </c>
      <c r="E1" s="131" t="s">
        <v>12</v>
      </c>
      <c r="F1" s="132" t="s">
        <v>13</v>
      </c>
      <c r="G1" s="132" t="s">
        <v>14</v>
      </c>
      <c r="H1" s="128" t="s">
        <v>15</v>
      </c>
    </row>
    <row r="2" spans="1:8" ht="16" thickTop="1">
      <c r="A2" s="152">
        <v>1</v>
      </c>
      <c r="B2" s="172" t="s">
        <v>185</v>
      </c>
      <c r="C2" s="172" t="s">
        <v>133</v>
      </c>
      <c r="D2" s="224" t="s">
        <v>19</v>
      </c>
      <c r="E2" s="258">
        <v>26</v>
      </c>
      <c r="F2" s="174">
        <v>17</v>
      </c>
      <c r="G2" s="174">
        <v>11</v>
      </c>
      <c r="H2" s="113">
        <f t="shared" ref="H2:H7" si="0">G2*3+F2*2+E2*1</f>
        <v>93</v>
      </c>
    </row>
    <row r="3" spans="1:8" ht="15.5">
      <c r="A3" s="153">
        <v>2</v>
      </c>
      <c r="B3" s="86" t="s">
        <v>191</v>
      </c>
      <c r="C3" s="86" t="s">
        <v>201</v>
      </c>
      <c r="D3" s="225" t="s">
        <v>19</v>
      </c>
      <c r="E3" s="114">
        <v>12</v>
      </c>
      <c r="F3" s="89">
        <v>5</v>
      </c>
      <c r="G3" s="89">
        <v>9</v>
      </c>
      <c r="H3" s="113">
        <f t="shared" si="0"/>
        <v>49</v>
      </c>
    </row>
    <row r="4" spans="1:8" ht="15.5">
      <c r="A4" s="152">
        <v>3</v>
      </c>
      <c r="B4" s="157" t="s">
        <v>185</v>
      </c>
      <c r="C4" s="157" t="s">
        <v>254</v>
      </c>
      <c r="D4" s="225" t="s">
        <v>19</v>
      </c>
      <c r="E4" s="222">
        <v>4</v>
      </c>
      <c r="F4" s="162">
        <v>6</v>
      </c>
      <c r="G4" s="162">
        <v>3</v>
      </c>
      <c r="H4" s="113">
        <f t="shared" si="0"/>
        <v>25</v>
      </c>
    </row>
    <row r="5" spans="1:8" ht="15.5">
      <c r="A5" s="153">
        <v>4</v>
      </c>
      <c r="B5" s="156" t="s">
        <v>185</v>
      </c>
      <c r="C5" s="156" t="s">
        <v>265</v>
      </c>
      <c r="D5" s="176" t="s">
        <v>19</v>
      </c>
      <c r="E5" s="171">
        <v>8</v>
      </c>
      <c r="F5" s="153">
        <v>2</v>
      </c>
      <c r="G5" s="153">
        <v>2</v>
      </c>
      <c r="H5" s="113">
        <f t="shared" si="0"/>
        <v>18</v>
      </c>
    </row>
    <row r="6" spans="1:8" ht="15.5">
      <c r="A6" s="152">
        <v>5</v>
      </c>
      <c r="B6" s="66"/>
      <c r="C6" s="66"/>
      <c r="D6" s="176" t="s">
        <v>19</v>
      </c>
      <c r="E6" s="223"/>
      <c r="F6" s="66"/>
      <c r="G6" s="66"/>
      <c r="H6" s="113">
        <f t="shared" si="0"/>
        <v>0</v>
      </c>
    </row>
    <row r="7" spans="1:8" ht="15.5">
      <c r="A7" s="218">
        <v>6</v>
      </c>
      <c r="B7" s="66"/>
      <c r="C7" s="66"/>
      <c r="D7" s="225" t="s">
        <v>19</v>
      </c>
      <c r="E7" s="223"/>
      <c r="F7" s="66"/>
      <c r="G7" s="66"/>
      <c r="H7" s="113">
        <f t="shared" si="0"/>
        <v>0</v>
      </c>
    </row>
  </sheetData>
  <sortState ref="B2:H7">
    <sortCondition descending="1" ref="H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GTA-2025</vt:lpstr>
      <vt:lpstr>историк м</vt:lpstr>
      <vt:lpstr>историк ж</vt:lpstr>
      <vt:lpstr>инстинктив м</vt:lpstr>
      <vt:lpstr>инстинктив ж</vt:lpstr>
      <vt:lpstr>баребоу м</vt:lpstr>
      <vt:lpstr>баребоу ж</vt:lpstr>
      <vt:lpstr>олимпик м</vt:lpstr>
      <vt:lpstr>олимпик ж</vt:lpstr>
      <vt:lpstr>компаунд м</vt:lpstr>
      <vt:lpstr>компаунд ж</vt:lpstr>
      <vt:lpstr>арбалет м</vt:lpstr>
      <vt:lpstr>арбалет ж</vt:lpstr>
      <vt:lpstr>GTA-2024</vt:lpstr>
      <vt:lpstr>GTA-2023</vt:lpstr>
      <vt:lpstr>GTA-2022</vt:lpstr>
      <vt:lpstr>GTA-2021</vt:lpstr>
      <vt:lpstr>CTA-2020</vt:lpstr>
      <vt:lpstr>формулы</vt:lpstr>
      <vt:lpstr>ЛИСТ РЕГИСТРАЦИИ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2025-10-21T11:33:18Z</dcterms:modified>
</cp:coreProperties>
</file>