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6" sheetId="25" r:id="rId1"/>
    <sheet name="13-й Леший - 2026" sheetId="1" r:id="rId2"/>
    <sheet name="Дартс Мороз - 2026" sheetId="12" r:id="rId3"/>
    <sheet name="УС №3 НПП Салют - 2026" sheetId="29" r:id="rId4"/>
    <sheet name="Царь Под Горой - 2026" sheetId="19" r:id="rId5"/>
    <sheet name="Двойная Цель - 2026" sheetId="7" r:id="rId6"/>
    <sheet name="Основной Инстинкт - 2026" sheetId="18" r:id="rId7"/>
    <sheet name="Репост 2.0 - 2025" sheetId="16" r:id="rId8"/>
    <sheet name="Царь Горы - 2025 лето" sheetId="22" r:id="rId9"/>
    <sheet name="GTA-autumn-2025" sheetId="17" r:id="rId10"/>
    <sheet name="Северные Амуры - 2025" sheetId="9" r:id="rId11"/>
    <sheet name="Лист1" sheetId="15" r:id="rId12"/>
    <sheet name="Лист2" sheetId="28" r:id="rId13"/>
  </sheets>
  <calcPr calcId="144525"/>
</workbook>
</file>

<file path=xl/calcChain.xml><?xml version="1.0" encoding="utf-8"?>
<calcChain xmlns="http://schemas.openxmlformats.org/spreadsheetml/2006/main">
  <c r="E167" i="7" l="1"/>
  <c r="E166" i="7"/>
  <c r="E165" i="7"/>
  <c r="E164" i="7"/>
  <c r="E163" i="7"/>
  <c r="E162" i="7"/>
  <c r="E161" i="7"/>
  <c r="E160" i="7"/>
  <c r="K61" i="19" l="1"/>
  <c r="K60" i="19"/>
  <c r="K59" i="19"/>
  <c r="K46" i="19"/>
  <c r="K45" i="19"/>
  <c r="K44" i="19"/>
  <c r="K33" i="19"/>
  <c r="K32" i="19"/>
  <c r="K31" i="19"/>
  <c r="K30" i="19"/>
  <c r="K29" i="19"/>
  <c r="K28" i="19"/>
  <c r="K27" i="19"/>
  <c r="K26" i="19"/>
  <c r="K25" i="19"/>
  <c r="K24" i="19"/>
  <c r="K23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G28" i="29" l="1"/>
  <c r="G27" i="29"/>
  <c r="G26" i="29"/>
  <c r="G25" i="29"/>
  <c r="G24" i="29"/>
  <c r="G23" i="29"/>
  <c r="G22" i="29"/>
  <c r="G21" i="29"/>
  <c r="G20" i="29"/>
  <c r="G16" i="29"/>
  <c r="G15" i="29"/>
  <c r="G14" i="29"/>
  <c r="G13" i="29"/>
  <c r="G12" i="29"/>
  <c r="G10" i="29"/>
  <c r="G11" i="29"/>
  <c r="G9" i="29"/>
  <c r="G8" i="29"/>
  <c r="G7" i="29"/>
  <c r="G6" i="29"/>
  <c r="G5" i="29"/>
  <c r="AS60" i="12" l="1"/>
  <c r="AT60" i="12" s="1"/>
  <c r="AO60" i="12"/>
  <c r="AK60" i="12"/>
  <c r="AG60" i="12"/>
  <c r="AC60" i="12"/>
  <c r="Y60" i="12"/>
  <c r="U60" i="12"/>
  <c r="Q60" i="12"/>
  <c r="M60" i="12"/>
  <c r="I60" i="12"/>
  <c r="AS59" i="12"/>
  <c r="AT59" i="12" s="1"/>
  <c r="AO59" i="12"/>
  <c r="AK59" i="12"/>
  <c r="AG59" i="12"/>
  <c r="AC59" i="12"/>
  <c r="Y59" i="12"/>
  <c r="U59" i="12"/>
  <c r="Q59" i="12"/>
  <c r="M59" i="12"/>
  <c r="I59" i="12"/>
  <c r="AS58" i="12"/>
  <c r="AT58" i="12" s="1"/>
  <c r="AO58" i="12"/>
  <c r="AK58" i="12"/>
  <c r="AG58" i="12"/>
  <c r="AC58" i="12"/>
  <c r="Y58" i="12"/>
  <c r="U58" i="12"/>
  <c r="I58" i="12"/>
  <c r="AS57" i="12"/>
  <c r="AO57" i="12"/>
  <c r="AK57" i="12"/>
  <c r="AG57" i="12"/>
  <c r="AT57" i="12" s="1"/>
  <c r="AC57" i="12"/>
  <c r="Y57" i="12"/>
  <c r="U57" i="12"/>
  <c r="Q57" i="12"/>
  <c r="M57" i="12"/>
  <c r="I57" i="12"/>
  <c r="AS56" i="12"/>
  <c r="AT56" i="12" s="1"/>
  <c r="AK56" i="12"/>
  <c r="AG56" i="12"/>
  <c r="AC56" i="12"/>
  <c r="Y56" i="12"/>
  <c r="U56" i="12"/>
  <c r="Q56" i="12"/>
  <c r="M56" i="12"/>
  <c r="I56" i="12"/>
  <c r="AS55" i="12"/>
  <c r="AT55" i="12" s="1"/>
  <c r="AO55" i="12"/>
  <c r="AK55" i="12"/>
  <c r="AG55" i="12"/>
  <c r="AC55" i="12"/>
  <c r="Y55" i="12"/>
  <c r="M55" i="12"/>
  <c r="I55" i="12"/>
  <c r="AS54" i="12"/>
  <c r="AT54" i="12" s="1"/>
  <c r="AO54" i="12"/>
  <c r="AK54" i="12"/>
  <c r="AG54" i="12"/>
  <c r="AC54" i="12"/>
  <c r="Y54" i="12"/>
  <c r="U54" i="12"/>
  <c r="Q54" i="12"/>
  <c r="M54" i="12"/>
  <c r="I54" i="12"/>
  <c r="AS53" i="12"/>
  <c r="AT53" i="12" s="1"/>
  <c r="AO53" i="12"/>
  <c r="AK53" i="12"/>
  <c r="AG53" i="12"/>
  <c r="AC53" i="12"/>
  <c r="Y53" i="12"/>
  <c r="U53" i="12"/>
  <c r="Q53" i="12"/>
  <c r="M53" i="12"/>
  <c r="I53" i="12"/>
  <c r="AS52" i="12"/>
  <c r="AO52" i="12"/>
  <c r="AK52" i="12"/>
  <c r="AG52" i="12"/>
  <c r="AT52" i="12" s="1"/>
  <c r="AC52" i="12"/>
  <c r="Y52" i="12"/>
  <c r="U52" i="12"/>
  <c r="Q52" i="12"/>
  <c r="M52" i="12"/>
  <c r="I52" i="12"/>
  <c r="AS51" i="12"/>
  <c r="AT51" i="12" s="1"/>
  <c r="AO51" i="12"/>
  <c r="AK51" i="12"/>
  <c r="AG51" i="12"/>
  <c r="AC51" i="12"/>
  <c r="Y51" i="12"/>
  <c r="U51" i="12"/>
  <c r="Q51" i="12"/>
  <c r="M51" i="12"/>
  <c r="I51" i="12"/>
  <c r="AS50" i="12"/>
  <c r="AT50" i="12" s="1"/>
  <c r="AO50" i="12"/>
  <c r="AK50" i="12"/>
  <c r="AG50" i="12"/>
  <c r="AC50" i="12"/>
  <c r="Y50" i="12"/>
  <c r="U50" i="12"/>
  <c r="Q50" i="12"/>
  <c r="M50" i="12"/>
  <c r="I50" i="12"/>
  <c r="AO49" i="12"/>
  <c r="AT49" i="12" s="1"/>
  <c r="AK49" i="12"/>
  <c r="AG49" i="12"/>
  <c r="AC49" i="12"/>
  <c r="Y49" i="12"/>
  <c r="U49" i="12"/>
  <c r="M49" i="12"/>
  <c r="I49" i="12"/>
  <c r="AS48" i="12"/>
  <c r="AT48" i="12" s="1"/>
  <c r="AO48" i="12"/>
  <c r="AK48" i="12"/>
  <c r="AG48" i="12"/>
  <c r="AC48" i="12"/>
  <c r="Y48" i="12"/>
  <c r="U48" i="12"/>
  <c r="Q48" i="12"/>
  <c r="M48" i="12"/>
  <c r="I48" i="12"/>
  <c r="AS47" i="12"/>
  <c r="AT47" i="12" s="1"/>
  <c r="AO47" i="12"/>
  <c r="AK47" i="12"/>
  <c r="AG47" i="12"/>
  <c r="AC47" i="12"/>
  <c r="Y47" i="12"/>
  <c r="U47" i="12"/>
  <c r="Q47" i="12"/>
  <c r="M47" i="12"/>
  <c r="I47" i="12"/>
  <c r="AS46" i="12"/>
  <c r="AO46" i="12"/>
  <c r="AK46" i="12"/>
  <c r="AG46" i="12"/>
  <c r="AT46" i="12" s="1"/>
  <c r="AC46" i="12"/>
  <c r="Y46" i="12"/>
  <c r="U46" i="12"/>
  <c r="Q46" i="12"/>
  <c r="M46" i="12"/>
  <c r="I46" i="12"/>
  <c r="AS45" i="12"/>
  <c r="AT45" i="12" s="1"/>
  <c r="AO45" i="12"/>
  <c r="AK45" i="12"/>
  <c r="AG45" i="12"/>
  <c r="AC45" i="12"/>
  <c r="Y45" i="12"/>
  <c r="U45" i="12"/>
  <c r="Q45" i="12"/>
  <c r="M45" i="12"/>
  <c r="I45" i="12"/>
  <c r="AS44" i="12"/>
  <c r="AT44" i="12" s="1"/>
  <c r="AO44" i="12"/>
  <c r="AK44" i="12"/>
  <c r="AC44" i="12"/>
  <c r="Y44" i="12"/>
  <c r="U44" i="12"/>
  <c r="Q44" i="12"/>
  <c r="M44" i="12"/>
  <c r="I44" i="12"/>
  <c r="AS43" i="12"/>
  <c r="AO43" i="12"/>
  <c r="AK43" i="12"/>
  <c r="AG43" i="12"/>
  <c r="AT43" i="12" s="1"/>
  <c r="AC43" i="12"/>
  <c r="Y43" i="12"/>
  <c r="U43" i="12"/>
  <c r="Q43" i="12"/>
  <c r="M43" i="12"/>
  <c r="I43" i="12"/>
  <c r="AS42" i="12"/>
  <c r="AT42" i="12" s="1"/>
  <c r="AK42" i="12"/>
  <c r="Y42" i="12"/>
  <c r="U42" i="12"/>
  <c r="Q42" i="12"/>
  <c r="M42" i="12"/>
  <c r="I42" i="12"/>
  <c r="AS41" i="12"/>
  <c r="AT41" i="12" s="1"/>
  <c r="AO41" i="12"/>
  <c r="AK41" i="12"/>
  <c r="AC41" i="12"/>
  <c r="U41" i="12"/>
  <c r="Q41" i="12"/>
  <c r="M41" i="12"/>
  <c r="I41" i="12"/>
  <c r="AS40" i="12"/>
  <c r="AO40" i="12"/>
  <c r="AK40" i="12"/>
  <c r="AG40" i="12"/>
  <c r="AT40" i="12" s="1"/>
  <c r="AC40" i="12"/>
  <c r="Y40" i="12"/>
  <c r="U40" i="12"/>
  <c r="M40" i="12"/>
  <c r="I40" i="12"/>
  <c r="AS39" i="12"/>
  <c r="AT39" i="12" s="1"/>
  <c r="AO39" i="12"/>
  <c r="AK39" i="12"/>
  <c r="AG39" i="12"/>
  <c r="AC39" i="12"/>
  <c r="U39" i="12"/>
  <c r="Q39" i="12"/>
  <c r="I39" i="12"/>
  <c r="AS38" i="12"/>
  <c r="AT38" i="12" s="1"/>
  <c r="AO38" i="12"/>
  <c r="AK38" i="12"/>
  <c r="Y38" i="12"/>
  <c r="Q38" i="12"/>
  <c r="M38" i="12"/>
  <c r="I38" i="12"/>
  <c r="AS37" i="12"/>
  <c r="AT37" i="12" s="1"/>
  <c r="AO37" i="12"/>
  <c r="AK37" i="12"/>
  <c r="AG37" i="12"/>
  <c r="Y37" i="12"/>
  <c r="U37" i="12"/>
  <c r="Q37" i="12"/>
  <c r="M37" i="12"/>
  <c r="I37" i="12"/>
  <c r="AS36" i="12"/>
  <c r="AT36" i="12" s="1"/>
  <c r="AK36" i="12"/>
  <c r="AG36" i="12"/>
  <c r="AC36" i="12"/>
  <c r="Y36" i="12"/>
  <c r="U36" i="12"/>
  <c r="Q36" i="12"/>
  <c r="M36" i="12"/>
  <c r="I36" i="12"/>
  <c r="AS35" i="12"/>
  <c r="AT35" i="12" s="1"/>
  <c r="AO35" i="12"/>
  <c r="AK35" i="12"/>
  <c r="AG35" i="12"/>
  <c r="AC35" i="12"/>
  <c r="Y35" i="12"/>
  <c r="U35" i="12"/>
  <c r="Q35" i="12"/>
  <c r="M35" i="12"/>
  <c r="I35" i="12"/>
  <c r="AS34" i="12"/>
  <c r="AT34" i="12" s="1"/>
  <c r="AO34" i="12"/>
  <c r="AK34" i="12"/>
  <c r="AG34" i="12"/>
  <c r="AC34" i="12"/>
  <c r="Y34" i="12"/>
  <c r="U34" i="12"/>
  <c r="Q34" i="12"/>
  <c r="M34" i="12"/>
  <c r="I34" i="12"/>
  <c r="AS33" i="12"/>
  <c r="AT33" i="12" s="1"/>
  <c r="AO33" i="12"/>
  <c r="AK33" i="12"/>
  <c r="AG33" i="12"/>
  <c r="Y33" i="12"/>
  <c r="Q33" i="12"/>
  <c r="M33" i="12"/>
  <c r="I33" i="12"/>
  <c r="AS32" i="12"/>
  <c r="AT32" i="12" s="1"/>
  <c r="AO32" i="12"/>
  <c r="AK32" i="12"/>
  <c r="AG32" i="12"/>
  <c r="AC32" i="12"/>
  <c r="U32" i="12"/>
  <c r="Q32" i="12"/>
  <c r="I32" i="12"/>
  <c r="AS31" i="12"/>
  <c r="AT31" i="12" s="1"/>
  <c r="AO31" i="12"/>
  <c r="AK31" i="12"/>
  <c r="AG31" i="12"/>
  <c r="AC31" i="12"/>
  <c r="Y31" i="12"/>
  <c r="U31" i="12"/>
  <c r="Q31" i="12"/>
  <c r="M31" i="12"/>
  <c r="I31" i="12"/>
  <c r="AS30" i="12"/>
  <c r="AT30" i="12" s="1"/>
  <c r="AO30" i="12"/>
  <c r="AK30" i="12"/>
  <c r="AC30" i="12"/>
  <c r="Y30" i="12"/>
  <c r="U30" i="12"/>
  <c r="Q30" i="12"/>
  <c r="I30" i="12"/>
  <c r="AS29" i="12"/>
  <c r="AT29" i="12" s="1"/>
  <c r="AO29" i="12"/>
  <c r="AK29" i="12"/>
  <c r="AG29" i="12"/>
  <c r="AC29" i="12"/>
  <c r="Y29" i="12"/>
  <c r="U29" i="12"/>
  <c r="Q29" i="12"/>
  <c r="M29" i="12"/>
  <c r="I29" i="12"/>
  <c r="AS28" i="12"/>
  <c r="AT28" i="12" s="1"/>
  <c r="AO28" i="12"/>
  <c r="AK28" i="12"/>
  <c r="AG28" i="12"/>
  <c r="AC28" i="12"/>
  <c r="Y28" i="12"/>
  <c r="U28" i="12"/>
  <c r="Q28" i="12"/>
  <c r="M28" i="12"/>
  <c r="I28" i="12"/>
  <c r="AS27" i="12"/>
  <c r="AT27" i="12" s="1"/>
  <c r="AO27" i="12"/>
  <c r="AK27" i="12"/>
  <c r="AG27" i="12"/>
  <c r="AC27" i="12"/>
  <c r="Y27" i="12"/>
  <c r="U27" i="12"/>
  <c r="Q27" i="12"/>
  <c r="M27" i="12"/>
  <c r="I27" i="12"/>
  <c r="AS26" i="12"/>
  <c r="AO26" i="12"/>
  <c r="AK26" i="12"/>
  <c r="AT26" i="12" s="1"/>
  <c r="AG26" i="12"/>
  <c r="AC26" i="12"/>
  <c r="Y26" i="12"/>
  <c r="Q26" i="12"/>
  <c r="M26" i="12"/>
  <c r="I26" i="12"/>
  <c r="AS25" i="12"/>
  <c r="AT25" i="12" s="1"/>
  <c r="AO25" i="12"/>
  <c r="AG25" i="12"/>
  <c r="AC25" i="12"/>
  <c r="Y25" i="12"/>
  <c r="U25" i="12"/>
  <c r="Q25" i="12"/>
  <c r="M25" i="12"/>
  <c r="I25" i="12"/>
  <c r="AO24" i="12"/>
  <c r="AK24" i="12"/>
  <c r="AG24" i="12"/>
  <c r="AT24" i="12" s="1"/>
  <c r="AC24" i="12"/>
  <c r="Y24" i="12"/>
  <c r="U24" i="12"/>
  <c r="Q24" i="12"/>
  <c r="M24" i="12"/>
  <c r="I24" i="12"/>
  <c r="AS23" i="12"/>
  <c r="AT23" i="12" s="1"/>
  <c r="AO23" i="12"/>
  <c r="AK23" i="12"/>
  <c r="AG23" i="12"/>
  <c r="AC23" i="12"/>
  <c r="Y23" i="12"/>
  <c r="U23" i="12"/>
  <c r="Q23" i="12"/>
  <c r="M23" i="12"/>
  <c r="I23" i="12"/>
  <c r="AS22" i="12"/>
  <c r="AT22" i="12" s="1"/>
  <c r="AO22" i="12"/>
  <c r="AK22" i="12"/>
  <c r="AG22" i="12"/>
  <c r="AC22" i="12"/>
  <c r="Y22" i="12"/>
  <c r="Q22" i="12"/>
  <c r="M22" i="12"/>
  <c r="I22" i="12"/>
  <c r="AS21" i="12"/>
  <c r="AT21" i="12" s="1"/>
  <c r="AO21" i="12"/>
  <c r="AK21" i="12"/>
  <c r="AG21" i="12"/>
  <c r="AC21" i="12"/>
  <c r="Y21" i="12"/>
  <c r="U21" i="12"/>
  <c r="Q21" i="12"/>
  <c r="M21" i="12"/>
  <c r="I21" i="12"/>
  <c r="AS20" i="12"/>
  <c r="AT20" i="12" s="1"/>
  <c r="AO20" i="12"/>
  <c r="AK20" i="12"/>
  <c r="AG20" i="12"/>
  <c r="AC20" i="12"/>
  <c r="Y20" i="12"/>
  <c r="U20" i="12"/>
  <c r="Q20" i="12"/>
  <c r="M20" i="12"/>
  <c r="I20" i="12"/>
  <c r="AS19" i="12"/>
  <c r="AT19" i="12" s="1"/>
  <c r="AO19" i="12"/>
  <c r="AK19" i="12"/>
  <c r="AG19" i="12"/>
  <c r="AC19" i="12"/>
  <c r="Y19" i="12"/>
  <c r="U19" i="12"/>
  <c r="Q19" i="12"/>
  <c r="M19" i="12"/>
  <c r="I19" i="12"/>
  <c r="AO18" i="12"/>
  <c r="AK18" i="12"/>
  <c r="AT18" i="12" s="1"/>
  <c r="AG18" i="12"/>
  <c r="AC18" i="12"/>
  <c r="Y18" i="12"/>
  <c r="U18" i="12"/>
  <c r="Q18" i="12"/>
  <c r="M18" i="12"/>
  <c r="I18" i="12"/>
  <c r="AS17" i="12"/>
  <c r="AO17" i="12"/>
  <c r="AK17" i="12"/>
  <c r="AG17" i="12"/>
  <c r="AT17" i="12" s="1"/>
  <c r="AC17" i="12"/>
  <c r="Y17" i="12"/>
  <c r="U17" i="12"/>
  <c r="Q17" i="12"/>
  <c r="M17" i="12"/>
  <c r="AS16" i="12"/>
  <c r="AT16" i="12" s="1"/>
  <c r="AO16" i="12"/>
  <c r="AK16" i="12"/>
  <c r="AG16" i="12"/>
  <c r="Y16" i="12"/>
  <c r="U16" i="12"/>
  <c r="Q16" i="12"/>
  <c r="M16" i="12"/>
  <c r="I16" i="12"/>
  <c r="AS15" i="12"/>
  <c r="AO15" i="12"/>
  <c r="AK15" i="12"/>
  <c r="AG15" i="12"/>
  <c r="AT15" i="12" s="1"/>
  <c r="AC15" i="12"/>
  <c r="Y15" i="12"/>
  <c r="U15" i="12"/>
  <c r="Q15" i="12"/>
  <c r="M15" i="12"/>
  <c r="I15" i="12"/>
  <c r="AS14" i="12"/>
  <c r="AT14" i="12" s="1"/>
  <c r="AO14" i="12"/>
  <c r="AG14" i="12"/>
  <c r="AC14" i="12"/>
  <c r="Y14" i="12"/>
  <c r="U14" i="12"/>
  <c r="Q14" i="12"/>
  <c r="M14" i="12"/>
  <c r="I14" i="12"/>
  <c r="AS13" i="12"/>
  <c r="AT13" i="12" s="1"/>
  <c r="AO13" i="12"/>
  <c r="AK13" i="12"/>
  <c r="AG13" i="12"/>
  <c r="AC13" i="12"/>
  <c r="Y13" i="12"/>
  <c r="U13" i="12"/>
  <c r="Q13" i="12"/>
  <c r="M13" i="12"/>
  <c r="I13" i="12"/>
  <c r="AS12" i="12"/>
  <c r="AO12" i="12"/>
  <c r="AK12" i="12"/>
  <c r="AG12" i="12"/>
  <c r="AT12" i="12" s="1"/>
  <c r="AC12" i="12"/>
  <c r="Y12" i="12"/>
  <c r="U12" i="12"/>
  <c r="Q12" i="12"/>
  <c r="M12" i="12"/>
  <c r="I12" i="12"/>
  <c r="AS11" i="12"/>
  <c r="AT11" i="12" s="1"/>
  <c r="AO11" i="12"/>
  <c r="AK11" i="12"/>
  <c r="AG11" i="12"/>
  <c r="AC11" i="12"/>
  <c r="Y11" i="12"/>
  <c r="U11" i="12"/>
  <c r="Q11" i="12"/>
  <c r="M11" i="12"/>
  <c r="I11" i="12"/>
  <c r="AS10" i="12"/>
  <c r="AT10" i="12" s="1"/>
  <c r="AO10" i="12"/>
  <c r="AK10" i="12"/>
  <c r="AG10" i="12"/>
  <c r="AC10" i="12"/>
  <c r="Y10" i="12"/>
  <c r="U10" i="12"/>
  <c r="Q10" i="12"/>
  <c r="M10" i="12"/>
  <c r="I10" i="12"/>
  <c r="AS9" i="12"/>
  <c r="AT9" i="12" s="1"/>
  <c r="AO9" i="12"/>
  <c r="AK9" i="12"/>
  <c r="AG9" i="12"/>
  <c r="AC9" i="12"/>
  <c r="Y9" i="12"/>
  <c r="U9" i="12"/>
  <c r="Q9" i="12"/>
  <c r="M9" i="12"/>
  <c r="I9" i="12"/>
  <c r="AS8" i="12"/>
  <c r="AO8" i="12"/>
  <c r="AK8" i="12"/>
  <c r="AG8" i="12"/>
  <c r="AT8" i="12" s="1"/>
  <c r="AC8" i="12"/>
  <c r="Y8" i="12"/>
  <c r="U8" i="12"/>
  <c r="Q8" i="12"/>
  <c r="M8" i="12"/>
  <c r="I8" i="12"/>
  <c r="AS7" i="12"/>
  <c r="AT7" i="12" s="1"/>
  <c r="AO7" i="12"/>
  <c r="AK7" i="12"/>
  <c r="AG7" i="12"/>
  <c r="AC7" i="12"/>
  <c r="Y7" i="12"/>
  <c r="U7" i="12"/>
  <c r="Q7" i="12"/>
  <c r="M7" i="12"/>
  <c r="I7" i="12"/>
  <c r="AS6" i="12"/>
  <c r="AT6" i="12" s="1"/>
  <c r="AO6" i="12"/>
  <c r="AK6" i="12"/>
  <c r="AG6" i="12"/>
  <c r="AC6" i="12"/>
  <c r="Y6" i="12"/>
  <c r="U6" i="12"/>
  <c r="Q6" i="12"/>
  <c r="M6" i="12"/>
  <c r="I6" i="12"/>
  <c r="AS5" i="12"/>
  <c r="AT5" i="12" s="1"/>
  <c r="AO5" i="12"/>
  <c r="AK5" i="12"/>
  <c r="AG5" i="12"/>
  <c r="AC5" i="12"/>
  <c r="Y5" i="12"/>
  <c r="U5" i="12"/>
  <c r="Q5" i="12"/>
  <c r="M5" i="12"/>
  <c r="I5" i="12"/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</calcChain>
</file>

<file path=xl/comments1.xml><?xml version="1.0" encoding="utf-8"?>
<comments xmlns="http://schemas.openxmlformats.org/spreadsheetml/2006/main">
  <authors>
    <author>Автор</author>
  </authors>
  <commentList>
    <comment ref="X2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3шт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1шт</t>
        </r>
      </text>
    </commen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X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7шт</t>
        </r>
      </text>
    </comment>
    <comment ref="X7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6шт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D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J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</commentList>
</comments>
</file>

<file path=xl/sharedStrings.xml><?xml version="1.0" encoding="utf-8"?>
<sst xmlns="http://schemas.openxmlformats.org/spreadsheetml/2006/main" count="2644" uniqueCount="706">
  <si>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</si>
  <si>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</si>
  <si>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</si>
  <si>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</si>
  <si>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</si>
  <si>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</si>
  <si>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</si>
  <si>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</si>
  <si>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</si>
  <si>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</si>
  <si>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</si>
  <si>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</si>
  <si>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</si>
  <si>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</si>
  <si>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</si>
  <si>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</si>
  <si>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</si>
  <si>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СШ "Химки"</t>
  </si>
  <si>
    <t>Скворцова Ольга</t>
  </si>
  <si>
    <t>Шевелёва Ольга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</si>
  <si>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</si>
  <si>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</si>
  <si>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</si>
  <si>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</si>
  <si>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</si>
  <si>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</si>
  <si>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</si>
  <si>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</si>
  <si>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</si>
  <si>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</si>
  <si>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</si>
  <si>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</si>
  <si>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</si>
  <si>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</si>
  <si>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</si>
  <si>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</si>
  <si>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</si>
  <si>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</si>
  <si>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</si>
  <si>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</si>
  <si>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</si>
  <si>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</si>
  <si>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</si>
  <si>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</si>
  <si>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</si>
  <si>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</si>
  <si>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</si>
  <si>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</si>
  <si>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</si>
  <si>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</si>
  <si>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</si>
  <si>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</si>
  <si>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</si>
  <si>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</si>
  <si>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</si>
  <si>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</si>
  <si>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</si>
  <si>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</si>
  <si>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</si>
  <si>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</si>
  <si>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</si>
  <si>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</si>
  <si>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</si>
  <si>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</si>
  <si>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</si>
  <si>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</si>
  <si>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</si>
  <si>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</si>
  <si>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</si>
  <si>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Богачёва Светлана</t>
  </si>
  <si>
    <t>Савко Александр</t>
  </si>
  <si>
    <t>Александрович Николай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</si>
  <si>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</si>
  <si>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</si>
  <si>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</si>
  <si>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</si>
  <si>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</si>
  <si>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</si>
  <si>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</si>
  <si>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</si>
  <si>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</si>
  <si>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</si>
  <si>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</si>
  <si>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</si>
  <si>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</si>
  <si>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</si>
  <si>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</si>
  <si>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</si>
  <si>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</si>
  <si>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</si>
  <si>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</si>
  <si>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</si>
  <si>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</si>
  <si>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</si>
  <si>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</si>
  <si>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</si>
  <si>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</si>
  <si>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</si>
  <si>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</si>
  <si>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</si>
  <si>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</si>
  <si>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</si>
  <si>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</si>
  <si>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</si>
  <si>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</si>
  <si>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</si>
  <si>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</si>
  <si>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</si>
  <si>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</si>
  <si>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</si>
  <si>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</si>
  <si>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</si>
  <si>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</si>
  <si>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</si>
  <si>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</si>
  <si>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</si>
  <si>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</si>
  <si>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</si>
  <si>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</si>
  <si>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</si>
  <si>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</si>
  <si>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</si>
  <si>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</si>
  <si>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</si>
  <si>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</si>
  <si>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</si>
  <si>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</si>
  <si>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</si>
  <si>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</si>
  <si>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</si>
  <si>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</si>
  <si>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</si>
  <si>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</si>
  <si>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</si>
  <si>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</si>
  <si>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</si>
  <si>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</si>
  <si>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</si>
  <si>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Клуб "Цитадель"</t>
  </si>
  <si>
    <t>СОГ ЦСКА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</si>
  <si>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</si>
  <si>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</si>
  <si>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ССК "Артемис"</t>
  </si>
  <si>
    <t>Сагитова Екатерина</t>
  </si>
  <si>
    <t>Шамало Тимофей</t>
  </si>
  <si>
    <t>Ростовский Константин</t>
  </si>
  <si>
    <t>АРБАЛЕТ</t>
  </si>
  <si>
    <t>Кудрявцев Никита</t>
  </si>
  <si>
    <t>Халиуллина Асия</t>
  </si>
  <si>
    <t>Белоусов Владимир</t>
  </si>
  <si>
    <t>Пресняков Константин</t>
  </si>
  <si>
    <t>КСЛ «Вектор»</t>
  </si>
  <si>
    <t>«Русский свет»</t>
  </si>
  <si>
    <t>Витковская Виктория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</si>
  <si>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</si>
  <si>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</si>
  <si>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</si>
  <si>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</si>
  <si>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</si>
  <si>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</si>
  <si>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</si>
  <si>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</si>
  <si>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</si>
  <si>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</si>
  <si>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</si>
  <si>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</si>
  <si>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</si>
  <si>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</si>
  <si>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</si>
  <si>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</si>
  <si>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</si>
  <si>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</si>
  <si>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</si>
  <si>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</si>
  <si>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</si>
  <si>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Щит № 1 /ЖЕНЩИНЫ/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</si>
  <si>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</si>
  <si>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</si>
  <si>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</si>
  <si>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</si>
  <si>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</si>
  <si>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Щит № 2 /МУЖЧИНЫ/</t>
  </si>
  <si>
    <t>Щит № 4 /МУЖЧИНЫ/</t>
  </si>
  <si>
    <t>Воскресенский Дмитрий</t>
  </si>
  <si>
    <t>Волков Алексей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</si>
  <si>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</si>
  <si>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</si>
  <si>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</si>
  <si>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</si>
  <si>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</si>
  <si>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</si>
  <si>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</si>
  <si>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Судари /историк/</t>
  </si>
  <si>
    <t>Сударыни /историк/</t>
  </si>
  <si>
    <t>СК «СИЛАчи»</t>
  </si>
  <si>
    <t>КСЛ «Dragon Arrow»</t>
  </si>
  <si>
    <t>Лукошникова Елизавета</t>
  </si>
  <si>
    <t>Лынова Ярослава</t>
  </si>
  <si>
    <t>Солдатова Олеся</t>
  </si>
  <si>
    <t>Новосёлов Андрей</t>
  </si>
  <si>
    <t>Громов Игорь</t>
  </si>
  <si>
    <t>Суринова Анастасия</t>
  </si>
  <si>
    <t>Фохтин Данила</t>
  </si>
  <si>
    <t>1я серия</t>
  </si>
  <si>
    <t>2я серия</t>
  </si>
  <si>
    <t>«Молодцы»</t>
  </si>
  <si>
    <t>«Два хвоста»</t>
  </si>
  <si>
    <t>«Интеллигентская сволочь»</t>
  </si>
  <si>
    <t>Кузнецов Александр</t>
  </si>
  <si>
    <t>«Гойко и Митич»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</si>
  <si>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</si>
  <si>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</si>
  <si>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</si>
  <si>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</si>
  <si>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</si>
  <si>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</si>
  <si>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</si>
  <si>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</si>
  <si>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</si>
  <si>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</si>
  <si>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</si>
  <si>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</si>
  <si>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</si>
  <si>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</si>
  <si>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</si>
  <si>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</si>
  <si>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</si>
  <si>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</si>
  <si>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</si>
  <si>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</si>
  <si>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</si>
  <si>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</si>
  <si>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</si>
  <si>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</si>
  <si>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</si>
  <si>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</si>
  <si>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</si>
  <si>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</si>
  <si>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</si>
  <si>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</si>
  <si>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</si>
  <si>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</si>
  <si>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</si>
  <si>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</si>
  <si>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</si>
  <si>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</si>
  <si>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</si>
  <si>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</si>
  <si>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</si>
  <si>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</si>
  <si>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</si>
  <si>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</si>
  <si>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</si>
  <si>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</si>
  <si>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</si>
  <si>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</si>
  <si>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</si>
  <si>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</si>
  <si>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</si>
  <si>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</si>
  <si>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</si>
  <si>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</si>
  <si>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</si>
  <si>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</si>
  <si>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</si>
  <si>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</si>
  <si>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</si>
  <si>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</si>
  <si>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</si>
  <si>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</si>
  <si>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</si>
  <si>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</si>
  <si>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</si>
  <si>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</si>
  <si>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</si>
  <si>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</si>
  <si>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</si>
  <si>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</si>
  <si>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</si>
  <si>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</si>
  <si>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</si>
  <si>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</si>
  <si>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</si>
  <si>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</si>
  <si>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</si>
  <si>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</si>
  <si>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</si>
  <si>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</si>
  <si>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</si>
  <si>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</si>
  <si>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</si>
  <si>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</si>
  <si>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</si>
  <si>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</si>
  <si>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</si>
  <si>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</si>
  <si>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</si>
  <si>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</si>
  <si>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</si>
  <si>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</si>
  <si>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</si>
  <si>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</si>
  <si>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</si>
  <si>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</si>
  <si>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</si>
  <si>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</si>
  <si>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</si>
  <si>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</si>
  <si>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</si>
  <si>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</si>
  <si>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</si>
  <si>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</si>
  <si>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</si>
  <si>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</si>
  <si>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</si>
  <si>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</si>
  <si>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</si>
  <si>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</si>
  <si>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</si>
  <si>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</si>
  <si>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</si>
  <si>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</si>
  <si>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</si>
  <si>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</si>
  <si>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</si>
  <si>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</si>
  <si>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</si>
  <si>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</si>
  <si>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</si>
  <si>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</si>
  <si>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</si>
  <si>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</si>
  <si>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</si>
  <si>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</si>
  <si>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</si>
  <si>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</si>
  <si>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</si>
  <si>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</si>
  <si>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</si>
  <si>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</si>
  <si>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</si>
  <si>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</si>
  <si>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</si>
  <si>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</si>
  <si>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</si>
  <si>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</si>
  <si>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</si>
  <si>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</si>
  <si>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</si>
  <si>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</si>
  <si>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</si>
  <si>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</si>
  <si>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</si>
  <si>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</si>
  <si>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</si>
  <si>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</si>
  <si>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</si>
  <si>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</si>
  <si>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</si>
  <si>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</si>
  <si>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</si>
  <si>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</si>
  <si>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</si>
  <si>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</si>
  <si>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</si>
  <si>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</si>
  <si>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</si>
  <si>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</si>
  <si>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</si>
  <si>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</si>
  <si>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</si>
  <si>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</si>
  <si>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</si>
  <si>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</si>
  <si>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</si>
  <si>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</si>
  <si>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</si>
  <si>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</si>
  <si>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</si>
  <si>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</si>
  <si>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</si>
  <si>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</si>
  <si>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</si>
  <si>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</si>
  <si>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</si>
  <si>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</si>
  <si>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</si>
  <si>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</si>
  <si>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</si>
  <si>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</si>
  <si>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</si>
  <si>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</si>
  <si>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</si>
  <si>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</si>
  <si>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</si>
  <si>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</si>
  <si>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</si>
  <si>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</si>
  <si>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</si>
  <si>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</si>
  <si>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</si>
  <si>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</si>
  <si>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</si>
  <si>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</si>
  <si>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</si>
  <si>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</si>
  <si>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</si>
  <si>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</si>
  <si>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</si>
  <si>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</si>
  <si>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</si>
  <si>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СОРЕВНОВАНИЯ по игре в дартс "ДАРТС МОРОЗ - 2026"</t>
  </si>
  <si>
    <t>ИТОГОВЫЙ ПРОТОКОЛ</t>
  </si>
  <si>
    <t>Буянтуев Павел</t>
  </si>
  <si>
    <t>Смирнова Анна</t>
  </si>
  <si>
    <t>Майорова Алёна</t>
  </si>
  <si>
    <t>Колина-Перис Мария</t>
  </si>
  <si>
    <t>периферийный /мужчины/</t>
  </si>
  <si>
    <t>Басков Александр Сергеевич</t>
  </si>
  <si>
    <t>Морев Дмитрий Владимирович</t>
  </si>
  <si>
    <t>Романовский Григорий Александрович</t>
  </si>
  <si>
    <t>Белоусов Владимир Владимирович</t>
  </si>
  <si>
    <t>Тихонов Даниил Игоревич</t>
  </si>
  <si>
    <t>Бураков Андрей Сергеевич</t>
  </si>
  <si>
    <t>периферийный /женщины/</t>
  </si>
  <si>
    <t>Романовская Кристина Вадимовна</t>
  </si>
  <si>
    <t>Беспалова Юлия Валерьевна</t>
  </si>
  <si>
    <t>Колесник Мария Андреевна</t>
  </si>
  <si>
    <t>Аксёнова Вера Александровна</t>
  </si>
  <si>
    <t>Краснобай Ольга Игоревна</t>
  </si>
  <si>
    <t>Булекова Анна Александровна</t>
  </si>
  <si>
    <t>инстинктив /мужчины/</t>
  </si>
  <si>
    <t>Баранов Владимир Вячеславович</t>
  </si>
  <si>
    <t>Кузнецов Иван Владимирович</t>
  </si>
  <si>
    <t>Супрун Михаил Юрьевич</t>
  </si>
  <si>
    <t>Купцов Николай Павлович</t>
  </si>
  <si>
    <t>Бабанаков Павел Владимирович</t>
  </si>
  <si>
    <t>инстинктив /женщины/</t>
  </si>
  <si>
    <t>Черкашина Анна Сергеевна</t>
  </si>
  <si>
    <t>Зубович Анастасия Валериевна</t>
  </si>
  <si>
    <t>Халиуллина Асия Хабибрахмановна</t>
  </si>
  <si>
    <t>Далибандо Маргарита Борисовна</t>
  </si>
  <si>
    <t>Посадская Александра Алексеевна</t>
  </si>
  <si>
    <t>Осьминина Анастасия Сергеевна</t>
  </si>
  <si>
    <t>Деревянко Светлана Александровна</t>
  </si>
  <si>
    <t>Герасимова Ольга Александровна</t>
  </si>
  <si>
    <t>Богданова Анна Дмитриевна</t>
  </si>
  <si>
    <t>баребоу /общий/</t>
  </si>
  <si>
    <t>Боглаев Павел Юрьевич</t>
  </si>
  <si>
    <t>Ярош Денис Викторович</t>
  </si>
  <si>
    <t>Соколова Лилия Сергеевна</t>
  </si>
  <si>
    <t>Алексеева Софья Станиславовна</t>
  </si>
  <si>
    <t>КСЛ «Варг»</t>
  </si>
  <si>
    <t>Лебедев Андрей Александрович</t>
  </si>
  <si>
    <t>Тихонова Екатерина Викторовна</t>
  </si>
  <si>
    <t>Марков Дмитрий Александрович</t>
  </si>
  <si>
    <t>олимпик /общий/</t>
  </si>
  <si>
    <t>Короткова Маргарита Сергеевна</t>
  </si>
  <si>
    <t>Гусакова Лада Сергеевна</t>
  </si>
  <si>
    <t>Тарарина Надежда Симоновна</t>
  </si>
  <si>
    <t>Порнякова Ольга Евгеньевна</t>
  </si>
  <si>
    <t>компаунд /общий/</t>
  </si>
  <si>
    <t>Корганов Константин Андреевич</t>
  </si>
  <si>
    <t>Спирин Алексей Игоревич</t>
  </si>
  <si>
    <t>Федяев Михаил Иванович</t>
  </si>
  <si>
    <t>Холодилин Максим Анатольевич</t>
  </si>
  <si>
    <t>Серебрянский Алексей Евгеньевич</t>
  </si>
  <si>
    <t>Белых Сергей Анатольевич</t>
  </si>
  <si>
    <t>Брыкова Александра Васильевна</t>
  </si>
  <si>
    <t>Ясько Михаил Николаевич</t>
  </si>
  <si>
    <t>РК «Форнит»</t>
  </si>
  <si>
    <t>Бурова Татьяна Викторовна</t>
  </si>
  <si>
    <t>арбалет /общий/</t>
  </si>
  <si>
    <t>Месяц Светлана Валерьевна</t>
  </si>
  <si>
    <t>Потапова Наталья Владимировна</t>
  </si>
  <si>
    <t>Соревнования "УНИВЕРСАЛЬНЫЙ СТРЕЛОК", посвящённые Дню Защитника Отечества</t>
  </si>
  <si>
    <t>мужчины</t>
  </si>
  <si>
    <t>ВИНТОВКА</t>
  </si>
  <si>
    <t>ПИСТОЛЕТ</t>
  </si>
  <si>
    <t>Пузырев Дмитрий Васильевич</t>
  </si>
  <si>
    <t>Шевцов Артём Евгеньевич</t>
  </si>
  <si>
    <t>Кулаченков Андрей Викторович</t>
  </si>
  <si>
    <t>Галеев Альберт Ринатович</t>
  </si>
  <si>
    <t>Бесклинский Евгений Викторович</t>
  </si>
  <si>
    <t>Шапкин Роман Владимирович</t>
  </si>
  <si>
    <t>Мурчаев Максим Александрович</t>
  </si>
  <si>
    <t>Каданцев Роман Анатольевич</t>
  </si>
  <si>
    <t>Акулин Валерий Михайлович</t>
  </si>
  <si>
    <t>Вершинин Сергей Александрович</t>
  </si>
  <si>
    <t>Болкунов Артур Юрьевич</t>
  </si>
  <si>
    <t>Черняк Константин Сергеевич</t>
  </si>
  <si>
    <t>женщины</t>
  </si>
  <si>
    <t>Курдюкова Елена Михайловна</t>
  </si>
  <si>
    <t>Тяпкина Оксана Викторовна</t>
  </si>
  <si>
    <t>Преображенская Наталья Владимировна</t>
  </si>
  <si>
    <t>Павлова Мария Сергеевна</t>
  </si>
  <si>
    <t>Ибрагимова Наталия Сергеевна</t>
  </si>
  <si>
    <t>Шептицкая Светлана Андреевна</t>
  </si>
  <si>
    <t>Федюшкина Юлия Сергеевна</t>
  </si>
  <si>
    <t>Пикулева Лариса Викторовна</t>
  </si>
  <si>
    <t>Цапко Анна Викторовна</t>
  </si>
  <si>
    <t>АО "НПП "Салют" 20 февраля 2026 /начало в 15:30/ - №3</t>
  </si>
  <si>
    <t>"ЦАРЬ ГОРЫ" /ночной Турнир/</t>
  </si>
  <si>
    <t>Зиние Лучные Игры 2026</t>
  </si>
  <si>
    <t>среда - 04 февраля 20:45 - 23:00</t>
  </si>
  <si>
    <t>среда - 11 февраля  20:45 - 23:00</t>
  </si>
  <si>
    <t>Бураков Андрей</t>
  </si>
  <si>
    <t>среда - 18 февраля 20:45 - 23:00</t>
  </si>
  <si>
    <t>Николаева Анна</t>
  </si>
  <si>
    <t>Протасова Юлия</t>
  </si>
  <si>
    <t xml:space="preserve">Судари /инстинктив/ </t>
  </si>
  <si>
    <t>среда - 25 февраля 20:45 - 23:00</t>
  </si>
  <si>
    <t>Гончаров Александр</t>
  </si>
  <si>
    <t>Калиновский Юрий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</si>
  <si>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</si>
  <si>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</si>
  <si>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</si>
  <si>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Воскресенский Дмитрий Евгеньевич</t>
  </si>
  <si>
    <t>Тотьмянин Сергей Сергеевич</t>
  </si>
  <si>
    <t>Мозохин Николай Сергеевич</t>
  </si>
  <si>
    <t>Таратухин Арсений Викторович</t>
  </si>
  <si>
    <t>Минаева Галина Евгеньевна</t>
  </si>
  <si>
    <t>Семенова Екатерина Александровна</t>
  </si>
  <si>
    <t>Скворцова Ольга Викторовна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</si>
  <si>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</si>
  <si>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</si>
  <si>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</si>
  <si>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</si>
  <si>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СШ «Химки»</t>
  </si>
  <si>
    <t>Сальников Вячеслав Васильевич</t>
  </si>
  <si>
    <t>Савко Александр Леонидович</t>
  </si>
  <si>
    <t>Турнир "ВРЕМЕНА ГОДА 2026 - Март"</t>
  </si>
  <si>
    <t>Клишина Елизавета Владимировна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</si>
  <si>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</si>
  <si>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</si>
  <si>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</si>
  <si>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Жидков Вячеслав Валерьевич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</si>
  <si>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</si>
  <si>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</si>
  <si>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</si>
  <si>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</si>
  <si>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</si>
  <si>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</si>
  <si>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</si>
  <si>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Гатауллина Ольга Ильясовна</t>
  </si>
  <si>
    <t>Канина Александра Юрьевна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</si>
  <si>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</si>
  <si>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</si>
  <si>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</si>
  <si>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</si>
  <si>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</si>
  <si>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Лынова Ярослава Александровна</t>
  </si>
  <si>
    <t>Шпаков Степан Васильевич</t>
  </si>
  <si>
    <t>Соревнования по стрельбе из пневматической винтовки "ДВОЙНАЯ ЦЕЛЬ - 2026"</t>
  </si>
  <si>
    <t>1. Отборочные ( 01.02.2026 - 31.03.2026 ) МУЖЧИНЫ</t>
  </si>
  <si>
    <t>4 апреля 2026</t>
  </si>
  <si>
    <t>1. Отборочные ( 01.02.2026 - 31.03.2026) ЖЕНЩИНЫ</t>
  </si>
  <si>
    <t>Ясько Иван</t>
  </si>
  <si>
    <t>финалист</t>
  </si>
  <si>
    <t>Гасанова Джамиля</t>
  </si>
  <si>
    <t>Пахомова Анастасия</t>
  </si>
  <si>
    <t>Быков Георгий</t>
  </si>
  <si>
    <t>Урбанский Олег</t>
  </si>
  <si>
    <t>Кодочигов Никита</t>
  </si>
  <si>
    <t>Косенкова Полина</t>
  </si>
  <si>
    <t>Жеребцова Светлана</t>
  </si>
  <si>
    <t>Дружинина Евгения</t>
  </si>
  <si>
    <t>Малеваный Иван</t>
  </si>
  <si>
    <t>Мыцык Ольга</t>
  </si>
  <si>
    <t>Стрекачёва Екатерина</t>
  </si>
  <si>
    <t>Рябова Елизавета</t>
  </si>
  <si>
    <t>Борщёв Максим</t>
  </si>
  <si>
    <t>Протасова Татьяна</t>
  </si>
  <si>
    <t>Армия России</t>
  </si>
  <si>
    <t>Герман Александр</t>
  </si>
  <si>
    <t>Журавлёва Мария</t>
  </si>
  <si>
    <t>Колпащиков Владимир</t>
  </si>
  <si>
    <t>Густова Александра</t>
  </si>
  <si>
    <t>МПГУ</t>
  </si>
  <si>
    <t>Голубец Дмитрий</t>
  </si>
  <si>
    <t>Макморран Патрисия</t>
  </si>
  <si>
    <t>Мелашенко Дмитрий</t>
  </si>
  <si>
    <t>Ничипорович Владимир</t>
  </si>
  <si>
    <t>Георгиевская Клавдия</t>
  </si>
  <si>
    <t>Багирова Таис</t>
  </si>
  <si>
    <t>Разылов Рафит</t>
  </si>
  <si>
    <t>Шишкин Дмитрий</t>
  </si>
  <si>
    <t>Тохадзе Никита</t>
  </si>
  <si>
    <t>Устюжанин Виктор</t>
  </si>
  <si>
    <t>Дорожкина Алина</t>
  </si>
  <si>
    <t>Тишин Александр</t>
  </si>
  <si>
    <t>Порнякова Ольга</t>
  </si>
  <si>
    <t>Прусаков Денис</t>
  </si>
  <si>
    <t>Леликов Дмитрий</t>
  </si>
  <si>
    <t>Савенко Любовь</t>
  </si>
  <si>
    <t>Коптилкин Дмитрий</t>
  </si>
  <si>
    <t>Брюханова Любовь</t>
  </si>
  <si>
    <t>Усманов Артур</t>
  </si>
  <si>
    <t>Рябова Татьяна</t>
  </si>
  <si>
    <t>Бундюк Алексей</t>
  </si>
  <si>
    <t>Гайнулина Ксения</t>
  </si>
  <si>
    <t>Таргонский Олег</t>
  </si>
  <si>
    <t>Бундюк Ольга</t>
  </si>
  <si>
    <t>Нягуш Надежда</t>
  </si>
  <si>
    <t>ВП Клуб "Добрыня"</t>
  </si>
  <si>
    <t>Скороварова Таисия</t>
  </si>
  <si>
    <t>Гордейчук Мария</t>
  </si>
  <si>
    <t>Тихомирова Екатерина</t>
  </si>
  <si>
    <t>Клещевская Ольга</t>
  </si>
  <si>
    <t>Гордейчук Антон</t>
  </si>
  <si>
    <t>Семёнова Анастасия</t>
  </si>
  <si>
    <t>Тютюнников Кирилл</t>
  </si>
  <si>
    <t>Черноусова Наталья</t>
  </si>
  <si>
    <t>Рабинович Анатолий</t>
  </si>
  <si>
    <t>Вольф Борислав</t>
  </si>
  <si>
    <t>Цаллагова Роксана</t>
  </si>
  <si>
    <t>Босхомжиева Юлия</t>
  </si>
  <si>
    <t>Кибер Владимир</t>
  </si>
  <si>
    <t>Назаренко Евгений</t>
  </si>
  <si>
    <t>Прохоров Виктор</t>
  </si>
  <si>
    <t>Умнов Павел</t>
  </si>
  <si>
    <t>МЭИ</t>
  </si>
  <si>
    <t>Георгиевский Александр</t>
  </si>
  <si>
    <t>Мордасов Александр</t>
  </si>
  <si>
    <t>Дрозд Алексей</t>
  </si>
  <si>
    <t>Порняков Георгий</t>
  </si>
  <si>
    <t>Корижин Олег</t>
  </si>
  <si>
    <t>Кондратьев Роман</t>
  </si>
  <si>
    <t>Скакун Алексей</t>
  </si>
  <si>
    <t>Буев Александр</t>
  </si>
  <si>
    <t>Лозин Александр</t>
  </si>
  <si>
    <t>Севодин Дмитрий</t>
  </si>
  <si>
    <t>Ивкин Александр</t>
  </si>
  <si>
    <t>Зубков Дмитрий</t>
  </si>
  <si>
    <t>Ловцов Олег</t>
  </si>
  <si>
    <t>Босхомджиев Амра</t>
  </si>
  <si>
    <t>Прохоров Владислав</t>
  </si>
  <si>
    <t>Приезжев Иван</t>
  </si>
  <si>
    <t>Перфильев Григорий</t>
  </si>
  <si>
    <t>Мелашенко Иван</t>
  </si>
  <si>
    <t>Скляров Сергей</t>
  </si>
  <si>
    <t>Дет.лагерь "Робин Гуд"</t>
  </si>
  <si>
    <t>Перевозчиков Иван</t>
  </si>
  <si>
    <t>Левоев Никита</t>
  </si>
  <si>
    <t>Гагарин Алексей</t>
  </si>
  <si>
    <t>1. Квалификация МУЖЧИНЫ</t>
  </si>
  <si>
    <t xml:space="preserve"> 4 апреля 2026</t>
  </si>
  <si>
    <t>1. Квалификация ЖЕНЩИНЫ</t>
  </si>
  <si>
    <t xml:space="preserve">2. Спарринги "на вылет" </t>
  </si>
  <si>
    <t>тп</t>
  </si>
  <si>
    <t xml:space="preserve">3. Спарринги </t>
  </si>
  <si>
    <t xml:space="preserve">ОТБОРОЧНЫЕ результаты Открытых Соревнований по высокоточной стрельбе из пневматической винтовки 
"Двойная Цель - 2026" </t>
  </si>
  <si>
    <t>ОТБОРОЧНЫЕ результаты Открытых Соревнований по высокоточной стрельбе из пневматической винтовки 
"Двойная Цель - 2026"</t>
  </si>
  <si>
    <t>ПРОТОКОЛ КОМАНДНОГО ТУРНИРА по стрельбе из лука и арбалета "ОСНОВНОЙ ИНСТИНКТ - 2026"</t>
  </si>
  <si>
    <t>«Ёжики»</t>
  </si>
  <si>
    <t>«Уух»</t>
  </si>
  <si>
    <t>«Туман Бытия»</t>
  </si>
  <si>
    <t>«Вмоменте»</t>
  </si>
  <si>
    <t>Фандеева Евгения</t>
  </si>
  <si>
    <t>«Перовские Псы»</t>
  </si>
  <si>
    <t>Черкасский Михаил</t>
  </si>
  <si>
    <t>Супрун Михаил</t>
  </si>
  <si>
    <t>«Мясо с картошкой»</t>
  </si>
  <si>
    <t>«Стальные узы»</t>
  </si>
  <si>
    <t>Калимуллов Ренат</t>
  </si>
  <si>
    <t>«Атасовы»</t>
  </si>
  <si>
    <t>Протасов Николай</t>
  </si>
  <si>
    <t>«Латяо»</t>
  </si>
  <si>
    <t>«Тяп да Ляп»</t>
  </si>
  <si>
    <t>«Деолео»</t>
  </si>
  <si>
    <t>Полоскова Елена</t>
  </si>
  <si>
    <t>Турнир "ВРЕМЕНА ГОДА 2026 - Апрель"</t>
  </si>
  <si>
    <t>периферийный /общий/</t>
  </si>
  <si>
    <t>Корнюшкина Мария Олеговна</t>
  </si>
  <si>
    <t>ТК «Золтые Леса»</t>
  </si>
  <si>
    <t>Белоус Андрей Сергеевич</t>
  </si>
  <si>
    <t>Бирюков Артём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</si>
  <si>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</si>
  <si>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</si>
  <si>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</si>
  <si>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</si>
  <si>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</si>
  <si>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</si>
  <si>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</si>
  <si>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</si>
  <si>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</si>
  <si>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>Зубович Анастасия Валерьевна</t>
  </si>
  <si>
    <t xml:space="preserve">Савко Александр Леонидович </t>
  </si>
  <si>
    <t>Кузнецов Александр Юрьевич</t>
  </si>
  <si>
    <t>Турнир "ВРЕМЕНА ГОДА 2026 - Май"</t>
  </si>
  <si>
    <t>Сильванский Михаил Олегович</t>
  </si>
  <si>
    <t>Соколова Ирина Владимировна</t>
  </si>
  <si>
    <t>Степанова Екатерина Александровна</t>
  </si>
  <si>
    <t>Гончаров Александр Геннадьевич</t>
  </si>
  <si>
    <t>Жуков Андрей Вячеславович</t>
  </si>
  <si>
    <t>Лисова Валентина Валентиновна</t>
  </si>
  <si>
    <t>Соболева Ирина Евгеньевна</t>
  </si>
  <si>
    <t>Таратухина Юлия Валерьевна</t>
  </si>
  <si>
    <t>Осьминина Анаастасия Сергеевна</t>
  </si>
  <si>
    <t>Козорез Виктория Александровна</t>
  </si>
  <si>
    <t>Белоус Майя Андреевна</t>
  </si>
  <si>
    <t>Маркова Елена Викторовна</t>
  </si>
  <si>
    <t>Архипова Татьяна Евгеньевна</t>
  </si>
  <si>
    <t>Безушко Иван Анатольевич</t>
  </si>
  <si>
    <t>Самсонов Александр Константинович</t>
  </si>
  <si>
    <t>Воеводин Виталий Геннадьевич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</si>
</sst>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9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i/>
      <sz val="14"/>
      <color theme="8" tint="-0.249977111117893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8" tint="-0.24997711111789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8" tint="-0.24997711111789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theme="8" tint="-0.499984740745262"/>
      <name val="Calibri"/>
      <family val="2"/>
      <charset val="204"/>
      <scheme val="minor"/>
    </font>
    <font>
      <i/>
      <sz val="14"/>
      <color theme="5" tint="-0.249977111117893"/>
      <name val="Calibri"/>
      <family val="2"/>
      <charset val="204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4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sz val="24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903C39"/>
      <name val="Calibri"/>
      <family val="2"/>
      <charset val="204"/>
    </font>
    <font>
      <b/>
      <sz val="12"/>
      <color rgb="FFBFBFBF"/>
      <name val="Calibri"/>
      <family val="2"/>
      <charset val="204"/>
    </font>
    <font>
      <sz val="9"/>
      <color rgb="FF7F7F7F"/>
      <name val="Calibri"/>
      <family val="2"/>
      <charset val="204"/>
    </font>
    <font>
      <b/>
      <sz val="12"/>
      <color rgb="FF388194"/>
      <name val="Calibri"/>
      <family val="2"/>
      <charset val="204"/>
    </font>
    <font>
      <sz val="11"/>
      <color rgb="FF000000"/>
      <name val="Helvetica Neue"/>
    </font>
    <font>
      <b/>
      <sz val="24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0"/>
      <color theme="8" tint="-0.249977111117893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sz val="12"/>
      <color theme="6" tint="-0.499984740745262"/>
      <name val="Calibri"/>
      <family val="2"/>
      <charset val="204"/>
      <scheme val="minor"/>
    </font>
    <font>
      <b/>
      <sz val="11"/>
      <color indexed="8"/>
      <name val="Calibri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ACC6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3"/>
        <bgColor auto="1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04" fillId="0" borderId="0" applyNumberFormat="0" applyFill="0" applyBorder="0" applyProtection="0"/>
    <xf numFmtId="0" fontId="104" fillId="0" borderId="0" applyNumberFormat="0" applyFill="0" applyBorder="0" applyProtection="0"/>
  </cellStyleXfs>
  <cellXfs count="673">
    <xf numFmtId="0" fontId="0" fillId="0" borderId="0" xfId="0"/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9" fillId="0" borderId="0" xfId="0" applyFont="1"/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2" fillId="0" borderId="0" xfId="0" applyFont="1"/>
    <xf numFmtId="0" fontId="14" fillId="8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0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left" vertical="center" indent="1"/>
    </xf>
    <xf numFmtId="0" fontId="43" fillId="6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5" fillId="14" borderId="8" xfId="0" applyFont="1" applyFill="1" applyBorder="1" applyAlignment="1">
      <alignment horizontal="center" vertical="center"/>
    </xf>
    <xf numFmtId="0" fontId="66" fillId="14" borderId="8" xfId="0" applyFont="1" applyFill="1" applyBorder="1" applyAlignment="1">
      <alignment horizontal="center" vertical="center"/>
    </xf>
    <xf numFmtId="0" fontId="66" fillId="14" borderId="21" xfId="0" applyFont="1" applyFill="1" applyBorder="1" applyAlignment="1">
      <alignment horizontal="center" vertical="center"/>
    </xf>
    <xf numFmtId="0" fontId="65" fillId="14" borderId="22" xfId="0" applyFont="1" applyFill="1" applyBorder="1" applyAlignment="1">
      <alignment horizontal="center" vertical="center"/>
    </xf>
    <xf numFmtId="0" fontId="66" fillId="14" borderId="23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right" vertical="center" indent="1"/>
    </xf>
    <xf numFmtId="0" fontId="68" fillId="0" borderId="24" xfId="0" applyFont="1" applyBorder="1" applyAlignment="1">
      <alignment horizontal="center" vertical="center"/>
    </xf>
    <xf numFmtId="0" fontId="69" fillId="15" borderId="25" xfId="0" applyFont="1" applyFill="1" applyBorder="1" applyAlignment="1">
      <alignment horizontal="center" vertical="center"/>
    </xf>
    <xf numFmtId="0" fontId="68" fillId="0" borderId="26" xfId="0" applyFont="1" applyBorder="1" applyAlignment="1">
      <alignment horizontal="center" vertical="center"/>
    </xf>
    <xf numFmtId="0" fontId="68" fillId="0" borderId="7" xfId="0" applyFont="1" applyBorder="1" applyAlignment="1">
      <alignment horizontal="left" vertical="center" indent="1"/>
    </xf>
    <xf numFmtId="0" fontId="69" fillId="15" borderId="27" xfId="0" applyFont="1" applyFill="1" applyBorder="1" applyAlignment="1">
      <alignment horizontal="center" vertical="center"/>
    </xf>
    <xf numFmtId="0" fontId="68" fillId="0" borderId="6" xfId="0" applyFont="1" applyBorder="1" applyAlignment="1">
      <alignment horizontal="right" vertical="center" indent="1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8" fillId="0" borderId="6" xfId="0" applyFont="1" applyBorder="1" applyAlignment="1">
      <alignment horizontal="left" vertical="center" indent="1"/>
    </xf>
    <xf numFmtId="0" fontId="69" fillId="4" borderId="25" xfId="0" applyFont="1" applyFill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28" fillId="19" borderId="8" xfId="0" applyFont="1" applyFill="1" applyBorder="1" applyAlignment="1">
      <alignment horizontal="center" vertical="center"/>
    </xf>
    <xf numFmtId="0" fontId="29" fillId="19" borderId="8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center" vertical="center"/>
    </xf>
    <xf numFmtId="0" fontId="74" fillId="19" borderId="30" xfId="0" applyFont="1" applyFill="1" applyBorder="1" applyAlignment="1">
      <alignment horizontal="center" vertical="center"/>
    </xf>
    <xf numFmtId="0" fontId="74" fillId="19" borderId="8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/>
    </xf>
    <xf numFmtId="0" fontId="75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75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/>
    </xf>
    <xf numFmtId="0" fontId="76" fillId="0" borderId="28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5" borderId="6" xfId="0" applyFont="1" applyFill="1" applyBorder="1"/>
    <xf numFmtId="0" fontId="29" fillId="15" borderId="6" xfId="0" applyFont="1" applyFill="1" applyBorder="1"/>
    <xf numFmtId="0" fontId="28" fillId="7" borderId="6" xfId="0" applyFont="1" applyFill="1" applyBorder="1" applyAlignment="1">
      <alignment horizontal="center" vertical="center"/>
    </xf>
    <xf numFmtId="0" fontId="29" fillId="0" borderId="6" xfId="0" applyFont="1" applyBorder="1"/>
    <xf numFmtId="0" fontId="76" fillId="0" borderId="2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15" borderId="28" xfId="0" applyFont="1" applyFill="1" applyBorder="1"/>
    <xf numFmtId="0" fontId="29" fillId="0" borderId="32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/>
    <xf numFmtId="0" fontId="29" fillId="7" borderId="28" xfId="0" applyFont="1" applyFill="1" applyBorder="1"/>
    <xf numFmtId="0" fontId="29" fillId="0" borderId="7" xfId="0" applyFont="1" applyBorder="1"/>
    <xf numFmtId="0" fontId="29" fillId="0" borderId="24" xfId="0" applyFont="1" applyBorder="1"/>
    <xf numFmtId="0" fontId="29" fillId="0" borderId="3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7" borderId="28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49" fontId="78" fillId="2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0" fillId="0" borderId="0" xfId="0" applyFont="1" applyAlignment="1">
      <alignment horizontal="left" vertical="center" indent="1"/>
    </xf>
    <xf numFmtId="0" fontId="81" fillId="24" borderId="7" xfId="0" applyFont="1" applyFill="1" applyBorder="1" applyAlignment="1">
      <alignment horizontal="center" vertical="center" wrapText="1"/>
    </xf>
    <xf numFmtId="0" fontId="81" fillId="24" borderId="6" xfId="0" applyFont="1" applyFill="1" applyBorder="1" applyAlignment="1">
      <alignment horizontal="center" vertical="center" wrapText="1"/>
    </xf>
    <xf numFmtId="2" fontId="41" fillId="12" borderId="6" xfId="0" applyNumberFormat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71" fillId="15" borderId="7" xfId="0" applyFont="1" applyFill="1" applyBorder="1" applyAlignment="1">
      <alignment horizontal="center" vertical="center"/>
    </xf>
    <xf numFmtId="0" fontId="90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/>
    <xf numFmtId="0" fontId="29" fillId="7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49" fontId="7" fillId="2" borderId="5" xfId="0" applyNumberFormat="1" applyFont="1" applyFill="1" applyBorder="1" applyAlignment="1"/>
    <xf numFmtId="0" fontId="32" fillId="22" borderId="11" xfId="0" applyNumberFormat="1" applyFont="1" applyFill="1" applyBorder="1" applyAlignment="1">
      <alignment horizontal="center" vertical="center"/>
    </xf>
    <xf numFmtId="0" fontId="32" fillId="23" borderId="11" xfId="0" applyNumberFormat="1" applyFont="1" applyFill="1" applyBorder="1" applyAlignment="1">
      <alignment horizontal="center" vertical="center"/>
    </xf>
    <xf numFmtId="49" fontId="78" fillId="15" borderId="11" xfId="0" applyNumberFormat="1" applyFont="1" applyFill="1" applyBorder="1" applyAlignment="1">
      <alignment horizontal="center" vertical="center" wrapText="1"/>
    </xf>
    <xf numFmtId="49" fontId="33" fillId="15" borderId="11" xfId="0" applyNumberFormat="1" applyFont="1" applyFill="1" applyBorder="1" applyAlignment="1">
      <alignment horizontal="center" vertical="center"/>
    </xf>
    <xf numFmtId="0" fontId="32" fillId="16" borderId="11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4" fillId="0" borderId="0" xfId="0" applyFont="1" applyAlignment="1"/>
    <xf numFmtId="0" fontId="2" fillId="0" borderId="0" xfId="0" applyFont="1" applyAlignment="1"/>
    <xf numFmtId="0" fontId="12" fillId="0" borderId="0" xfId="0" applyFont="1" applyAlignment="1"/>
    <xf numFmtId="0" fontId="4" fillId="0" borderId="0" xfId="0" applyFont="1" applyBorder="1" applyAlignment="1"/>
    <xf numFmtId="0" fontId="14" fillId="0" borderId="6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 wrapText="1"/>
    </xf>
    <xf numFmtId="0" fontId="91" fillId="0" borderId="6" xfId="0" applyFont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left" vertical="center" indent="1"/>
    </xf>
    <xf numFmtId="0" fontId="52" fillId="0" borderId="6" xfId="0" applyFont="1" applyBorder="1" applyAlignment="1">
      <alignment horizontal="center" vertical="center"/>
    </xf>
    <xf numFmtId="0" fontId="92" fillId="0" borderId="6" xfId="0" applyFont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/>
    </xf>
    <xf numFmtId="0" fontId="93" fillId="0" borderId="6" xfId="0" applyFont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textRotation="90"/>
    </xf>
    <xf numFmtId="0" fontId="94" fillId="0" borderId="6" xfId="0" applyFont="1" applyBorder="1" applyAlignment="1">
      <alignment horizontal="left" vertical="center" textRotation="90"/>
    </xf>
    <xf numFmtId="0" fontId="94" fillId="20" borderId="6" xfId="0" applyFont="1" applyFill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94" fillId="0" borderId="6" xfId="0" applyFont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5" fillId="0" borderId="6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96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 applyAlignment="1"/>
    <xf numFmtId="0" fontId="95" fillId="0" borderId="6" xfId="0" applyFont="1" applyBorder="1" applyAlignment="1">
      <alignment horizontal="left" vertical="center" textRotation="90"/>
    </xf>
    <xf numFmtId="0" fontId="95" fillId="19" borderId="6" xfId="0" applyFont="1" applyFill="1" applyBorder="1" applyAlignment="1">
      <alignment horizontal="left" vertical="center" indent="1"/>
    </xf>
    <xf numFmtId="0" fontId="97" fillId="0" borderId="6" xfId="0" applyFont="1" applyFill="1" applyBorder="1" applyAlignment="1">
      <alignment horizontal="center" vertical="center"/>
    </xf>
    <xf numFmtId="0" fontId="95" fillId="0" borderId="6" xfId="0" applyFont="1" applyBorder="1" applyAlignment="1">
      <alignment horizontal="left" vertical="center" indent="1"/>
    </xf>
    <xf numFmtId="0" fontId="97" fillId="0" borderId="6" xfId="0" applyFont="1" applyBorder="1" applyAlignment="1">
      <alignment horizontal="center" vertical="center"/>
    </xf>
    <xf numFmtId="0" fontId="97" fillId="0" borderId="6" xfId="0" applyFont="1" applyBorder="1" applyAlignment="1">
      <alignment horizontal="center" vertical="center" wrapText="1"/>
    </xf>
    <xf numFmtId="0" fontId="97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95" fillId="0" borderId="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99" fillId="9" borderId="6" xfId="0" applyFont="1" applyFill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99" fillId="9" borderId="10" xfId="0" applyFont="1" applyFill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100" fillId="5" borderId="10" xfId="0" applyFont="1" applyFill="1" applyBorder="1" applyAlignment="1">
      <alignment horizontal="center" vertical="center"/>
    </xf>
    <xf numFmtId="0" fontId="98" fillId="0" borderId="6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center" vertical="center"/>
    </xf>
    <xf numFmtId="0" fontId="99" fillId="9" borderId="7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100" fillId="5" borderId="7" xfId="0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left" vertical="center"/>
    </xf>
    <xf numFmtId="0" fontId="102" fillId="0" borderId="6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3" fillId="0" borderId="0" xfId="0" applyFont="1" applyBorder="1"/>
    <xf numFmtId="0" fontId="63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0" fillId="0" borderId="0" xfId="0" applyAlignment="1"/>
    <xf numFmtId="0" fontId="45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94" fillId="0" borderId="9" xfId="0" applyFont="1" applyFill="1" applyBorder="1" applyAlignment="1">
      <alignment horizontal="left" vertical="center" indent="1"/>
    </xf>
    <xf numFmtId="0" fontId="94" fillId="0" borderId="9" xfId="0" applyFont="1" applyFill="1" applyBorder="1" applyAlignment="1">
      <alignment horizontal="left" vertical="center" wrapText="1" indent="1"/>
    </xf>
    <xf numFmtId="0" fontId="57" fillId="0" borderId="9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indent="1"/>
    </xf>
    <xf numFmtId="0" fontId="91" fillId="0" borderId="6" xfId="0" applyFont="1" applyFill="1" applyBorder="1" applyAlignment="1">
      <alignment horizontal="left" vertical="center" wrapText="1" indent="1"/>
    </xf>
    <xf numFmtId="0" fontId="53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indent="1"/>
    </xf>
    <xf numFmtId="0" fontId="94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94" fillId="0" borderId="7" xfId="0" applyFont="1" applyFill="1" applyBorder="1" applyAlignment="1">
      <alignment horizontal="left" vertical="center" indent="1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left" vertical="center" indent="1"/>
    </xf>
    <xf numFmtId="0" fontId="94" fillId="0" borderId="0" xfId="0" applyFont="1" applyFill="1" applyBorder="1" applyAlignment="1">
      <alignment horizontal="left" vertical="center" wrapText="1" indent="1"/>
    </xf>
    <xf numFmtId="0" fontId="58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/>
    <xf numFmtId="0" fontId="91" fillId="5" borderId="6" xfId="0" applyFont="1" applyFill="1" applyBorder="1" applyAlignment="1">
      <alignment horizontal="left" vertical="center" indent="1"/>
    </xf>
    <xf numFmtId="0" fontId="94" fillId="15" borderId="6" xfId="0" applyFont="1" applyFill="1" applyBorder="1" applyAlignment="1">
      <alignment horizontal="left" vertical="center" indent="1"/>
    </xf>
    <xf numFmtId="0" fontId="91" fillId="15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68" fillId="5" borderId="29" xfId="0" applyFont="1" applyFill="1" applyBorder="1" applyAlignment="1">
      <alignment horizontal="center" vertical="center"/>
    </xf>
    <xf numFmtId="0" fontId="71" fillId="15" borderId="6" xfId="0" applyFont="1" applyFill="1" applyBorder="1" applyAlignment="1">
      <alignment horizontal="center" vertical="center"/>
    </xf>
    <xf numFmtId="0" fontId="0" fillId="26" borderId="0" xfId="0" applyFont="1" applyFill="1" applyBorder="1" applyAlignment="1"/>
    <xf numFmtId="0" fontId="0" fillId="26" borderId="6" xfId="0" applyFont="1" applyFill="1" applyBorder="1" applyAlignment="1"/>
    <xf numFmtId="49" fontId="107" fillId="6" borderId="6" xfId="0" applyNumberFormat="1" applyFont="1" applyFill="1" applyBorder="1" applyAlignment="1"/>
    <xf numFmtId="0" fontId="108" fillId="6" borderId="6" xfId="0" applyFont="1" applyFill="1" applyBorder="1" applyAlignment="1"/>
    <xf numFmtId="49" fontId="106" fillId="26" borderId="6" xfId="0" applyNumberFormat="1" applyFont="1" applyFill="1" applyBorder="1" applyAlignment="1"/>
    <xf numFmtId="0" fontId="0" fillId="26" borderId="6" xfId="0" applyFont="1" applyFill="1" applyBorder="1" applyAlignment="1">
      <alignment horizontal="center"/>
    </xf>
    <xf numFmtId="49" fontId="88" fillId="26" borderId="6" xfId="0" applyNumberFormat="1" applyFont="1" applyFill="1" applyBorder="1" applyAlignment="1">
      <alignment vertical="center"/>
    </xf>
    <xf numFmtId="49" fontId="109" fillId="26" borderId="6" xfId="0" applyNumberFormat="1" applyFont="1" applyFill="1" applyBorder="1" applyAlignment="1">
      <alignment vertical="center"/>
    </xf>
    <xf numFmtId="0" fontId="110" fillId="26" borderId="6" xfId="0" applyNumberFormat="1" applyFont="1" applyFill="1" applyBorder="1" applyAlignment="1">
      <alignment horizontal="center" vertical="center"/>
    </xf>
    <xf numFmtId="49" fontId="112" fillId="0" borderId="6" xfId="0" applyNumberFormat="1" applyFont="1" applyFill="1" applyBorder="1" applyAlignment="1">
      <alignment horizontal="left" vertical="center"/>
    </xf>
    <xf numFmtId="49" fontId="112" fillId="26" borderId="6" xfId="0" applyNumberFormat="1" applyFont="1" applyFill="1" applyBorder="1" applyAlignment="1">
      <alignment horizontal="left" vertical="center"/>
    </xf>
    <xf numFmtId="0" fontId="112" fillId="26" borderId="6" xfId="0" applyNumberFormat="1" applyFont="1" applyFill="1" applyBorder="1" applyAlignment="1">
      <alignment vertical="center"/>
    </xf>
    <xf numFmtId="0" fontId="113" fillId="26" borderId="6" xfId="0" applyNumberFormat="1" applyFont="1" applyFill="1" applyBorder="1" applyAlignment="1">
      <alignment horizontal="center" vertical="center"/>
    </xf>
    <xf numFmtId="0" fontId="111" fillId="26" borderId="6" xfId="0" applyFont="1" applyFill="1" applyBorder="1" applyAlignment="1">
      <alignment horizontal="center" vertical="center"/>
    </xf>
    <xf numFmtId="49" fontId="107" fillId="3" borderId="6" xfId="0" applyNumberFormat="1" applyFont="1" applyFill="1" applyBorder="1" applyAlignment="1"/>
    <xf numFmtId="0" fontId="107" fillId="3" borderId="6" xfId="0" applyFont="1" applyFill="1" applyBorder="1" applyAlignment="1"/>
    <xf numFmtId="0" fontId="114" fillId="26" borderId="6" xfId="0" applyFont="1" applyFill="1" applyBorder="1" applyAlignment="1"/>
    <xf numFmtId="49" fontId="89" fillId="26" borderId="6" xfId="0" applyNumberFormat="1" applyFont="1" applyFill="1" applyBorder="1" applyAlignment="1">
      <alignment vertical="center"/>
    </xf>
    <xf numFmtId="0" fontId="113" fillId="26" borderId="6" xfId="0" applyFont="1" applyFill="1" applyBorder="1" applyAlignment="1">
      <alignment horizontal="center" vertical="center"/>
    </xf>
    <xf numFmtId="49" fontId="113" fillId="26" borderId="6" xfId="0" applyNumberFormat="1" applyFont="1" applyFill="1" applyBorder="1" applyAlignment="1">
      <alignment horizontal="center" vertical="center"/>
    </xf>
    <xf numFmtId="0" fontId="103" fillId="26" borderId="6" xfId="0" applyNumberFormat="1" applyFont="1" applyFill="1" applyBorder="1" applyAlignment="1">
      <alignment horizontal="center" vertical="center"/>
    </xf>
    <xf numFmtId="0" fontId="115" fillId="26" borderId="6" xfId="0" applyFont="1" applyFill="1" applyBorder="1" applyAlignment="1">
      <alignment horizontal="center" vertical="center"/>
    </xf>
    <xf numFmtId="0" fontId="112" fillId="26" borderId="6" xfId="0" applyFont="1" applyFill="1" applyBorder="1" applyAlignment="1">
      <alignment vertical="center"/>
    </xf>
    <xf numFmtId="49" fontId="116" fillId="26" borderId="6" xfId="0" applyNumberFormat="1" applyFont="1" applyFill="1" applyBorder="1" applyAlignment="1">
      <alignment horizontal="center" vertical="center"/>
    </xf>
    <xf numFmtId="0" fontId="85" fillId="5" borderId="6" xfId="0" applyFont="1" applyFill="1" applyBorder="1" applyAlignment="1">
      <alignment horizontal="center" vertical="center"/>
    </xf>
    <xf numFmtId="49" fontId="112" fillId="5" borderId="6" xfId="0" applyNumberFormat="1" applyFont="1" applyFill="1" applyBorder="1" applyAlignment="1">
      <alignment horizontal="left" vertical="center"/>
    </xf>
    <xf numFmtId="0" fontId="86" fillId="5" borderId="6" xfId="0" applyFont="1" applyFill="1" applyBorder="1" applyAlignment="1">
      <alignment horizontal="center" vertical="center"/>
    </xf>
    <xf numFmtId="49" fontId="109" fillId="5" borderId="6" xfId="0" applyNumberFormat="1" applyFont="1" applyFill="1" applyBorder="1" applyAlignment="1">
      <alignment horizontal="center" vertical="center"/>
    </xf>
    <xf numFmtId="0" fontId="113" fillId="5" borderId="6" xfId="0" applyNumberFormat="1" applyFont="1" applyFill="1" applyBorder="1" applyAlignment="1">
      <alignment horizontal="center" vertical="center"/>
    </xf>
    <xf numFmtId="0" fontId="103" fillId="5" borderId="6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8" fillId="20" borderId="8" xfId="0" applyFont="1" applyFill="1" applyBorder="1" applyAlignment="1">
      <alignment horizontal="center" vertical="center"/>
    </xf>
    <xf numFmtId="0" fontId="29" fillId="20" borderId="8" xfId="0" applyFont="1" applyFill="1" applyBorder="1" applyAlignment="1">
      <alignment horizontal="center" vertical="center"/>
    </xf>
    <xf numFmtId="0" fontId="29" fillId="20" borderId="21" xfId="0" applyFont="1" applyFill="1" applyBorder="1" applyAlignment="1">
      <alignment horizontal="center" vertical="center"/>
    </xf>
    <xf numFmtId="0" fontId="74" fillId="20" borderId="30" xfId="0" applyFont="1" applyFill="1" applyBorder="1" applyAlignment="1">
      <alignment horizontal="center" vertical="center"/>
    </xf>
    <xf numFmtId="0" fontId="74" fillId="20" borderId="8" xfId="0" applyFont="1" applyFill="1" applyBorder="1" applyAlignment="1">
      <alignment horizontal="center" vertical="center"/>
    </xf>
    <xf numFmtId="0" fontId="29" fillId="0" borderId="0" xfId="0" applyFont="1"/>
    <xf numFmtId="0" fontId="28" fillId="21" borderId="8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9" fillId="21" borderId="21" xfId="0" applyFont="1" applyFill="1" applyBorder="1" applyAlignment="1">
      <alignment horizontal="center" vertical="center"/>
    </xf>
    <xf numFmtId="0" fontId="74" fillId="21" borderId="30" xfId="0" applyFont="1" applyFill="1" applyBorder="1" applyAlignment="1">
      <alignment horizontal="center" vertical="center"/>
    </xf>
    <xf numFmtId="0" fontId="74" fillId="21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5" borderId="7" xfId="0" applyFont="1" applyFill="1" applyBorder="1"/>
    <xf numFmtId="0" fontId="29" fillId="19" borderId="42" xfId="0" applyFont="1" applyFill="1" applyBorder="1" applyAlignment="1">
      <alignment horizontal="center" vertical="center"/>
    </xf>
    <xf numFmtId="0" fontId="76" fillId="0" borderId="43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7" fillId="2" borderId="5" xfId="0" applyFont="1" applyFill="1" applyBorder="1" applyAlignment="1"/>
    <xf numFmtId="0" fontId="117" fillId="0" borderId="0" xfId="0" applyNumberFormat="1" applyFont="1" applyFill="1" applyBorder="1" applyAlignment="1"/>
    <xf numFmtId="0" fontId="118" fillId="2" borderId="5" xfId="0" applyFont="1" applyFill="1" applyBorder="1" applyAlignment="1"/>
    <xf numFmtId="0" fontId="119" fillId="2" borderId="5" xfId="0" applyFont="1" applyFill="1" applyBorder="1" applyAlignment="1"/>
    <xf numFmtId="0" fontId="120" fillId="2" borderId="20" xfId="0" applyFont="1" applyFill="1" applyBorder="1" applyAlignment="1">
      <alignment horizontal="center"/>
    </xf>
    <xf numFmtId="0" fontId="117" fillId="2" borderId="20" xfId="0" applyFont="1" applyFill="1" applyBorder="1" applyAlignment="1"/>
    <xf numFmtId="49" fontId="122" fillId="17" borderId="11" xfId="0" applyNumberFormat="1" applyFont="1" applyFill="1" applyBorder="1" applyAlignment="1">
      <alignment horizontal="center" vertical="center"/>
    </xf>
    <xf numFmtId="0" fontId="117" fillId="2" borderId="41" xfId="0" applyFont="1" applyFill="1" applyBorder="1" applyAlignment="1"/>
    <xf numFmtId="49" fontId="117" fillId="17" borderId="11" xfId="0" applyNumberFormat="1" applyFont="1" applyFill="1" applyBorder="1" applyAlignment="1">
      <alignment horizontal="center"/>
    </xf>
    <xf numFmtId="49" fontId="117" fillId="17" borderId="11" xfId="0" applyNumberFormat="1" applyFont="1" applyFill="1" applyBorder="1" applyAlignment="1"/>
    <xf numFmtId="0" fontId="117" fillId="17" borderId="11" xfId="0" applyNumberFormat="1" applyFont="1" applyFill="1" applyBorder="1" applyAlignment="1"/>
    <xf numFmtId="49" fontId="123" fillId="22" borderId="11" xfId="0" applyNumberFormat="1" applyFont="1" applyFill="1" applyBorder="1" applyAlignment="1">
      <alignment horizontal="center"/>
    </xf>
    <xf numFmtId="49" fontId="124" fillId="17" borderId="11" xfId="0" applyNumberFormat="1" applyFont="1" applyFill="1" applyBorder="1" applyAlignment="1">
      <alignment horizontal="center"/>
    </xf>
    <xf numFmtId="49" fontId="123" fillId="23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/>
    </xf>
    <xf numFmtId="49" fontId="125" fillId="17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 vertical="center"/>
    </xf>
    <xf numFmtId="0" fontId="126" fillId="2" borderId="11" xfId="0" applyFont="1" applyFill="1" applyBorder="1" applyAlignment="1">
      <alignment horizontal="center" vertical="center"/>
    </xf>
    <xf numFmtId="49" fontId="127" fillId="0" borderId="11" xfId="0" applyNumberFormat="1" applyFont="1" applyFill="1" applyBorder="1" applyAlignment="1">
      <alignment horizontal="center" vertical="center" wrapText="1"/>
    </xf>
    <xf numFmtId="49" fontId="122" fillId="0" borderId="11" xfId="0" applyNumberFormat="1" applyFont="1" applyFill="1" applyBorder="1" applyAlignment="1">
      <alignment horizontal="center" vertical="center"/>
    </xf>
    <xf numFmtId="2" fontId="117" fillId="0" borderId="11" xfId="0" applyNumberFormat="1" applyFont="1" applyFill="1" applyBorder="1" applyAlignment="1">
      <alignment horizontal="center" vertical="center"/>
    </xf>
    <xf numFmtId="0" fontId="117" fillId="0" borderId="11" xfId="0" applyNumberFormat="1" applyFont="1" applyFill="1" applyBorder="1" applyAlignment="1">
      <alignment horizontal="center" vertical="center"/>
    </xf>
    <xf numFmtId="0" fontId="128" fillId="0" borderId="11" xfId="0" applyNumberFormat="1" applyFont="1" applyFill="1" applyBorder="1" applyAlignment="1">
      <alignment horizontal="center" vertical="center"/>
    </xf>
    <xf numFmtId="0" fontId="117" fillId="0" borderId="11" xfId="0" applyFont="1" applyFill="1" applyBorder="1" applyAlignment="1">
      <alignment horizontal="center" vertical="center"/>
    </xf>
    <xf numFmtId="0" fontId="125" fillId="0" borderId="11" xfId="0" applyNumberFormat="1" applyFont="1" applyFill="1" applyBorder="1" applyAlignment="1">
      <alignment horizontal="center" vertical="center"/>
    </xf>
    <xf numFmtId="2" fontId="129" fillId="17" borderId="11" xfId="0" applyNumberFormat="1" applyFont="1" applyFill="1" applyBorder="1" applyAlignment="1">
      <alignment horizontal="center" vertical="center"/>
    </xf>
    <xf numFmtId="0" fontId="117" fillId="0" borderId="41" xfId="0" applyFont="1" applyFill="1" applyBorder="1" applyAlignment="1"/>
    <xf numFmtId="49" fontId="78" fillId="0" borderId="11" xfId="0" applyNumberFormat="1" applyFont="1" applyFill="1" applyBorder="1" applyAlignment="1">
      <alignment horizontal="center" vertical="center" wrapText="1"/>
    </xf>
    <xf numFmtId="49" fontId="122" fillId="2" borderId="11" xfId="0" applyNumberFormat="1" applyFont="1" applyFill="1" applyBorder="1" applyAlignment="1">
      <alignment horizontal="center" vertical="center"/>
    </xf>
    <xf numFmtId="2" fontId="117" fillId="2" borderId="11" xfId="0" applyNumberFormat="1" applyFont="1" applyFill="1" applyBorder="1" applyAlignment="1">
      <alignment horizontal="center" vertical="center"/>
    </xf>
    <xf numFmtId="0" fontId="117" fillId="2" borderId="11" xfId="0" applyNumberFormat="1" applyFont="1" applyFill="1" applyBorder="1" applyAlignment="1">
      <alignment horizontal="center" vertical="center"/>
    </xf>
    <xf numFmtId="0" fontId="123" fillId="22" borderId="11" xfId="0" applyNumberFormat="1" applyFont="1" applyFill="1" applyBorder="1" applyAlignment="1">
      <alignment horizontal="center" vertical="center"/>
    </xf>
    <xf numFmtId="0" fontId="128" fillId="2" borderId="11" xfId="0" applyNumberFormat="1" applyFont="1" applyFill="1" applyBorder="1" applyAlignment="1">
      <alignment horizontal="center" vertical="center"/>
    </xf>
    <xf numFmtId="0" fontId="123" fillId="23" borderId="11" xfId="0" applyNumberFormat="1" applyFont="1" applyFill="1" applyBorder="1" applyAlignment="1">
      <alignment horizontal="center" vertical="center"/>
    </xf>
    <xf numFmtId="0" fontId="117" fillId="2" borderId="11" xfId="0" applyFont="1" applyFill="1" applyBorder="1" applyAlignment="1">
      <alignment horizontal="center" vertical="center"/>
    </xf>
    <xf numFmtId="0" fontId="125" fillId="2" borderId="11" xfId="0" applyNumberFormat="1" applyFont="1" applyFill="1" applyBorder="1" applyAlignment="1">
      <alignment horizontal="center" vertical="center"/>
    </xf>
    <xf numFmtId="49" fontId="127" fillId="2" borderId="11" xfId="0" applyNumberFormat="1" applyFont="1" applyFill="1" applyBorder="1" applyAlignment="1">
      <alignment horizontal="center" vertical="center" wrapText="1"/>
    </xf>
    <xf numFmtId="0" fontId="117" fillId="2" borderId="44" xfId="0" applyFont="1" applyFill="1" applyBorder="1" applyAlignment="1"/>
    <xf numFmtId="49" fontId="122" fillId="18" borderId="11" xfId="0" applyNumberFormat="1" applyFont="1" applyFill="1" applyBorder="1" applyAlignment="1">
      <alignment horizontal="center" vertical="center"/>
    </xf>
    <xf numFmtId="49" fontId="117" fillId="18" borderId="11" xfId="0" applyNumberFormat="1" applyFont="1" applyFill="1" applyBorder="1" applyAlignment="1">
      <alignment horizontal="center"/>
    </xf>
    <xf numFmtId="49" fontId="117" fillId="18" borderId="11" xfId="0" applyNumberFormat="1" applyFont="1" applyFill="1" applyBorder="1" applyAlignment="1"/>
    <xf numFmtId="0" fontId="117" fillId="18" borderId="11" xfId="0" applyNumberFormat="1" applyFont="1" applyFill="1" applyBorder="1" applyAlignment="1"/>
    <xf numFmtId="49" fontId="124" fillId="18" borderId="11" xfId="0" applyNumberFormat="1" applyFont="1" applyFill="1" applyBorder="1" applyAlignment="1">
      <alignment horizontal="center"/>
    </xf>
    <xf numFmtId="49" fontId="123" fillId="16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/>
    </xf>
    <xf numFmtId="49" fontId="125" fillId="18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 vertical="center"/>
    </xf>
    <xf numFmtId="0" fontId="123" fillId="16" borderId="11" xfId="0" applyNumberFormat="1" applyFont="1" applyFill="1" applyBorder="1" applyAlignment="1">
      <alignment horizontal="center" vertical="center"/>
    </xf>
    <xf numFmtId="2" fontId="129" fillId="18" borderId="11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79" fillId="0" borderId="11" xfId="0" applyNumberFormat="1" applyFont="1" applyFill="1" applyBorder="1" applyAlignment="1">
      <alignment horizontal="center" vertical="center"/>
    </xf>
    <xf numFmtId="0" fontId="77" fillId="0" borderId="11" xfId="0" applyNumberFormat="1" applyFont="1" applyFill="1" applyBorder="1" applyAlignment="1">
      <alignment horizontal="center" vertical="center"/>
    </xf>
    <xf numFmtId="0" fontId="126" fillId="5" borderId="11" xfId="0" applyFont="1" applyFill="1" applyBorder="1" applyAlignment="1">
      <alignment horizontal="center" vertical="center"/>
    </xf>
    <xf numFmtId="49" fontId="127" fillId="5" borderId="11" xfId="0" applyNumberFormat="1" applyFont="1" applyFill="1" applyBorder="1" applyAlignment="1">
      <alignment horizontal="center" vertical="center" wrapText="1"/>
    </xf>
    <xf numFmtId="49" fontId="122" fillId="5" borderId="11" xfId="0" applyNumberFormat="1" applyFont="1" applyFill="1" applyBorder="1" applyAlignment="1">
      <alignment horizontal="center" vertical="center"/>
    </xf>
    <xf numFmtId="0" fontId="126" fillId="15" borderId="11" xfId="0" applyFont="1" applyFill="1" applyBorder="1" applyAlignment="1">
      <alignment horizontal="center" vertical="center"/>
    </xf>
    <xf numFmtId="49" fontId="127" fillId="15" borderId="11" xfId="0" applyNumberFormat="1" applyFont="1" applyFill="1" applyBorder="1" applyAlignment="1">
      <alignment horizontal="center" vertical="center" wrapText="1"/>
    </xf>
    <xf numFmtId="49" fontId="122" fillId="15" borderId="11" xfId="0" applyNumberFormat="1" applyFont="1" applyFill="1" applyBorder="1" applyAlignment="1">
      <alignment horizontal="center" vertical="center"/>
    </xf>
    <xf numFmtId="0" fontId="126" fillId="25" borderId="11" xfId="0" applyFont="1" applyFill="1" applyBorder="1" applyAlignment="1">
      <alignment horizontal="center" vertical="center"/>
    </xf>
    <xf numFmtId="49" fontId="127" fillId="25" borderId="11" xfId="0" applyNumberFormat="1" applyFont="1" applyFill="1" applyBorder="1" applyAlignment="1">
      <alignment horizontal="center" vertical="center" wrapText="1"/>
    </xf>
    <xf numFmtId="49" fontId="122" fillId="25" borderId="11" xfId="0" applyNumberFormat="1" applyFont="1" applyFill="1" applyBorder="1" applyAlignment="1">
      <alignment horizontal="center" vertical="center"/>
    </xf>
    <xf numFmtId="49" fontId="78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textRotation="90"/>
    </xf>
    <xf numFmtId="0" fontId="17" fillId="15" borderId="7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textRotation="90"/>
    </xf>
    <xf numFmtId="0" fontId="14" fillId="0" borderId="7" xfId="0" applyNumberFormat="1" applyFont="1" applyFill="1" applyBorder="1" applyAlignment="1">
      <alignment horizontal="center" vertical="center"/>
    </xf>
    <xf numFmtId="0" fontId="95" fillId="0" borderId="6" xfId="0" applyFont="1" applyFill="1" applyBorder="1" applyAlignment="1">
      <alignment horizontal="left" vertical="center" textRotation="90"/>
    </xf>
    <xf numFmtId="0" fontId="95" fillId="0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81" fillId="24" borderId="8" xfId="0" applyFont="1" applyFill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30" fillId="0" borderId="0" xfId="0" applyFont="1"/>
    <xf numFmtId="0" fontId="131" fillId="0" borderId="7" xfId="0" applyFont="1" applyBorder="1" applyAlignment="1">
      <alignment horizontal="center" vertical="center"/>
    </xf>
    <xf numFmtId="0" fontId="98" fillId="5" borderId="7" xfId="0" applyFont="1" applyFill="1" applyBorder="1" applyAlignment="1">
      <alignment horizontal="left" vertical="center"/>
    </xf>
    <xf numFmtId="0" fontId="131" fillId="0" borderId="6" xfId="0" applyFont="1" applyBorder="1" applyAlignment="1">
      <alignment horizontal="center" vertical="center"/>
    </xf>
    <xf numFmtId="0" fontId="98" fillId="15" borderId="6" xfId="0" applyFont="1" applyFill="1" applyBorder="1" applyAlignment="1">
      <alignment horizontal="left" vertical="center"/>
    </xf>
    <xf numFmtId="0" fontId="131" fillId="0" borderId="10" xfId="0" applyFont="1" applyBorder="1" applyAlignment="1">
      <alignment horizontal="center" vertical="center"/>
    </xf>
    <xf numFmtId="0" fontId="98" fillId="7" borderId="6" xfId="0" applyFont="1" applyFill="1" applyBorder="1" applyAlignment="1">
      <alignment horizontal="left" vertical="center"/>
    </xf>
    <xf numFmtId="0" fontId="102" fillId="0" borderId="10" xfId="0" applyFont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/>
    </xf>
    <xf numFmtId="0" fontId="81" fillId="24" borderId="9" xfId="0" applyFont="1" applyFill="1" applyBorder="1" applyAlignment="1">
      <alignment horizontal="center" vertical="center" wrapText="1"/>
    </xf>
    <xf numFmtId="0" fontId="101" fillId="0" borderId="9" xfId="0" applyFont="1" applyFill="1" applyBorder="1" applyAlignment="1">
      <alignment horizontal="left" vertical="center"/>
    </xf>
    <xf numFmtId="0" fontId="98" fillId="0" borderId="9" xfId="0" applyFont="1" applyFill="1" applyBorder="1" applyAlignment="1">
      <alignment horizontal="left" vertical="center"/>
    </xf>
    <xf numFmtId="0" fontId="98" fillId="0" borderId="7" xfId="0" applyFont="1" applyFill="1" applyBorder="1" applyAlignment="1">
      <alignment horizontal="left" vertical="center"/>
    </xf>
    <xf numFmtId="0" fontId="67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/>
    </xf>
    <xf numFmtId="0" fontId="135" fillId="27" borderId="6" xfId="2" applyFont="1" applyFill="1" applyBorder="1" applyAlignment="1">
      <alignment horizontal="center" vertical="center"/>
    </xf>
    <xf numFmtId="0" fontId="136" fillId="27" borderId="6" xfId="2" applyFont="1" applyFill="1" applyBorder="1" applyAlignment="1">
      <alignment horizontal="center" vertical="center"/>
    </xf>
    <xf numFmtId="0" fontId="137" fillId="27" borderId="6" xfId="2" applyFont="1" applyFill="1" applyBorder="1" applyAlignment="1">
      <alignment horizontal="center" vertical="center"/>
    </xf>
    <xf numFmtId="0" fontId="138" fillId="0" borderId="6" xfId="2" applyFont="1" applyBorder="1" applyAlignment="1">
      <alignment horizontal="center" vertical="center"/>
    </xf>
    <xf numFmtId="0" fontId="139" fillId="28" borderId="6" xfId="2" applyFont="1" applyFill="1" applyBorder="1" applyAlignment="1">
      <alignment horizontal="center" vertical="center"/>
    </xf>
    <xf numFmtId="0" fontId="140" fillId="0" borderId="6" xfId="0" applyFont="1" applyBorder="1" applyAlignment="1">
      <alignment vertical="center" wrapText="1"/>
    </xf>
    <xf numFmtId="0" fontId="141" fillId="0" borderId="6" xfId="2" applyFont="1" applyFill="1" applyBorder="1" applyAlignment="1">
      <alignment horizontal="center" vertical="center"/>
    </xf>
    <xf numFmtId="0" fontId="142" fillId="0" borderId="6" xfId="2" applyFont="1" applyFill="1" applyBorder="1" applyAlignment="1">
      <alignment horizontal="center" vertical="center"/>
    </xf>
    <xf numFmtId="0" fontId="141" fillId="0" borderId="6" xfId="2" applyFont="1" applyBorder="1" applyAlignment="1">
      <alignment horizontal="center" vertical="center"/>
    </xf>
    <xf numFmtId="0" fontId="139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 indent="1"/>
    </xf>
    <xf numFmtId="0" fontId="141" fillId="0" borderId="0" xfId="2" applyFont="1" applyBorder="1" applyAlignment="1">
      <alignment horizontal="center" vertical="center"/>
    </xf>
    <xf numFmtId="0" fontId="142" fillId="0" borderId="0" xfId="2" applyFont="1" applyBorder="1" applyAlignment="1">
      <alignment horizontal="center" vertical="center"/>
    </xf>
    <xf numFmtId="0" fontId="143" fillId="0" borderId="0" xfId="2" applyFont="1" applyFill="1" applyBorder="1" applyAlignment="1">
      <alignment horizontal="center" vertical="center"/>
    </xf>
    <xf numFmtId="0" fontId="14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35" fillId="6" borderId="9" xfId="2" applyFont="1" applyFill="1" applyBorder="1" applyAlignment="1">
      <alignment horizontal="center" vertical="center"/>
    </xf>
    <xf numFmtId="0" fontId="136" fillId="6" borderId="9" xfId="2" applyFont="1" applyFill="1" applyBorder="1" applyAlignment="1">
      <alignment horizontal="center" vertical="center"/>
    </xf>
    <xf numFmtId="0" fontId="137" fillId="6" borderId="9" xfId="2" applyFont="1" applyFill="1" applyBorder="1" applyAlignment="1">
      <alignment horizontal="center" vertical="center"/>
    </xf>
    <xf numFmtId="0" fontId="145" fillId="0" borderId="9" xfId="2" applyFont="1" applyBorder="1" applyAlignment="1">
      <alignment horizontal="center" vertical="center"/>
    </xf>
    <xf numFmtId="0" fontId="146" fillId="21" borderId="6" xfId="2" applyFont="1" applyFill="1" applyBorder="1" applyAlignment="1">
      <alignment horizontal="center" vertical="center"/>
    </xf>
    <xf numFmtId="0" fontId="147" fillId="0" borderId="6" xfId="2" applyFont="1" applyFill="1" applyBorder="1" applyAlignment="1">
      <alignment horizontal="center" vertical="center"/>
    </xf>
    <xf numFmtId="0" fontId="147" fillId="0" borderId="6" xfId="2" applyFont="1" applyBorder="1" applyAlignment="1">
      <alignment horizontal="center" vertical="center"/>
    </xf>
    <xf numFmtId="0" fontId="146" fillId="0" borderId="6" xfId="2" applyFont="1" applyFill="1" applyBorder="1" applyAlignment="1">
      <alignment horizontal="center" vertical="center"/>
    </xf>
    <xf numFmtId="0" fontId="148" fillId="0" borderId="6" xfId="0" applyFont="1" applyBorder="1"/>
    <xf numFmtId="0" fontId="3" fillId="2" borderId="5" xfId="0" applyFont="1" applyFill="1" applyBorder="1" applyAlignment="1"/>
    <xf numFmtId="0" fontId="149" fillId="2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120" fillId="2" borderId="5" xfId="0" applyFont="1" applyFill="1" applyBorder="1" applyAlignment="1">
      <alignment vertical="center"/>
    </xf>
    <xf numFmtId="0" fontId="3" fillId="2" borderId="46" xfId="0" applyFont="1" applyFill="1" applyBorder="1" applyAlignment="1"/>
    <xf numFmtId="0" fontId="3" fillId="2" borderId="47" xfId="0" applyFont="1" applyFill="1" applyBorder="1" applyAlignment="1"/>
    <xf numFmtId="0" fontId="3" fillId="2" borderId="2" xfId="0" applyFont="1" applyFill="1" applyBorder="1" applyAlignment="1"/>
    <xf numFmtId="49" fontId="150" fillId="16" borderId="0" xfId="0" applyNumberFormat="1" applyFont="1" applyFill="1" applyBorder="1" applyAlignment="1"/>
    <xf numFmtId="0" fontId="32" fillId="16" borderId="0" xfId="0" applyFont="1" applyFill="1" applyBorder="1" applyAlignment="1"/>
    <xf numFmtId="0" fontId="3" fillId="2" borderId="4" xfId="0" applyFont="1" applyFill="1" applyBorder="1" applyAlignment="1"/>
    <xf numFmtId="49" fontId="106" fillId="2" borderId="48" xfId="0" applyNumberFormat="1" applyFont="1" applyFill="1" applyBorder="1" applyAlignment="1"/>
    <xf numFmtId="0" fontId="3" fillId="2" borderId="48" xfId="0" applyFont="1" applyFill="1" applyBorder="1" applyAlignment="1"/>
    <xf numFmtId="0" fontId="3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3" fillId="2" borderId="49" xfId="0" applyFont="1" applyFill="1" applyBorder="1" applyAlignment="1"/>
    <xf numFmtId="49" fontId="150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/>
    <xf numFmtId="0" fontId="151" fillId="2" borderId="49" xfId="0" applyNumberFormat="1" applyFont="1" applyFill="1" applyBorder="1" applyAlignment="1">
      <alignment horizontal="center" vertical="center"/>
    </xf>
    <xf numFmtId="0" fontId="152" fillId="10" borderId="11" xfId="0" applyFont="1" applyFill="1" applyBorder="1" applyAlignment="1">
      <alignment horizontal="center" vertical="center"/>
    </xf>
    <xf numFmtId="49" fontId="34" fillId="10" borderId="11" xfId="0" applyNumberFormat="1" applyFont="1" applyFill="1" applyBorder="1" applyAlignment="1">
      <alignment horizontal="left" vertical="center"/>
    </xf>
    <xf numFmtId="0" fontId="34" fillId="2" borderId="11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62" fillId="2" borderId="11" xfId="0" applyNumberFormat="1" applyFont="1" applyFill="1" applyBorder="1" applyAlignment="1">
      <alignment horizontal="center" vertical="center"/>
    </xf>
    <xf numFmtId="0" fontId="152" fillId="2" borderId="11" xfId="0" applyFont="1" applyFill="1" applyBorder="1" applyAlignment="1">
      <alignment horizontal="center" vertical="center"/>
    </xf>
    <xf numFmtId="49" fontId="34" fillId="2" borderId="11" xfId="0" applyNumberFormat="1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center" vertical="center"/>
    </xf>
    <xf numFmtId="49" fontId="153" fillId="2" borderId="11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/>
    <xf numFmtId="0" fontId="3" fillId="2" borderId="52" xfId="0" applyFont="1" applyFill="1" applyBorder="1" applyAlignment="1"/>
    <xf numFmtId="49" fontId="150" fillId="29" borderId="0" xfId="0" applyNumberFormat="1" applyFont="1" applyFill="1" applyBorder="1" applyAlignment="1"/>
    <xf numFmtId="0" fontId="150" fillId="29" borderId="0" xfId="0" applyFont="1" applyFill="1" applyBorder="1" applyAlignment="1"/>
    <xf numFmtId="0" fontId="154" fillId="2" borderId="49" xfId="0" applyFont="1" applyFill="1" applyBorder="1" applyAlignment="1"/>
    <xf numFmtId="0" fontId="155" fillId="10" borderId="11" xfId="0" applyFont="1" applyFill="1" applyBorder="1" applyAlignment="1">
      <alignment horizontal="center" vertical="center"/>
    </xf>
    <xf numFmtId="49" fontId="62" fillId="2" borderId="11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49" fontId="106" fillId="2" borderId="55" xfId="0" applyNumberFormat="1" applyFont="1" applyFill="1" applyBorder="1" applyAlignment="1"/>
    <xf numFmtId="0" fontId="3" fillId="2" borderId="55" xfId="0" applyFont="1" applyFill="1" applyBorder="1" applyAlignment="1"/>
    <xf numFmtId="0" fontId="3" fillId="2" borderId="56" xfId="0" applyFont="1" applyFill="1" applyBorder="1" applyAlignment="1"/>
    <xf numFmtId="0" fontId="3" fillId="2" borderId="56" xfId="0" applyFont="1" applyFill="1" applyBorder="1" applyAlignment="1">
      <alignment horizontal="center"/>
    </xf>
    <xf numFmtId="49" fontId="150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51" fillId="2" borderId="2" xfId="0" applyNumberFormat="1" applyFont="1" applyFill="1" applyBorder="1" applyAlignment="1">
      <alignment horizontal="center" vertical="center"/>
    </xf>
    <xf numFmtId="0" fontId="152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right" vertical="center" wrapText="1"/>
    </xf>
    <xf numFmtId="0" fontId="156" fillId="0" borderId="6" xfId="0" applyFont="1" applyFill="1" applyBorder="1" applyAlignment="1">
      <alignment vertical="center" wrapText="1"/>
    </xf>
    <xf numFmtId="0" fontId="62" fillId="0" borderId="6" xfId="0" applyFont="1" applyFill="1" applyBorder="1" applyAlignment="1">
      <alignment horizontal="center" vertical="center" wrapText="1"/>
    </xf>
    <xf numFmtId="0" fontId="152" fillId="2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 wrapText="1"/>
    </xf>
    <xf numFmtId="0" fontId="34" fillId="30" borderId="6" xfId="0" applyFont="1" applyFill="1" applyBorder="1" applyAlignment="1">
      <alignment horizontal="right" vertical="center" wrapText="1"/>
    </xf>
    <xf numFmtId="0" fontId="156" fillId="30" borderId="6" xfId="0" applyFont="1" applyFill="1" applyBorder="1" applyAlignment="1">
      <alignment vertical="center" wrapText="1"/>
    </xf>
    <xf numFmtId="0" fontId="62" fillId="30" borderId="6" xfId="0" applyFont="1" applyFill="1" applyBorder="1" applyAlignment="1">
      <alignment horizontal="center" vertical="center" wrapText="1"/>
    </xf>
    <xf numFmtId="49" fontId="153" fillId="2" borderId="6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left" vertical="center"/>
    </xf>
    <xf numFmtId="0" fontId="34" fillId="2" borderId="6" xfId="0" applyFont="1" applyFill="1" applyBorder="1" applyAlignment="1">
      <alignment vertical="center"/>
    </xf>
    <xf numFmtId="0" fontId="34" fillId="2" borderId="6" xfId="0" applyNumberFormat="1" applyFont="1" applyFill="1" applyBorder="1" applyAlignment="1">
      <alignment vertical="center"/>
    </xf>
    <xf numFmtId="0" fontId="62" fillId="2" borderId="6" xfId="0" applyFont="1" applyFill="1" applyBorder="1" applyAlignment="1">
      <alignment horizontal="center" vertical="center"/>
    </xf>
    <xf numFmtId="49" fontId="153" fillId="2" borderId="57" xfId="0" applyNumberFormat="1" applyFont="1" applyFill="1" applyBorder="1" applyAlignment="1">
      <alignment horizontal="center" vertical="center"/>
    </xf>
    <xf numFmtId="49" fontId="34" fillId="2" borderId="57" xfId="0" applyNumberFormat="1" applyFont="1" applyFill="1" applyBorder="1" applyAlignment="1">
      <alignment horizontal="left" vertical="center"/>
    </xf>
    <xf numFmtId="0" fontId="34" fillId="2" borderId="57" xfId="0" applyFont="1" applyFill="1" applyBorder="1" applyAlignment="1">
      <alignment vertical="center"/>
    </xf>
    <xf numFmtId="0" fontId="34" fillId="2" borderId="57" xfId="0" applyNumberFormat="1" applyFont="1" applyFill="1" applyBorder="1" applyAlignment="1">
      <alignment vertical="center"/>
    </xf>
    <xf numFmtId="0" fontId="62" fillId="2" borderId="57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3" fillId="2" borderId="11" xfId="0" applyFont="1" applyFill="1" applyBorder="1" applyAlignment="1"/>
    <xf numFmtId="49" fontId="33" fillId="2" borderId="11" xfId="2" applyNumberFormat="1" applyFont="1" applyFill="1" applyBorder="1" applyAlignment="1">
      <alignment vertical="center"/>
    </xf>
    <xf numFmtId="49" fontId="33" fillId="2" borderId="11" xfId="2" applyNumberFormat="1" applyFont="1" applyFill="1" applyBorder="1" applyAlignment="1">
      <alignment horizontal="center" vertical="center"/>
    </xf>
    <xf numFmtId="49" fontId="34" fillId="10" borderId="11" xfId="2" applyNumberFormat="1" applyFont="1" applyFill="1" applyBorder="1" applyAlignment="1">
      <alignment horizontal="left" vertical="center"/>
    </xf>
    <xf numFmtId="0" fontId="34" fillId="2" borderId="11" xfId="2" applyNumberFormat="1" applyFont="1" applyFill="1" applyBorder="1" applyAlignment="1">
      <alignment vertical="center"/>
    </xf>
    <xf numFmtId="0" fontId="34" fillId="2" borderId="11" xfId="2" applyFont="1" applyFill="1" applyBorder="1" applyAlignment="1">
      <alignment vertical="center"/>
    </xf>
    <xf numFmtId="0" fontId="62" fillId="2" borderId="11" xfId="2" applyNumberFormat="1" applyFont="1" applyFill="1" applyBorder="1" applyAlignment="1">
      <alignment horizontal="center" vertical="center"/>
    </xf>
    <xf numFmtId="0" fontId="155" fillId="2" borderId="11" xfId="0" applyFont="1" applyFill="1" applyBorder="1" applyAlignment="1">
      <alignment horizontal="center" vertical="center"/>
    </xf>
    <xf numFmtId="49" fontId="34" fillId="2" borderId="11" xfId="2" applyNumberFormat="1" applyFont="1" applyFill="1" applyBorder="1" applyAlignment="1">
      <alignment horizontal="left" vertical="center"/>
    </xf>
    <xf numFmtId="0" fontId="62" fillId="2" borderId="11" xfId="2" applyFont="1" applyFill="1" applyBorder="1" applyAlignment="1">
      <alignment horizontal="center" vertical="center"/>
    </xf>
    <xf numFmtId="0" fontId="49" fillId="31" borderId="6" xfId="0" applyFont="1" applyFill="1" applyBorder="1" applyAlignment="1">
      <alignment horizontal="center" vertical="center"/>
    </xf>
    <xf numFmtId="0" fontId="94" fillId="20" borderId="9" xfId="0" applyFont="1" applyFill="1" applyBorder="1" applyAlignment="1">
      <alignment horizontal="left" vertical="center" indent="1"/>
    </xf>
    <xf numFmtId="0" fontId="94" fillId="20" borderId="9" xfId="0" applyFont="1" applyFill="1" applyBorder="1" applyAlignment="1">
      <alignment horizontal="left" vertical="center" wrapText="1" indent="1"/>
    </xf>
    <xf numFmtId="0" fontId="57" fillId="20" borderId="9" xfId="0" applyFont="1" applyFill="1" applyBorder="1" applyAlignment="1">
      <alignment horizontal="center" vertical="center"/>
    </xf>
    <xf numFmtId="0" fontId="58" fillId="20" borderId="9" xfId="0" applyFont="1" applyFill="1" applyBorder="1" applyAlignment="1">
      <alignment horizontal="center" vertical="center"/>
    </xf>
    <xf numFmtId="0" fontId="50" fillId="32" borderId="6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wrapText="1" indent="1"/>
    </xf>
    <xf numFmtId="0" fontId="53" fillId="21" borderId="6" xfId="0" applyFont="1" applyFill="1" applyBorder="1" applyAlignment="1">
      <alignment horizontal="center" vertical="center"/>
    </xf>
    <xf numFmtId="0" fontId="54" fillId="21" borderId="6" xfId="0" applyFont="1" applyFill="1" applyBorder="1" applyAlignment="1">
      <alignment horizontal="center" vertical="center"/>
    </xf>
    <xf numFmtId="0" fontId="49" fillId="20" borderId="6" xfId="0" applyFont="1" applyFill="1" applyBorder="1" applyAlignment="1">
      <alignment horizontal="center" vertical="center"/>
    </xf>
    <xf numFmtId="0" fontId="94" fillId="20" borderId="6" xfId="0" applyFont="1" applyFill="1" applyBorder="1" applyAlignment="1">
      <alignment horizontal="left" vertical="center" wrapText="1" indent="1"/>
    </xf>
    <xf numFmtId="0" fontId="57" fillId="20" borderId="6" xfId="0" applyFont="1" applyFill="1" applyBorder="1" applyAlignment="1">
      <alignment horizontal="center" vertical="center"/>
    </xf>
    <xf numFmtId="0" fontId="58" fillId="20" borderId="6" xfId="0" applyFont="1" applyFill="1" applyBorder="1" applyAlignment="1">
      <alignment horizontal="center" vertical="center"/>
    </xf>
    <xf numFmtId="0" fontId="53" fillId="21" borderId="7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94" fillId="20" borderId="7" xfId="0" applyFont="1" applyFill="1" applyBorder="1" applyAlignment="1">
      <alignment horizontal="left" vertical="center" indent="1"/>
    </xf>
    <xf numFmtId="0" fontId="57" fillId="20" borderId="7" xfId="0" applyFont="1" applyFill="1" applyBorder="1" applyAlignment="1">
      <alignment horizontal="center" vertical="center"/>
    </xf>
    <xf numFmtId="0" fontId="58" fillId="20" borderId="7" xfId="0" applyFont="1" applyFill="1" applyBorder="1" applyAlignment="1">
      <alignment horizontal="center" vertical="center"/>
    </xf>
    <xf numFmtId="0" fontId="50" fillId="21" borderId="6" xfId="0" applyFont="1" applyFill="1" applyBorder="1" applyAlignment="1">
      <alignment horizontal="center" vertical="center"/>
    </xf>
    <xf numFmtId="0" fontId="159" fillId="0" borderId="9" xfId="0" applyFont="1" applyFill="1" applyBorder="1" applyAlignment="1">
      <alignment horizontal="center" vertical="center"/>
    </xf>
    <xf numFmtId="0" fontId="160" fillId="0" borderId="6" xfId="0" applyFont="1" applyFill="1" applyBorder="1" applyAlignment="1">
      <alignment horizontal="center" vertical="center"/>
    </xf>
    <xf numFmtId="0" fontId="160" fillId="0" borderId="7" xfId="0" applyFont="1" applyFill="1" applyBorder="1" applyAlignment="1">
      <alignment horizontal="center" vertical="center"/>
    </xf>
    <xf numFmtId="0" fontId="159" fillId="0" borderId="6" xfId="0" applyFont="1" applyFill="1" applyBorder="1" applyAlignment="1">
      <alignment horizontal="center" vertical="center"/>
    </xf>
    <xf numFmtId="0" fontId="159" fillId="0" borderId="7" xfId="0" applyFont="1" applyFill="1" applyBorder="1" applyAlignment="1">
      <alignment horizontal="center" vertical="center"/>
    </xf>
    <xf numFmtId="0" fontId="161" fillId="3" borderId="9" xfId="0" applyFont="1" applyFill="1" applyBorder="1"/>
    <xf numFmtId="0" fontId="162" fillId="3" borderId="9" xfId="0" applyFont="1" applyFill="1" applyBorder="1"/>
    <xf numFmtId="0" fontId="161" fillId="3" borderId="9" xfId="0" applyFont="1" applyFill="1" applyBorder="1" applyAlignment="1">
      <alignment horizontal="left"/>
    </xf>
    <xf numFmtId="0" fontId="161" fillId="3" borderId="9" xfId="0" applyFont="1" applyFill="1" applyBorder="1" applyAlignment="1">
      <alignment horizontal="center" vertical="center"/>
    </xf>
    <xf numFmtId="0" fontId="161" fillId="0" borderId="0" xfId="0" applyFont="1"/>
    <xf numFmtId="0" fontId="161" fillId="6" borderId="9" xfId="0" applyFont="1" applyFill="1" applyBorder="1"/>
    <xf numFmtId="0" fontId="162" fillId="6" borderId="9" xfId="0" applyFont="1" applyFill="1" applyBorder="1"/>
    <xf numFmtId="0" fontId="161" fillId="6" borderId="9" xfId="0" applyFont="1" applyFill="1" applyBorder="1" applyAlignment="1">
      <alignment horizontal="left"/>
    </xf>
    <xf numFmtId="0" fontId="161" fillId="6" borderId="9" xfId="0" applyFont="1" applyFill="1" applyBorder="1" applyAlignment="1">
      <alignment horizontal="center" vertical="center"/>
    </xf>
    <xf numFmtId="0" fontId="28" fillId="21" borderId="14" xfId="0" applyFont="1" applyFill="1" applyBorder="1" applyAlignment="1">
      <alignment horizontal="center" vertical="center"/>
    </xf>
    <xf numFmtId="0" fontId="28" fillId="21" borderId="13" xfId="0" applyFont="1" applyFill="1" applyBorder="1" applyAlignment="1">
      <alignment horizontal="center" vertical="center"/>
    </xf>
    <xf numFmtId="0" fontId="28" fillId="21" borderId="17" xfId="0" applyFont="1" applyFill="1" applyBorder="1" applyAlignment="1">
      <alignment horizontal="center" vertical="center"/>
    </xf>
    <xf numFmtId="0" fontId="28" fillId="20" borderId="17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 vertical="center"/>
    </xf>
    <xf numFmtId="0" fontId="161" fillId="3" borderId="6" xfId="0" applyFont="1" applyFill="1" applyBorder="1"/>
    <xf numFmtId="0" fontId="162" fillId="3" borderId="6" xfId="0" applyFont="1" applyFill="1" applyBorder="1"/>
    <xf numFmtId="0" fontId="161" fillId="3" borderId="6" xfId="0" applyFont="1" applyFill="1" applyBorder="1" applyAlignment="1">
      <alignment horizontal="left"/>
    </xf>
    <xf numFmtId="0" fontId="161" fillId="3" borderId="6" xfId="0" applyFont="1" applyFill="1" applyBorder="1" applyAlignment="1">
      <alignment horizontal="center" vertical="center"/>
    </xf>
    <xf numFmtId="0" fontId="161" fillId="6" borderId="6" xfId="0" applyFont="1" applyFill="1" applyBorder="1"/>
    <xf numFmtId="0" fontId="162" fillId="6" borderId="6" xfId="0" applyFont="1" applyFill="1" applyBorder="1"/>
    <xf numFmtId="0" fontId="161" fillId="6" borderId="6" xfId="0" applyFont="1" applyFill="1" applyBorder="1" applyAlignment="1">
      <alignment horizontal="left"/>
    </xf>
    <xf numFmtId="0" fontId="161" fillId="6" borderId="6" xfId="0" applyFont="1" applyFill="1" applyBorder="1" applyAlignment="1">
      <alignment horizontal="center" vertical="center"/>
    </xf>
    <xf numFmtId="0" fontId="28" fillId="21" borderId="6" xfId="0" applyFont="1" applyFill="1" applyBorder="1" applyAlignment="1">
      <alignment horizontal="center" vertical="center"/>
    </xf>
    <xf numFmtId="0" fontId="28" fillId="20" borderId="6" xfId="0" applyFont="1" applyFill="1" applyBorder="1" applyAlignment="1">
      <alignment horizontal="center" vertical="center"/>
    </xf>
    <xf numFmtId="0" fontId="29" fillId="21" borderId="6" xfId="0" applyFont="1" applyFill="1" applyBorder="1" applyAlignment="1">
      <alignment horizontal="center" vertical="center"/>
    </xf>
    <xf numFmtId="0" fontId="163" fillId="3" borderId="9" xfId="0" applyFont="1" applyFill="1" applyBorder="1"/>
    <xf numFmtId="0" fontId="36" fillId="3" borderId="9" xfId="0" applyFont="1" applyFill="1" applyBorder="1" applyAlignment="1">
      <alignment horizontal="left"/>
    </xf>
    <xf numFmtId="0" fontId="36" fillId="3" borderId="9" xfId="0" applyFont="1" applyFill="1" applyBorder="1"/>
    <xf numFmtId="0" fontId="36" fillId="3" borderId="9" xfId="0" applyFont="1" applyFill="1" applyBorder="1" applyAlignment="1">
      <alignment horizontal="center" vertical="center"/>
    </xf>
    <xf numFmtId="0" fontId="163" fillId="6" borderId="9" xfId="0" applyFont="1" applyFill="1" applyBorder="1"/>
    <xf numFmtId="0" fontId="36" fillId="6" borderId="9" xfId="0" applyFont="1" applyFill="1" applyBorder="1" applyAlignment="1">
      <alignment horizontal="left"/>
    </xf>
    <xf numFmtId="0" fontId="36" fillId="6" borderId="9" xfId="0" applyFont="1" applyFill="1" applyBorder="1"/>
    <xf numFmtId="0" fontId="36" fillId="6" borderId="9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4" fillId="7" borderId="6" xfId="0" applyFont="1" applyFill="1" applyBorder="1" applyAlignment="1">
      <alignment horizontal="left" vertical="center" indent="1"/>
    </xf>
    <xf numFmtId="0" fontId="94" fillId="7" borderId="6" xfId="0" applyFont="1" applyFill="1" applyBorder="1" applyAlignment="1">
      <alignment horizontal="left" vertical="center" wrapText="1" indent="1"/>
    </xf>
    <xf numFmtId="0" fontId="21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91" fillId="7" borderId="6" xfId="0" applyFont="1" applyFill="1" applyBorder="1" applyAlignment="1">
      <alignment horizontal="left" vertical="center" indent="1"/>
    </xf>
    <xf numFmtId="0" fontId="91" fillId="7" borderId="6" xfId="0" applyFont="1" applyFill="1" applyBorder="1" applyAlignment="1">
      <alignment horizontal="left" vertical="center" wrapText="1" indent="1"/>
    </xf>
    <xf numFmtId="0" fontId="10" fillId="15" borderId="12" xfId="0" applyFont="1" applyFill="1" applyBorder="1" applyAlignment="1">
      <alignment horizontal="center" vertical="center"/>
    </xf>
    <xf numFmtId="0" fontId="94" fillId="15" borderId="6" xfId="0" applyFont="1" applyFill="1" applyBorder="1" applyAlignment="1">
      <alignment horizontal="left" vertical="center" wrapText="1" indent="1"/>
    </xf>
    <xf numFmtId="0" fontId="91" fillId="5" borderId="6" xfId="0" applyFont="1" applyFill="1" applyBorder="1" applyAlignment="1">
      <alignment horizontal="left" vertical="center" wrapText="1" indent="1"/>
    </xf>
    <xf numFmtId="0" fontId="10" fillId="5" borderId="16" xfId="0" applyFont="1" applyFill="1" applyBorder="1" applyAlignment="1">
      <alignment horizontal="center" vertical="center"/>
    </xf>
    <xf numFmtId="0" fontId="94" fillId="5" borderId="6" xfId="0" applyFont="1" applyFill="1" applyBorder="1" applyAlignment="1">
      <alignment horizontal="left" vertical="center" indent="1"/>
    </xf>
    <xf numFmtId="0" fontId="94" fillId="5" borderId="6" xfId="0" applyFont="1" applyFill="1" applyBorder="1" applyAlignment="1">
      <alignment horizontal="left" vertical="center" wrapText="1" indent="1"/>
    </xf>
    <xf numFmtId="0" fontId="91" fillId="15" borderId="6" xfId="0" applyFont="1" applyFill="1" applyBorder="1" applyAlignment="1">
      <alignment horizontal="left" vertical="center" wrapText="1" indent="1"/>
    </xf>
    <xf numFmtId="0" fontId="36" fillId="11" borderId="8" xfId="0" applyFont="1" applyFill="1" applyBorder="1" applyAlignment="1">
      <alignment horizontal="center" vertical="center"/>
    </xf>
    <xf numFmtId="0" fontId="0" fillId="13" borderId="58" xfId="0" applyFill="1" applyBorder="1" applyAlignment="1">
      <alignment horizontal="center" vertical="center"/>
    </xf>
    <xf numFmtId="0" fontId="0" fillId="13" borderId="58" xfId="0" applyFill="1" applyBorder="1"/>
    <xf numFmtId="0" fontId="3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64" fillId="5" borderId="6" xfId="0" applyFont="1" applyFill="1" applyBorder="1" applyAlignment="1">
      <alignment horizontal="center" vertical="center"/>
    </xf>
    <xf numFmtId="0" fontId="95" fillId="5" borderId="9" xfId="0" applyFont="1" applyFill="1" applyBorder="1" applyAlignment="1">
      <alignment horizontal="left" vertical="center" indent="1"/>
    </xf>
    <xf numFmtId="0" fontId="0" fillId="5" borderId="6" xfId="0" applyFill="1" applyBorder="1"/>
    <xf numFmtId="0" fontId="10" fillId="0" borderId="6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left" vertical="center" indent="1"/>
    </xf>
    <xf numFmtId="0" fontId="165" fillId="0" borderId="7" xfId="0" applyFont="1" applyFill="1" applyBorder="1" applyAlignment="1">
      <alignment horizontal="center" vertical="center"/>
    </xf>
    <xf numFmtId="0" fontId="165" fillId="0" borderId="6" xfId="0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09" fillId="5" borderId="9" xfId="0" applyFont="1" applyFill="1" applyBorder="1" applyAlignment="1">
      <alignment horizontal="center" vertical="center"/>
    </xf>
    <xf numFmtId="49" fontId="166" fillId="5" borderId="6" xfId="0" applyNumberFormat="1" applyFont="1" applyFill="1" applyBorder="1" applyAlignment="1">
      <alignment vertical="center" wrapText="1"/>
    </xf>
    <xf numFmtId="49" fontId="0" fillId="33" borderId="6" xfId="0" applyNumberFormat="1" applyFont="1" applyFill="1" applyBorder="1" applyAlignment="1">
      <alignment vertical="center" wrapText="1"/>
    </xf>
    <xf numFmtId="0" fontId="166" fillId="33" borderId="6" xfId="0" applyNumberFormat="1" applyFont="1" applyFill="1" applyBorder="1" applyAlignment="1">
      <alignment horizontal="center" vertical="center"/>
    </xf>
    <xf numFmtId="0" fontId="109" fillId="15" borderId="6" xfId="0" applyFont="1" applyFill="1" applyBorder="1" applyAlignment="1">
      <alignment horizontal="center" vertical="center"/>
    </xf>
    <xf numFmtId="49" fontId="166" fillId="15" borderId="6" xfId="0" applyNumberFormat="1" applyFont="1" applyFill="1" applyBorder="1" applyAlignment="1">
      <alignment vertical="center" wrapText="1"/>
    </xf>
    <xf numFmtId="0" fontId="109" fillId="7" borderId="9" xfId="0" applyFont="1" applyFill="1" applyBorder="1" applyAlignment="1">
      <alignment horizontal="center" vertical="center"/>
    </xf>
    <xf numFmtId="49" fontId="166" fillId="7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49" fontId="166" fillId="0" borderId="6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 wrapText="1"/>
    </xf>
    <xf numFmtId="0" fontId="166" fillId="0" borderId="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15" borderId="6" xfId="0" applyNumberFormat="1" applyFont="1" applyFill="1" applyBorder="1" applyAlignment="1">
      <alignment vertical="center" wrapText="1"/>
    </xf>
    <xf numFmtId="0" fontId="166" fillId="15" borderId="6" xfId="0" applyNumberFormat="1" applyFont="1" applyFill="1" applyBorder="1" applyAlignment="1">
      <alignment horizontal="center" vertical="center"/>
    </xf>
    <xf numFmtId="49" fontId="0" fillId="7" borderId="6" xfId="0" applyNumberFormat="1" applyFont="1" applyFill="1" applyBorder="1" applyAlignment="1">
      <alignment vertical="center" wrapText="1"/>
    </xf>
    <xf numFmtId="0" fontId="166" fillId="7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49" fontId="0" fillId="13" borderId="6" xfId="0" applyNumberFormat="1" applyFont="1" applyFill="1" applyBorder="1" applyAlignment="1">
      <alignment horizontal="center" vertical="center"/>
    </xf>
    <xf numFmtId="49" fontId="103" fillId="1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9" xfId="0" applyNumberForma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2" fillId="0" borderId="0" xfId="2" applyFont="1" applyBorder="1" applyAlignment="1">
      <alignment horizontal="center" vertical="center" wrapText="1"/>
    </xf>
    <xf numFmtId="0" fontId="133" fillId="0" borderId="0" xfId="2" applyFont="1" applyBorder="1" applyAlignment="1">
      <alignment horizontal="center" vertical="center"/>
    </xf>
    <xf numFmtId="49" fontId="33" fillId="2" borderId="53" xfId="2" applyNumberFormat="1" applyFont="1" applyFill="1" applyBorder="1" applyAlignment="1">
      <alignment horizontal="center" vertical="center"/>
    </xf>
    <xf numFmtId="0" fontId="33" fillId="2" borderId="44" xfId="2" applyFont="1" applyFill="1" applyBorder="1" applyAlignment="1">
      <alignment horizontal="center" vertical="center"/>
    </xf>
    <xf numFmtId="0" fontId="33" fillId="2" borderId="54" xfId="2" applyFont="1" applyFill="1" applyBorder="1" applyAlignment="1">
      <alignment horizontal="center" vertical="center"/>
    </xf>
    <xf numFmtId="49" fontId="87" fillId="2" borderId="2" xfId="0" applyNumberFormat="1" applyFont="1" applyFill="1" applyBorder="1" applyAlignment="1">
      <alignment horizontal="center" vertical="center"/>
    </xf>
    <xf numFmtId="49" fontId="87" fillId="2" borderId="3" xfId="0" applyNumberFormat="1" applyFont="1" applyFill="1" applyBorder="1" applyAlignment="1">
      <alignment horizontal="center" vertical="center"/>
    </xf>
    <xf numFmtId="49" fontId="87" fillId="2" borderId="4" xfId="0" applyNumberFormat="1" applyFont="1" applyFill="1" applyBorder="1" applyAlignment="1">
      <alignment horizontal="center" vertical="center"/>
    </xf>
    <xf numFmtId="49" fontId="105" fillId="2" borderId="37" xfId="0" applyNumberFormat="1" applyFont="1" applyFill="1" applyBorder="1" applyAlignment="1">
      <alignment horizontal="center" vertical="center"/>
    </xf>
    <xf numFmtId="49" fontId="105" fillId="2" borderId="38" xfId="0" applyNumberFormat="1" applyFont="1" applyFill="1" applyBorder="1" applyAlignment="1">
      <alignment horizontal="center" vertical="center"/>
    </xf>
    <xf numFmtId="49" fontId="105" fillId="2" borderId="39" xfId="0" applyNumberFormat="1" applyFont="1" applyFill="1" applyBorder="1" applyAlignment="1">
      <alignment horizontal="center" vertical="center"/>
    </xf>
    <xf numFmtId="49" fontId="33" fillId="2" borderId="35" xfId="0" applyNumberFormat="1" applyFont="1" applyFill="1" applyBorder="1" applyAlignment="1">
      <alignment horizontal="center" vertical="center"/>
    </xf>
    <xf numFmtId="49" fontId="33" fillId="2" borderId="36" xfId="0" applyNumberFormat="1" applyFont="1" applyFill="1" applyBorder="1" applyAlignment="1">
      <alignment horizontal="center" vertical="center"/>
    </xf>
    <xf numFmtId="49" fontId="33" fillId="2" borderId="50" xfId="0" applyNumberFormat="1" applyFont="1" applyFill="1" applyBorder="1" applyAlignment="1">
      <alignment horizontal="center" vertical="center"/>
    </xf>
    <xf numFmtId="49" fontId="33" fillId="2" borderId="53" xfId="0" applyNumberFormat="1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57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49" fontId="109" fillId="26" borderId="6" xfId="0" applyNumberFormat="1" applyFont="1" applyFill="1" applyBorder="1" applyAlignment="1">
      <alignment horizontal="center" vertical="center"/>
    </xf>
    <xf numFmtId="0" fontId="109" fillId="26" borderId="6" xfId="0" applyFont="1" applyFill="1" applyBorder="1" applyAlignment="1">
      <alignment horizontal="center" vertical="center"/>
    </xf>
    <xf numFmtId="49" fontId="87" fillId="26" borderId="0" xfId="0" applyNumberFormat="1" applyFont="1" applyFill="1" applyBorder="1" applyAlignment="1">
      <alignment horizontal="center" vertical="center"/>
    </xf>
    <xf numFmtId="49" fontId="105" fillId="26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22" fillId="18" borderId="11" xfId="0" applyNumberFormat="1" applyFont="1" applyFill="1" applyBorder="1" applyAlignment="1">
      <alignment horizontal="center"/>
    </xf>
    <xf numFmtId="0" fontId="122" fillId="18" borderId="11" xfId="0" applyFont="1" applyFill="1" applyBorder="1" applyAlignment="1">
      <alignment horizontal="center"/>
    </xf>
    <xf numFmtId="49" fontId="121" fillId="18" borderId="11" xfId="0" applyNumberFormat="1" applyFont="1" applyFill="1" applyBorder="1" applyAlignment="1">
      <alignment horizontal="center" vertical="center" wrapText="1"/>
    </xf>
    <xf numFmtId="0" fontId="122" fillId="18" borderId="11" xfId="0" applyFont="1" applyFill="1" applyBorder="1" applyAlignment="1">
      <alignment horizontal="center" vertical="center" wrapText="1"/>
    </xf>
    <xf numFmtId="49" fontId="122" fillId="17" borderId="11" xfId="0" applyNumberFormat="1" applyFont="1" applyFill="1" applyBorder="1" applyAlignment="1">
      <alignment horizontal="center"/>
    </xf>
    <xf numFmtId="0" fontId="122" fillId="17" borderId="11" xfId="0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left"/>
    </xf>
    <xf numFmtId="49" fontId="35" fillId="2" borderId="3" xfId="0" applyNumberFormat="1" applyFont="1" applyFill="1" applyBorder="1" applyAlignment="1">
      <alignment horizontal="left"/>
    </xf>
    <xf numFmtId="49" fontId="35" fillId="2" borderId="4" xfId="0" applyNumberFormat="1" applyFont="1" applyFill="1" applyBorder="1" applyAlignment="1">
      <alignment horizontal="left"/>
    </xf>
    <xf numFmtId="49" fontId="121" fillId="17" borderId="11" xfId="0" applyNumberFormat="1" applyFont="1" applyFill="1" applyBorder="1" applyAlignment="1">
      <alignment horizontal="center" vertical="center" wrapText="1"/>
    </xf>
    <xf numFmtId="0" fontId="122" fillId="17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H159"/>
  <sheetViews>
    <sheetView tabSelected="1" topLeftCell="Q1" workbookViewId="0">
      <selection activeCell="Z1" sqref="Z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627" t="s">
        <v>380</v>
      </c>
      <c r="C1" s="627"/>
      <c r="D1" s="627"/>
      <c r="G1" s="627" t="s">
        <v>381</v>
      </c>
      <c r="H1" s="627"/>
      <c r="I1" s="627"/>
      <c r="L1" s="627" t="s">
        <v>531</v>
      </c>
      <c r="M1" s="627"/>
      <c r="N1" s="627"/>
      <c r="Q1" s="627" t="s">
        <v>671</v>
      </c>
      <c r="R1" s="627"/>
      <c r="S1" s="627"/>
      <c r="V1" s="627" t="s">
        <v>689</v>
      </c>
      <c r="W1" s="627"/>
      <c r="X1" s="627"/>
      <c r="AA1" s="627"/>
      <c r="AB1" s="627"/>
      <c r="AC1" s="627"/>
      <c r="AF1" s="627"/>
      <c r="AG1" s="627"/>
      <c r="AH1" s="627"/>
      <c r="AK1" s="627"/>
      <c r="AL1" s="627"/>
      <c r="AM1" s="627"/>
      <c r="AP1" s="627"/>
      <c r="AQ1" s="627"/>
      <c r="AR1" s="627"/>
      <c r="AU1" s="627"/>
      <c r="AV1" s="627"/>
      <c r="AW1" s="627"/>
      <c r="AZ1" s="627"/>
      <c r="BA1" s="627"/>
      <c r="BB1" s="627"/>
      <c r="BE1" s="627"/>
      <c r="BF1" s="627"/>
      <c r="BG1" s="627"/>
    </row>
    <row r="2" spans="1:60" ht="15.5">
      <c r="B2" s="623"/>
      <c r="C2" s="623"/>
      <c r="D2" s="623"/>
      <c r="G2" s="623"/>
      <c r="H2" s="623"/>
      <c r="I2" s="623"/>
      <c r="L2" s="623"/>
      <c r="M2" s="623"/>
      <c r="N2" s="623"/>
      <c r="Q2" s="623"/>
      <c r="R2" s="623"/>
      <c r="S2" s="623"/>
      <c r="V2" s="623"/>
      <c r="W2" s="623"/>
      <c r="X2" s="623"/>
      <c r="AA2" s="623"/>
      <c r="AB2" s="623"/>
      <c r="AC2" s="623"/>
      <c r="AF2" s="623"/>
      <c r="AG2" s="623"/>
      <c r="AH2" s="623"/>
      <c r="AK2" s="623"/>
      <c r="AL2" s="623"/>
      <c r="AM2" s="623"/>
      <c r="AP2" s="623"/>
      <c r="AQ2" s="623"/>
      <c r="AR2" s="623"/>
      <c r="AU2" s="623"/>
      <c r="AV2" s="623"/>
      <c r="AW2" s="623"/>
      <c r="AZ2" s="623"/>
      <c r="BA2" s="623"/>
      <c r="BB2" s="623"/>
      <c r="BE2" s="623"/>
      <c r="BF2" s="623"/>
      <c r="BG2" s="623"/>
    </row>
    <row r="3" spans="1:60">
      <c r="A3" s="34" t="s">
        <v>0</v>
      </c>
      <c r="B3" s="125" t="s">
        <v>417</v>
      </c>
      <c r="C3" s="34"/>
      <c r="D3" s="34"/>
      <c r="F3" s="34" t="s">
        <v>0</v>
      </c>
      <c r="G3" s="125" t="s">
        <v>417</v>
      </c>
      <c r="H3" s="34"/>
      <c r="I3" s="34"/>
      <c r="K3" s="34" t="s">
        <v>0</v>
      </c>
      <c r="L3" s="125" t="s">
        <v>417</v>
      </c>
      <c r="M3" s="34"/>
      <c r="N3" s="34"/>
      <c r="P3" s="34" t="s">
        <v>0</v>
      </c>
      <c r="Q3" s="127" t="s">
        <v>672</v>
      </c>
      <c r="R3" s="34"/>
      <c r="S3" s="34"/>
      <c r="U3" s="34" t="s">
        <v>0</v>
      </c>
      <c r="V3" s="125" t="s">
        <v>417</v>
      </c>
      <c r="W3" s="34"/>
      <c r="X3" s="34"/>
      <c r="Z3" s="34"/>
      <c r="AA3" s="125"/>
      <c r="AB3" s="34"/>
      <c r="AC3" s="34"/>
      <c r="AE3" s="34"/>
      <c r="AF3" s="125"/>
      <c r="AG3" s="34"/>
      <c r="AH3" s="34"/>
      <c r="AJ3" s="34"/>
      <c r="AK3" s="127"/>
      <c r="AL3" s="34"/>
      <c r="AM3" s="34"/>
      <c r="AO3" s="34"/>
      <c r="AP3" s="127"/>
      <c r="AQ3" s="34"/>
      <c r="AR3" s="34"/>
      <c r="AT3" s="34"/>
      <c r="AU3" s="127"/>
      <c r="AV3" s="34"/>
      <c r="AW3" s="34"/>
      <c r="AY3" s="34"/>
      <c r="AZ3" s="127"/>
      <c r="BA3" s="34"/>
      <c r="BB3" s="34"/>
      <c r="BD3" s="34"/>
      <c r="BE3" s="125"/>
      <c r="BF3" s="34"/>
      <c r="BG3" s="34"/>
    </row>
    <row r="4" spans="1:60" ht="14.5" customHeight="1">
      <c r="A4" s="56">
        <v>1</v>
      </c>
      <c r="B4" s="112" t="s">
        <v>151</v>
      </c>
      <c r="C4" s="112" t="s">
        <v>418</v>
      </c>
      <c r="D4" s="39">
        <v>331</v>
      </c>
      <c r="F4" s="56">
        <v>1</v>
      </c>
      <c r="G4" s="112" t="s">
        <v>151</v>
      </c>
      <c r="H4" s="112" t="s">
        <v>418</v>
      </c>
      <c r="I4" s="39">
        <v>313</v>
      </c>
      <c r="J4" s="114"/>
      <c r="K4" s="56">
        <v>1</v>
      </c>
      <c r="L4" s="112" t="s">
        <v>86</v>
      </c>
      <c r="M4" s="112" t="s">
        <v>419</v>
      </c>
      <c r="N4" s="39">
        <v>281</v>
      </c>
      <c r="O4" s="114"/>
      <c r="P4" s="56">
        <v>1</v>
      </c>
      <c r="Q4" s="112" t="s">
        <v>84</v>
      </c>
      <c r="R4" s="112" t="s">
        <v>533</v>
      </c>
      <c r="S4" s="39">
        <v>337</v>
      </c>
      <c r="T4" s="114"/>
      <c r="U4" s="56">
        <v>1</v>
      </c>
      <c r="V4" s="624" t="s">
        <v>84</v>
      </c>
      <c r="W4" s="624" t="s">
        <v>690</v>
      </c>
      <c r="X4" s="625">
        <v>348</v>
      </c>
      <c r="Y4" s="114"/>
      <c r="Z4" s="56"/>
      <c r="AA4" s="112"/>
      <c r="AB4" s="112"/>
      <c r="AC4" s="39"/>
      <c r="AD4" s="114"/>
      <c r="AE4" s="56"/>
      <c r="AF4" s="112"/>
      <c r="AG4" s="112"/>
      <c r="AH4" s="39"/>
      <c r="AI4" s="114"/>
      <c r="AJ4" s="56"/>
      <c r="AK4" s="112"/>
      <c r="AL4" s="112"/>
      <c r="AM4" s="39"/>
      <c r="AN4" s="114"/>
      <c r="AO4" s="56"/>
      <c r="AP4" s="112"/>
      <c r="AQ4" s="112"/>
      <c r="AR4" s="39"/>
      <c r="AS4" s="114"/>
      <c r="AT4" s="56"/>
      <c r="AU4" s="112"/>
      <c r="AV4" s="112"/>
      <c r="AW4" s="39"/>
      <c r="AX4" s="114"/>
      <c r="AY4" s="56"/>
      <c r="AZ4" s="112"/>
      <c r="BA4" s="112"/>
      <c r="BB4" s="39"/>
      <c r="BC4" s="114"/>
      <c r="BD4" s="56"/>
      <c r="BE4" s="112"/>
      <c r="BF4" s="112"/>
      <c r="BG4" s="39"/>
      <c r="BH4" s="114"/>
    </row>
    <row r="5" spans="1:60">
      <c r="A5" s="56">
        <v>2</v>
      </c>
      <c r="B5" s="112" t="s">
        <v>86</v>
      </c>
      <c r="C5" s="112" t="s">
        <v>419</v>
      </c>
      <c r="D5" s="39">
        <v>279</v>
      </c>
      <c r="F5" s="56">
        <v>2</v>
      </c>
      <c r="G5" s="112" t="s">
        <v>86</v>
      </c>
      <c r="H5" s="112" t="s">
        <v>419</v>
      </c>
      <c r="I5" s="39">
        <v>295</v>
      </c>
      <c r="J5" s="114"/>
      <c r="K5" s="56">
        <v>2</v>
      </c>
      <c r="L5" s="112" t="s">
        <v>84</v>
      </c>
      <c r="M5" s="112" t="s">
        <v>421</v>
      </c>
      <c r="N5" s="39">
        <v>276</v>
      </c>
      <c r="O5" s="114"/>
      <c r="P5" s="56">
        <v>2</v>
      </c>
      <c r="Q5" s="112" t="s">
        <v>151</v>
      </c>
      <c r="R5" s="112" t="s">
        <v>418</v>
      </c>
      <c r="S5" s="39">
        <v>277</v>
      </c>
      <c r="T5" s="114"/>
      <c r="U5" s="56">
        <v>2</v>
      </c>
      <c r="V5" s="624" t="s">
        <v>84</v>
      </c>
      <c r="W5" s="624" t="s">
        <v>421</v>
      </c>
      <c r="X5" s="625">
        <v>335</v>
      </c>
      <c r="Y5" s="114"/>
      <c r="Z5" s="56"/>
      <c r="AA5" s="38"/>
      <c r="AB5" s="38"/>
      <c r="AC5" s="39"/>
      <c r="AD5" s="114"/>
      <c r="AE5" s="56"/>
      <c r="AF5" s="112"/>
      <c r="AG5" s="112"/>
      <c r="AH5" s="39"/>
      <c r="AI5" s="114"/>
      <c r="AJ5" s="56"/>
      <c r="AK5" s="112"/>
      <c r="AL5" s="112"/>
      <c r="AM5" s="39"/>
      <c r="AN5" s="114"/>
      <c r="AO5" s="56"/>
      <c r="AP5" s="112"/>
      <c r="AQ5" s="112"/>
      <c r="AR5" s="39"/>
      <c r="AS5" s="114"/>
      <c r="AT5" s="56"/>
      <c r="AU5" s="112"/>
      <c r="AV5" s="112"/>
      <c r="AW5" s="39"/>
      <c r="AX5" s="114"/>
      <c r="AY5" s="56"/>
      <c r="AZ5" s="112"/>
      <c r="BA5" s="112"/>
      <c r="BB5" s="39"/>
      <c r="BC5" s="114"/>
      <c r="BD5" s="56"/>
      <c r="BE5" s="112"/>
      <c r="BF5" s="112"/>
      <c r="BG5" s="39"/>
      <c r="BH5" s="114"/>
    </row>
    <row r="6" spans="1:60">
      <c r="A6" s="56">
        <v>3</v>
      </c>
      <c r="B6" s="112" t="s">
        <v>84</v>
      </c>
      <c r="C6" s="112" t="s">
        <v>420</v>
      </c>
      <c r="D6" s="39">
        <v>278</v>
      </c>
      <c r="F6" s="56">
        <v>3</v>
      </c>
      <c r="G6" s="112" t="s">
        <v>84</v>
      </c>
      <c r="H6" s="112" t="s">
        <v>421</v>
      </c>
      <c r="I6" s="39">
        <v>248</v>
      </c>
      <c r="J6" s="114"/>
      <c r="K6" s="56">
        <v>3</v>
      </c>
      <c r="L6" s="112" t="s">
        <v>151</v>
      </c>
      <c r="M6" s="112" t="s">
        <v>418</v>
      </c>
      <c r="N6" s="39">
        <v>271</v>
      </c>
      <c r="O6" s="114"/>
      <c r="P6" s="56">
        <v>3</v>
      </c>
      <c r="Q6" s="112" t="s">
        <v>84</v>
      </c>
      <c r="R6" s="112" t="s">
        <v>673</v>
      </c>
      <c r="S6" s="39">
        <v>269</v>
      </c>
      <c r="T6" s="114"/>
      <c r="U6" s="56">
        <v>3</v>
      </c>
      <c r="V6" s="624" t="s">
        <v>84</v>
      </c>
      <c r="W6" s="624" t="s">
        <v>467</v>
      </c>
      <c r="X6" s="625">
        <v>285</v>
      </c>
      <c r="Y6" s="114"/>
      <c r="Z6" s="56"/>
      <c r="AA6" s="112"/>
      <c r="AB6" s="112"/>
      <c r="AC6" s="39"/>
      <c r="AD6" s="114"/>
      <c r="AE6" s="56"/>
      <c r="AF6" s="112"/>
      <c r="AG6" s="112"/>
      <c r="AH6" s="39"/>
      <c r="AI6" s="114"/>
      <c r="AJ6" s="56"/>
      <c r="AK6" s="112"/>
      <c r="AL6" s="112"/>
      <c r="AM6" s="39"/>
      <c r="AN6" s="114"/>
      <c r="AO6" s="56"/>
      <c r="AP6" s="112"/>
      <c r="AQ6" s="112"/>
      <c r="AR6" s="39"/>
      <c r="AS6" s="114"/>
      <c r="AT6" s="56"/>
      <c r="AU6" s="112"/>
      <c r="AV6" s="112"/>
      <c r="AW6" s="39"/>
      <c r="AX6" s="114"/>
      <c r="AY6" s="56"/>
      <c r="AZ6" s="112"/>
      <c r="BA6" s="112"/>
      <c r="BB6" s="39"/>
      <c r="BC6" s="114"/>
      <c r="BD6" s="56"/>
      <c r="BE6" s="112"/>
      <c r="BF6" s="112"/>
      <c r="BG6" s="39"/>
      <c r="BH6" s="114"/>
    </row>
    <row r="7" spans="1:60">
      <c r="A7" s="56">
        <v>4</v>
      </c>
      <c r="B7" s="112" t="s">
        <v>84</v>
      </c>
      <c r="C7" s="112" t="s">
        <v>421</v>
      </c>
      <c r="D7" s="39">
        <v>267</v>
      </c>
      <c r="F7" s="56">
        <v>4</v>
      </c>
      <c r="G7" s="112" t="s">
        <v>84</v>
      </c>
      <c r="H7" s="112" t="s">
        <v>514</v>
      </c>
      <c r="I7" s="39">
        <v>232</v>
      </c>
      <c r="J7" s="114"/>
      <c r="K7" s="56">
        <v>4</v>
      </c>
      <c r="L7" s="112" t="s">
        <v>84</v>
      </c>
      <c r="M7" s="112" t="s">
        <v>467</v>
      </c>
      <c r="N7" s="39">
        <v>267</v>
      </c>
      <c r="O7" s="114"/>
      <c r="P7" s="56">
        <v>4</v>
      </c>
      <c r="Q7" s="112" t="s">
        <v>84</v>
      </c>
      <c r="R7" s="112" t="s">
        <v>430</v>
      </c>
      <c r="S7" s="39">
        <v>244</v>
      </c>
      <c r="T7" s="114"/>
      <c r="U7" s="56">
        <v>4</v>
      </c>
      <c r="V7" s="624" t="s">
        <v>84</v>
      </c>
      <c r="W7" s="624" t="s">
        <v>420</v>
      </c>
      <c r="X7" s="625">
        <v>246</v>
      </c>
      <c r="Y7" s="114"/>
      <c r="Z7" s="56"/>
      <c r="AA7" s="112"/>
      <c r="AB7" s="112"/>
      <c r="AC7" s="39"/>
      <c r="AD7" s="114"/>
      <c r="AE7" s="56"/>
      <c r="AF7" s="112"/>
      <c r="AG7" s="112"/>
      <c r="AH7" s="39"/>
      <c r="AI7" s="114"/>
      <c r="AJ7" s="56"/>
      <c r="AK7" s="112"/>
      <c r="AL7" s="112"/>
      <c r="AM7" s="39"/>
      <c r="AN7" s="114"/>
      <c r="AO7" s="56"/>
      <c r="AP7" s="112"/>
      <c r="AQ7" s="112"/>
      <c r="AR7" s="39"/>
      <c r="AS7" s="114"/>
      <c r="AT7" s="56"/>
      <c r="AU7" s="112"/>
      <c r="AV7" s="112"/>
      <c r="AW7" s="39"/>
      <c r="AX7" s="114"/>
      <c r="AY7" s="56"/>
      <c r="AZ7" s="112"/>
      <c r="BA7" s="112"/>
      <c r="BB7" s="39"/>
      <c r="BC7" s="114"/>
      <c r="BD7" s="56"/>
      <c r="BE7" s="112"/>
      <c r="BF7" s="112"/>
      <c r="BG7" s="39"/>
      <c r="BH7" s="114"/>
    </row>
    <row r="8" spans="1:60">
      <c r="A8" s="56">
        <v>5</v>
      </c>
      <c r="B8" s="112" t="s">
        <v>84</v>
      </c>
      <c r="C8" s="112" t="s">
        <v>422</v>
      </c>
      <c r="D8" s="39">
        <v>257</v>
      </c>
      <c r="F8" s="56">
        <v>5</v>
      </c>
      <c r="G8" s="112" t="s">
        <v>14</v>
      </c>
      <c r="H8" s="112" t="s">
        <v>423</v>
      </c>
      <c r="I8" s="39">
        <v>137</v>
      </c>
      <c r="J8" s="114"/>
      <c r="K8" s="56">
        <v>5</v>
      </c>
      <c r="L8" s="112" t="s">
        <v>84</v>
      </c>
      <c r="M8" s="112" t="s">
        <v>420</v>
      </c>
      <c r="N8" s="39">
        <v>196</v>
      </c>
      <c r="O8" s="114"/>
      <c r="P8" s="56">
        <v>5</v>
      </c>
      <c r="Q8" s="112" t="s">
        <v>84</v>
      </c>
      <c r="R8" s="112" t="s">
        <v>421</v>
      </c>
      <c r="S8" s="39">
        <v>226</v>
      </c>
      <c r="T8" s="114"/>
      <c r="U8" s="56">
        <v>5</v>
      </c>
      <c r="V8" s="624" t="s">
        <v>151</v>
      </c>
      <c r="W8" s="624" t="s">
        <v>418</v>
      </c>
      <c r="X8" s="625">
        <v>244</v>
      </c>
      <c r="Y8" s="114"/>
      <c r="Z8" s="56"/>
      <c r="AA8" s="112"/>
      <c r="AB8" s="112"/>
      <c r="AC8" s="39"/>
      <c r="AD8" s="114"/>
      <c r="AE8" s="56"/>
      <c r="AF8" s="112"/>
      <c r="AG8" s="112"/>
      <c r="AH8" s="39"/>
      <c r="AI8" s="114"/>
      <c r="AJ8" s="56"/>
      <c r="AK8" s="112"/>
      <c r="AL8" s="112"/>
      <c r="AM8" s="39"/>
      <c r="AN8" s="114"/>
      <c r="AO8" s="56"/>
      <c r="AP8" s="112"/>
      <c r="AQ8" s="112"/>
      <c r="AR8" s="39"/>
      <c r="AS8" s="114"/>
      <c r="AT8" s="56"/>
      <c r="AU8" s="112"/>
      <c r="AV8" s="112"/>
      <c r="AW8" s="39"/>
      <c r="AX8" s="114"/>
      <c r="AY8" s="56"/>
      <c r="AZ8" s="112"/>
      <c r="BA8" s="112"/>
      <c r="BB8" s="39"/>
      <c r="BC8" s="114"/>
      <c r="BD8" s="56"/>
      <c r="BE8" s="112"/>
      <c r="BF8" s="112"/>
      <c r="BG8" s="39"/>
      <c r="BH8" s="114"/>
    </row>
    <row r="9" spans="1:60">
      <c r="A9" s="56">
        <v>6</v>
      </c>
      <c r="B9" s="112" t="s">
        <v>14</v>
      </c>
      <c r="C9" s="112" t="s">
        <v>423</v>
      </c>
      <c r="D9" s="39">
        <v>203</v>
      </c>
      <c r="F9" s="56">
        <v>6</v>
      </c>
      <c r="G9" s="112"/>
      <c r="H9" s="112"/>
      <c r="I9" s="39"/>
      <c r="J9" s="114"/>
      <c r="K9" s="56">
        <v>6</v>
      </c>
      <c r="L9" s="112" t="s">
        <v>14</v>
      </c>
      <c r="M9" s="112" t="s">
        <v>423</v>
      </c>
      <c r="N9" s="39">
        <v>158</v>
      </c>
      <c r="O9" s="114"/>
      <c r="P9" s="56">
        <v>6</v>
      </c>
      <c r="Q9" s="112" t="s">
        <v>84</v>
      </c>
      <c r="R9" s="112" t="s">
        <v>514</v>
      </c>
      <c r="S9" s="39">
        <v>185</v>
      </c>
      <c r="T9" s="114"/>
      <c r="U9" s="56">
        <v>6</v>
      </c>
      <c r="V9" s="112" t="s">
        <v>86</v>
      </c>
      <c r="W9" s="112" t="s">
        <v>419</v>
      </c>
      <c r="X9" s="39">
        <v>223</v>
      </c>
      <c r="Y9" s="114"/>
      <c r="Z9" s="56"/>
      <c r="AA9" s="112"/>
      <c r="AB9" s="112"/>
      <c r="AC9" s="39"/>
      <c r="AD9" s="114"/>
      <c r="AE9" s="56"/>
      <c r="AF9" s="112"/>
      <c r="AG9" s="112"/>
      <c r="AH9" s="39"/>
      <c r="AI9" s="114"/>
      <c r="AJ9" s="56"/>
      <c r="AK9" s="112"/>
      <c r="AL9" s="112"/>
      <c r="AM9" s="39"/>
      <c r="AN9" s="114"/>
      <c r="AO9" s="56"/>
      <c r="AP9" s="112"/>
      <c r="AQ9" s="112"/>
      <c r="AR9" s="39"/>
      <c r="AS9" s="114"/>
      <c r="AT9" s="56"/>
      <c r="AU9" s="112"/>
      <c r="AV9" s="112"/>
      <c r="AW9" s="39"/>
      <c r="AX9" s="114"/>
      <c r="AY9" s="56"/>
      <c r="AZ9" s="112"/>
      <c r="BA9" s="112"/>
      <c r="BB9" s="39"/>
      <c r="BC9" s="114"/>
      <c r="BD9" s="56"/>
      <c r="BE9" s="112"/>
      <c r="BF9" s="112"/>
      <c r="BG9" s="39"/>
      <c r="BH9" s="114"/>
    </row>
    <row r="10" spans="1:60">
      <c r="A10" s="203"/>
      <c r="B10" s="205"/>
      <c r="C10" s="205"/>
      <c r="D10" s="204"/>
      <c r="F10" s="203"/>
      <c r="G10" s="205"/>
      <c r="H10" s="205"/>
      <c r="I10" s="204"/>
      <c r="J10" s="114"/>
      <c r="K10" s="203"/>
      <c r="L10" s="205"/>
      <c r="M10" s="205"/>
      <c r="N10" s="204"/>
      <c r="O10" s="114"/>
      <c r="P10" s="203"/>
      <c r="Q10" s="205"/>
      <c r="R10" s="205"/>
      <c r="S10" s="204"/>
      <c r="T10" s="114"/>
      <c r="U10" s="203"/>
      <c r="V10" s="205"/>
      <c r="W10" s="205"/>
      <c r="X10" s="204"/>
      <c r="Y10" s="114"/>
      <c r="Z10" s="56"/>
      <c r="AA10" s="38"/>
      <c r="AB10" s="38"/>
      <c r="AC10" s="39"/>
      <c r="AD10" s="114"/>
      <c r="AE10" s="56"/>
      <c r="AF10" s="112"/>
      <c r="AG10" s="112"/>
      <c r="AH10" s="39"/>
      <c r="AI10" s="114"/>
      <c r="AJ10" s="56"/>
      <c r="AK10" s="112"/>
      <c r="AL10" s="112"/>
      <c r="AM10" s="39"/>
      <c r="AN10" s="114"/>
      <c r="AO10" s="56"/>
      <c r="AP10" s="112"/>
      <c r="AQ10" s="112"/>
      <c r="AR10" s="39"/>
      <c r="AS10" s="114"/>
      <c r="AT10" s="203"/>
      <c r="AU10" s="113"/>
      <c r="AV10" s="113"/>
      <c r="AW10" s="204"/>
      <c r="AX10" s="114"/>
      <c r="AY10" s="56"/>
      <c r="AZ10" s="112"/>
      <c r="BA10" s="112"/>
      <c r="BB10" s="39"/>
      <c r="BC10" s="114"/>
      <c r="BD10" s="56"/>
      <c r="BE10" s="112"/>
      <c r="BF10" s="112"/>
      <c r="BG10" s="39"/>
      <c r="BH10" s="114"/>
    </row>
    <row r="11" spans="1:60">
      <c r="A11" s="34" t="s">
        <v>0</v>
      </c>
      <c r="B11" s="126" t="s">
        <v>424</v>
      </c>
      <c r="C11" s="34"/>
      <c r="D11" s="34"/>
      <c r="F11" s="34" t="s">
        <v>0</v>
      </c>
      <c r="G11" s="126" t="s">
        <v>424</v>
      </c>
      <c r="H11" s="34"/>
      <c r="I11" s="34"/>
      <c r="J11" s="114"/>
      <c r="K11" s="34" t="s">
        <v>0</v>
      </c>
      <c r="L11" s="126" t="s">
        <v>424</v>
      </c>
      <c r="M11" s="34"/>
      <c r="N11" s="34"/>
      <c r="O11" s="114"/>
      <c r="P11" s="34" t="s">
        <v>0</v>
      </c>
      <c r="Q11" s="125" t="s">
        <v>431</v>
      </c>
      <c r="T11" s="114"/>
      <c r="U11" s="34" t="s">
        <v>0</v>
      </c>
      <c r="V11" s="126" t="s">
        <v>424</v>
      </c>
      <c r="W11" s="34"/>
      <c r="X11" s="34"/>
      <c r="Y11" s="114"/>
      <c r="Z11" s="56"/>
      <c r="AA11" s="112"/>
      <c r="AB11" s="112"/>
      <c r="AC11" s="39"/>
      <c r="AD11" s="114"/>
      <c r="AE11" s="203"/>
      <c r="AF11" s="113"/>
      <c r="AG11" s="113"/>
      <c r="AH11" s="204"/>
      <c r="AI11" s="114"/>
      <c r="AJ11" s="56"/>
      <c r="AK11" s="112"/>
      <c r="AL11" s="112"/>
      <c r="AM11" s="39"/>
      <c r="AN11" s="114"/>
      <c r="AO11" s="56"/>
      <c r="AP11" s="112"/>
      <c r="AQ11" s="112"/>
      <c r="AR11" s="39"/>
      <c r="AS11" s="114"/>
      <c r="AT11" s="34"/>
      <c r="AU11" s="125"/>
      <c r="AX11" s="114"/>
      <c r="AY11" s="56"/>
      <c r="AZ11" s="112"/>
      <c r="BA11" s="112"/>
      <c r="BB11" s="39"/>
      <c r="BC11" s="114"/>
      <c r="BD11" s="56"/>
      <c r="BE11" s="112"/>
      <c r="BF11" s="112"/>
      <c r="BG11" s="39"/>
      <c r="BH11" s="114"/>
    </row>
    <row r="12" spans="1:60">
      <c r="A12" s="56">
        <v>1</v>
      </c>
      <c r="B12" s="112" t="s">
        <v>84</v>
      </c>
      <c r="C12" s="112" t="s">
        <v>425</v>
      </c>
      <c r="D12" s="39">
        <v>341</v>
      </c>
      <c r="F12" s="56">
        <v>1</v>
      </c>
      <c r="G12" s="112" t="s">
        <v>99</v>
      </c>
      <c r="H12" s="112" t="s">
        <v>428</v>
      </c>
      <c r="I12" s="39">
        <v>330</v>
      </c>
      <c r="J12" s="114"/>
      <c r="K12" s="56">
        <v>1</v>
      </c>
      <c r="L12" s="112" t="s">
        <v>84</v>
      </c>
      <c r="M12" s="112" t="s">
        <v>532</v>
      </c>
      <c r="N12" s="39">
        <v>303</v>
      </c>
      <c r="O12" s="114"/>
      <c r="P12" s="14">
        <v>1</v>
      </c>
      <c r="Q12" s="112" t="s">
        <v>84</v>
      </c>
      <c r="R12" s="112" t="s">
        <v>518</v>
      </c>
      <c r="S12" s="39">
        <v>469</v>
      </c>
      <c r="T12" s="114"/>
      <c r="U12" s="56">
        <v>1</v>
      </c>
      <c r="V12" s="624" t="s">
        <v>84</v>
      </c>
      <c r="W12" s="624" t="s">
        <v>532</v>
      </c>
      <c r="X12" s="625">
        <v>365</v>
      </c>
      <c r="Y12" s="114"/>
      <c r="Z12" s="56"/>
      <c r="AA12" s="112"/>
      <c r="AB12" s="112"/>
      <c r="AC12" s="39"/>
      <c r="AD12" s="114"/>
      <c r="AE12" s="34"/>
      <c r="AF12" s="126"/>
      <c r="AG12" s="34"/>
      <c r="AH12" s="34"/>
      <c r="AI12" s="114"/>
      <c r="AJ12" s="203"/>
      <c r="AK12" s="113"/>
      <c r="AL12" s="113"/>
      <c r="AM12" s="204"/>
      <c r="AN12" s="114"/>
      <c r="AO12" s="203"/>
      <c r="AP12" s="113"/>
      <c r="AQ12" s="113"/>
      <c r="AR12" s="204"/>
      <c r="AS12" s="114"/>
      <c r="AT12" s="14"/>
      <c r="AU12" s="112"/>
      <c r="AV12" s="112"/>
      <c r="AW12" s="39"/>
      <c r="AX12" s="114"/>
      <c r="AY12" s="203"/>
      <c r="AZ12" s="113"/>
      <c r="BA12" s="113"/>
      <c r="BB12" s="204"/>
      <c r="BC12" s="114"/>
      <c r="BD12" s="56"/>
      <c r="BE12" s="112"/>
      <c r="BF12" s="112"/>
      <c r="BG12" s="39"/>
      <c r="BH12" s="114"/>
    </row>
    <row r="13" spans="1:60">
      <c r="A13" s="56">
        <v>2</v>
      </c>
      <c r="B13" s="112" t="s">
        <v>211</v>
      </c>
      <c r="C13" s="112" t="s">
        <v>426</v>
      </c>
      <c r="D13" s="39">
        <v>328</v>
      </c>
      <c r="F13" s="56">
        <v>2</v>
      </c>
      <c r="G13" s="112" t="s">
        <v>84</v>
      </c>
      <c r="H13" s="112" t="s">
        <v>515</v>
      </c>
      <c r="I13" s="39">
        <v>310</v>
      </c>
      <c r="J13" s="114"/>
      <c r="K13" s="56">
        <v>2</v>
      </c>
      <c r="L13" s="112" t="s">
        <v>84</v>
      </c>
      <c r="M13" s="112" t="s">
        <v>533</v>
      </c>
      <c r="N13" s="39">
        <v>285</v>
      </c>
      <c r="O13" s="114"/>
      <c r="P13" s="14">
        <v>2</v>
      </c>
      <c r="Q13" s="112" t="s">
        <v>84</v>
      </c>
      <c r="R13" s="112" t="s">
        <v>433</v>
      </c>
      <c r="S13" s="39">
        <v>449</v>
      </c>
      <c r="T13" s="114"/>
      <c r="U13" s="56">
        <v>2</v>
      </c>
      <c r="V13" s="624" t="s">
        <v>84</v>
      </c>
      <c r="W13" s="624" t="s">
        <v>533</v>
      </c>
      <c r="X13" s="625">
        <v>324</v>
      </c>
      <c r="Y13" s="114"/>
      <c r="Z13" s="203"/>
      <c r="AA13" s="113"/>
      <c r="AB13" s="113"/>
      <c r="AC13" s="204"/>
      <c r="AD13" s="114"/>
      <c r="AE13" s="56"/>
      <c r="AF13" s="112"/>
      <c r="AG13" s="112"/>
      <c r="AH13" s="39"/>
      <c r="AI13" s="114"/>
      <c r="AJ13" s="34"/>
      <c r="AK13" s="125"/>
      <c r="AN13" s="114"/>
      <c r="AO13" s="34"/>
      <c r="AP13" s="125"/>
      <c r="AS13" s="114"/>
      <c r="AT13" s="14"/>
      <c r="AU13" s="112"/>
      <c r="AV13" s="112"/>
      <c r="AW13" s="39"/>
      <c r="AX13" s="114"/>
      <c r="AY13" s="34"/>
      <c r="AZ13" s="125"/>
      <c r="BC13" s="114"/>
      <c r="BD13" s="203"/>
      <c r="BE13" s="205"/>
      <c r="BF13" s="205"/>
      <c r="BG13" s="204"/>
      <c r="BH13" s="114"/>
    </row>
    <row r="14" spans="1:60">
      <c r="A14" s="56">
        <v>3</v>
      </c>
      <c r="B14" s="112" t="s">
        <v>86</v>
      </c>
      <c r="C14" s="112" t="s">
        <v>427</v>
      </c>
      <c r="D14" s="39">
        <v>304</v>
      </c>
      <c r="F14" s="56">
        <v>3</v>
      </c>
      <c r="G14" s="112" t="s">
        <v>84</v>
      </c>
      <c r="H14" s="112" t="s">
        <v>425</v>
      </c>
      <c r="I14" s="39">
        <v>290</v>
      </c>
      <c r="J14" s="114"/>
      <c r="K14" s="56">
        <v>3</v>
      </c>
      <c r="L14" s="112" t="s">
        <v>84</v>
      </c>
      <c r="M14" s="112" t="s">
        <v>430</v>
      </c>
      <c r="N14" s="39">
        <v>260</v>
      </c>
      <c r="O14" s="114"/>
      <c r="P14" s="14">
        <v>3</v>
      </c>
      <c r="Q14" s="112" t="s">
        <v>86</v>
      </c>
      <c r="R14" s="112" t="s">
        <v>519</v>
      </c>
      <c r="S14" s="39">
        <v>332</v>
      </c>
      <c r="T14" s="114"/>
      <c r="U14" s="56">
        <v>3</v>
      </c>
      <c r="V14" s="624" t="s">
        <v>84</v>
      </c>
      <c r="W14" s="624" t="s">
        <v>673</v>
      </c>
      <c r="X14" s="625">
        <v>298</v>
      </c>
      <c r="Y14" s="114"/>
      <c r="Z14" s="34"/>
      <c r="AA14" s="126"/>
      <c r="AB14" s="34"/>
      <c r="AC14" s="34"/>
      <c r="AD14" s="114"/>
      <c r="AE14" s="56"/>
      <c r="AF14" s="112"/>
      <c r="AG14" s="112"/>
      <c r="AH14" s="39"/>
      <c r="AI14" s="114"/>
      <c r="AJ14" s="14"/>
      <c r="AK14" s="112"/>
      <c r="AL14" s="112"/>
      <c r="AM14" s="39"/>
      <c r="AN14" s="114"/>
      <c r="AO14" s="14"/>
      <c r="AP14" s="112"/>
      <c r="AQ14" s="112"/>
      <c r="AR14" s="39"/>
      <c r="AS14" s="114"/>
      <c r="AT14" s="14"/>
      <c r="AU14" s="112"/>
      <c r="AV14" s="112"/>
      <c r="AW14" s="39"/>
      <c r="AX14" s="114"/>
      <c r="AY14" s="14"/>
      <c r="AZ14" s="112"/>
      <c r="BA14" s="112"/>
      <c r="BB14" s="39"/>
      <c r="BC14" s="114"/>
      <c r="BD14" s="34"/>
      <c r="BE14" s="126"/>
      <c r="BF14" s="34"/>
      <c r="BG14" s="34"/>
      <c r="BH14" s="114"/>
    </row>
    <row r="15" spans="1:60">
      <c r="A15" s="56">
        <v>4</v>
      </c>
      <c r="B15" s="112" t="s">
        <v>99</v>
      </c>
      <c r="C15" s="112" t="s">
        <v>428</v>
      </c>
      <c r="D15" s="39">
        <v>273</v>
      </c>
      <c r="F15" s="56">
        <v>4</v>
      </c>
      <c r="G15" s="112" t="s">
        <v>211</v>
      </c>
      <c r="H15" s="112" t="s">
        <v>426</v>
      </c>
      <c r="I15" s="39">
        <v>209</v>
      </c>
      <c r="J15" s="114"/>
      <c r="K15" s="56">
        <v>4</v>
      </c>
      <c r="L15" s="112" t="s">
        <v>211</v>
      </c>
      <c r="M15" s="112" t="s">
        <v>426</v>
      </c>
      <c r="N15" s="39">
        <v>252</v>
      </c>
      <c r="O15" s="114"/>
      <c r="P15" s="14">
        <v>4</v>
      </c>
      <c r="Q15" s="112" t="s">
        <v>674</v>
      </c>
      <c r="R15" s="112" t="s">
        <v>537</v>
      </c>
      <c r="S15" s="39">
        <v>316</v>
      </c>
      <c r="T15" s="114"/>
      <c r="U15" s="56">
        <v>4</v>
      </c>
      <c r="V15" s="624" t="s">
        <v>99</v>
      </c>
      <c r="W15" s="624" t="s">
        <v>428</v>
      </c>
      <c r="X15" s="625">
        <v>251</v>
      </c>
      <c r="Y15" s="114"/>
      <c r="Z15" s="56"/>
      <c r="AA15" s="112"/>
      <c r="AB15" s="112"/>
      <c r="AC15" s="39"/>
      <c r="AD15" s="114"/>
      <c r="AE15" s="56"/>
      <c r="AF15" s="112"/>
      <c r="AG15" s="112"/>
      <c r="AH15" s="39"/>
      <c r="AI15" s="114"/>
      <c r="AJ15" s="14"/>
      <c r="AK15" s="112"/>
      <c r="AL15" s="112"/>
      <c r="AM15" s="39"/>
      <c r="AN15" s="114"/>
      <c r="AO15" s="14"/>
      <c r="AP15" s="112"/>
      <c r="AQ15" s="112"/>
      <c r="AR15" s="39"/>
      <c r="AS15" s="114"/>
      <c r="AT15" s="14"/>
      <c r="AU15" s="112"/>
      <c r="AV15" s="112"/>
      <c r="AW15" s="39"/>
      <c r="AX15" s="114"/>
      <c r="AY15" s="14"/>
      <c r="AZ15" s="112"/>
      <c r="BA15" s="112"/>
      <c r="BB15" s="39"/>
      <c r="BC15" s="114"/>
      <c r="BD15" s="56"/>
      <c r="BE15" s="112"/>
      <c r="BF15" s="112"/>
      <c r="BG15" s="39"/>
      <c r="BH15" s="114"/>
    </row>
    <row r="16" spans="1:60">
      <c r="A16" s="56">
        <v>5</v>
      </c>
      <c r="B16" s="112" t="s">
        <v>99</v>
      </c>
      <c r="C16" s="112" t="s">
        <v>429</v>
      </c>
      <c r="D16" s="39">
        <v>263</v>
      </c>
      <c r="F16" s="56">
        <v>5</v>
      </c>
      <c r="G16" s="112" t="s">
        <v>84</v>
      </c>
      <c r="H16" s="112" t="s">
        <v>430</v>
      </c>
      <c r="I16" s="39">
        <v>185</v>
      </c>
      <c r="J16" s="114"/>
      <c r="K16" s="56">
        <v>5</v>
      </c>
      <c r="L16" s="112" t="s">
        <v>84</v>
      </c>
      <c r="M16" s="112" t="s">
        <v>534</v>
      </c>
      <c r="N16" s="39">
        <v>227</v>
      </c>
      <c r="O16" s="114"/>
      <c r="P16" s="14">
        <v>5</v>
      </c>
      <c r="Q16" s="112" t="s">
        <v>84</v>
      </c>
      <c r="R16" s="112" t="s">
        <v>675</v>
      </c>
      <c r="S16" s="39">
        <v>310</v>
      </c>
      <c r="T16" s="114"/>
      <c r="U16" s="56">
        <v>5</v>
      </c>
      <c r="V16" s="624" t="s">
        <v>86</v>
      </c>
      <c r="W16" s="624" t="s">
        <v>427</v>
      </c>
      <c r="X16" s="625">
        <v>227</v>
      </c>
      <c r="Y16" s="114"/>
      <c r="Z16" s="56"/>
      <c r="AA16" s="112"/>
      <c r="AB16" s="112"/>
      <c r="AC16" s="39"/>
      <c r="AD16" s="114"/>
      <c r="AE16" s="56"/>
      <c r="AF16" s="112"/>
      <c r="AG16" s="112"/>
      <c r="AH16" s="39"/>
      <c r="AI16" s="114"/>
      <c r="AJ16" s="14"/>
      <c r="AK16" s="112"/>
      <c r="AL16" s="112"/>
      <c r="AM16" s="39"/>
      <c r="AN16" s="114"/>
      <c r="AO16" s="14"/>
      <c r="AP16" s="112"/>
      <c r="AQ16" s="112"/>
      <c r="AR16" s="39"/>
      <c r="AS16" s="114"/>
      <c r="AT16" s="14"/>
      <c r="AU16" s="112"/>
      <c r="AV16" s="112"/>
      <c r="AW16" s="39"/>
      <c r="AX16" s="114"/>
      <c r="AY16" s="14"/>
      <c r="AZ16" s="112"/>
      <c r="BA16" s="112"/>
      <c r="BB16" s="39"/>
      <c r="BC16" s="114"/>
      <c r="BD16" s="56"/>
      <c r="BE16" s="112"/>
      <c r="BF16" s="112"/>
      <c r="BG16" s="39"/>
      <c r="BH16" s="114"/>
    </row>
    <row r="17" spans="1:60">
      <c r="A17" s="56">
        <v>6</v>
      </c>
      <c r="B17" s="112" t="s">
        <v>84</v>
      </c>
      <c r="C17" s="112" t="s">
        <v>430</v>
      </c>
      <c r="D17" s="39">
        <v>168</v>
      </c>
      <c r="F17" s="56">
        <v>6</v>
      </c>
      <c r="G17" s="112" t="s">
        <v>86</v>
      </c>
      <c r="H17" s="112" t="s">
        <v>516</v>
      </c>
      <c r="I17" s="39">
        <v>127</v>
      </c>
      <c r="J17" s="114"/>
      <c r="K17" s="56">
        <v>6</v>
      </c>
      <c r="L17" s="112" t="s">
        <v>86</v>
      </c>
      <c r="M17" s="112" t="s">
        <v>427</v>
      </c>
      <c r="N17" s="39">
        <v>212</v>
      </c>
      <c r="O17" s="114"/>
      <c r="P17" s="14">
        <v>6</v>
      </c>
      <c r="Q17" s="112" t="s">
        <v>86</v>
      </c>
      <c r="R17" s="112" t="s">
        <v>676</v>
      </c>
      <c r="S17" s="39">
        <v>301</v>
      </c>
      <c r="T17" s="114"/>
      <c r="U17" s="56">
        <v>6</v>
      </c>
      <c r="V17" s="624" t="s">
        <v>84</v>
      </c>
      <c r="W17" s="624" t="s">
        <v>430</v>
      </c>
      <c r="X17" s="625">
        <v>202</v>
      </c>
      <c r="Y17" s="114"/>
      <c r="Z17" s="56"/>
      <c r="AA17" s="112"/>
      <c r="AB17" s="112"/>
      <c r="AC17" s="39"/>
      <c r="AD17" s="114"/>
      <c r="AE17" s="56"/>
      <c r="AF17" s="112"/>
      <c r="AG17" s="112"/>
      <c r="AH17" s="39"/>
      <c r="AI17" s="114"/>
      <c r="AJ17" s="14"/>
      <c r="AK17" s="112"/>
      <c r="AL17" s="112"/>
      <c r="AM17" s="39"/>
      <c r="AN17" s="114"/>
      <c r="AO17" s="14"/>
      <c r="AP17" s="112"/>
      <c r="AQ17" s="112"/>
      <c r="AR17" s="39"/>
      <c r="AS17" s="114"/>
      <c r="AT17" s="14"/>
      <c r="AU17" s="112"/>
      <c r="AV17" s="112"/>
      <c r="AW17" s="39"/>
      <c r="AX17" s="114"/>
      <c r="AY17" s="14"/>
      <c r="AZ17" s="112"/>
      <c r="BA17" s="112"/>
      <c r="BB17" s="39"/>
      <c r="BC17" s="114"/>
      <c r="BD17" s="56"/>
      <c r="BE17" s="112"/>
      <c r="BF17" s="112"/>
      <c r="BG17" s="39"/>
      <c r="BH17" s="114"/>
    </row>
    <row r="18" spans="1:60">
      <c r="A18" s="203"/>
      <c r="B18" s="205"/>
      <c r="C18" s="205"/>
      <c r="D18" s="204"/>
      <c r="F18" s="203"/>
      <c r="G18" s="205"/>
      <c r="H18" s="205"/>
      <c r="I18" s="204"/>
      <c r="J18" s="114"/>
      <c r="K18" s="56">
        <v>7</v>
      </c>
      <c r="L18" s="112" t="s">
        <v>86</v>
      </c>
      <c r="M18" s="112" t="s">
        <v>516</v>
      </c>
      <c r="N18" s="39">
        <v>192</v>
      </c>
      <c r="O18" s="114"/>
      <c r="P18" s="14">
        <v>7</v>
      </c>
      <c r="Q18" s="112" t="s">
        <v>84</v>
      </c>
      <c r="R18" s="112" t="s">
        <v>520</v>
      </c>
      <c r="S18" s="39">
        <v>297</v>
      </c>
      <c r="T18" s="114"/>
      <c r="U18" s="56">
        <v>7</v>
      </c>
      <c r="V18" s="624" t="s">
        <v>86</v>
      </c>
      <c r="W18" s="624" t="s">
        <v>691</v>
      </c>
      <c r="X18" s="625">
        <v>152</v>
      </c>
      <c r="Y18" s="114"/>
      <c r="Z18" s="56"/>
      <c r="AA18" s="112"/>
      <c r="AB18" s="112"/>
      <c r="AC18" s="39"/>
      <c r="AD18" s="114"/>
      <c r="AE18" s="203"/>
      <c r="AF18" s="113"/>
      <c r="AG18" s="113"/>
      <c r="AH18" s="204"/>
      <c r="AI18" s="114"/>
      <c r="AJ18" s="14"/>
      <c r="AK18" s="112"/>
      <c r="AL18" s="112"/>
      <c r="AM18" s="39"/>
      <c r="AN18" s="114"/>
      <c r="AO18" s="14"/>
      <c r="AP18" s="112"/>
      <c r="AQ18" s="112"/>
      <c r="AR18" s="39"/>
      <c r="AS18" s="114"/>
      <c r="AT18" s="14"/>
      <c r="AU18" s="112"/>
      <c r="AV18" s="112"/>
      <c r="AW18" s="39"/>
      <c r="AX18" s="114"/>
      <c r="AY18" s="14"/>
      <c r="AZ18" s="112"/>
      <c r="BA18" s="112"/>
      <c r="BB18" s="39"/>
      <c r="BC18" s="114"/>
      <c r="BD18" s="56"/>
      <c r="BE18" s="112"/>
      <c r="BF18" s="112"/>
      <c r="BG18" s="39"/>
      <c r="BH18" s="114"/>
    </row>
    <row r="19" spans="1:60">
      <c r="A19" s="34" t="s">
        <v>0</v>
      </c>
      <c r="B19" s="125" t="s">
        <v>431</v>
      </c>
      <c r="F19" s="34" t="s">
        <v>0</v>
      </c>
      <c r="G19" s="125" t="s">
        <v>431</v>
      </c>
      <c r="J19" s="114"/>
      <c r="K19" s="56">
        <v>8</v>
      </c>
      <c r="L19" s="112" t="s">
        <v>84</v>
      </c>
      <c r="M19" s="112" t="s">
        <v>535</v>
      </c>
      <c r="N19" s="39">
        <v>182</v>
      </c>
      <c r="O19" s="114"/>
      <c r="P19" s="14">
        <v>8</v>
      </c>
      <c r="Q19" s="112" t="s">
        <v>86</v>
      </c>
      <c r="R19" s="112" t="s">
        <v>677</v>
      </c>
      <c r="S19" s="39">
        <v>251</v>
      </c>
      <c r="T19" s="114"/>
      <c r="U19" s="56">
        <v>8</v>
      </c>
      <c r="V19" s="112" t="s">
        <v>84</v>
      </c>
      <c r="W19" s="112" t="s">
        <v>692</v>
      </c>
      <c r="X19" s="39">
        <v>125</v>
      </c>
      <c r="Y19" s="114"/>
      <c r="Z19" s="56"/>
      <c r="AA19" s="112"/>
      <c r="AB19" s="112"/>
      <c r="AC19" s="39"/>
      <c r="AD19" s="114"/>
      <c r="AE19" s="34"/>
      <c r="AF19" s="125"/>
      <c r="AI19" s="114"/>
      <c r="AJ19" s="34"/>
      <c r="AN19" s="114"/>
      <c r="AO19" s="14"/>
      <c r="AP19" s="112"/>
      <c r="AQ19" s="112"/>
      <c r="AR19" s="39"/>
      <c r="AS19" s="114"/>
      <c r="AT19" s="14"/>
      <c r="AU19" s="112"/>
      <c r="AV19" s="112"/>
      <c r="AW19" s="39"/>
      <c r="AX19" s="114"/>
      <c r="AY19" s="14"/>
      <c r="AZ19" s="112"/>
      <c r="BA19" s="112"/>
      <c r="BB19" s="39"/>
      <c r="BC19" s="114"/>
      <c r="BD19" s="56"/>
      <c r="BE19" s="38"/>
      <c r="BF19" s="38"/>
      <c r="BG19" s="39"/>
      <c r="BH19" s="114"/>
    </row>
    <row r="20" spans="1:60">
      <c r="A20" s="14">
        <v>1</v>
      </c>
      <c r="B20" s="112" t="s">
        <v>84</v>
      </c>
      <c r="C20" s="112" t="s">
        <v>432</v>
      </c>
      <c r="D20" s="39">
        <v>467</v>
      </c>
      <c r="F20" s="14">
        <v>1</v>
      </c>
      <c r="G20" s="112" t="s">
        <v>84</v>
      </c>
      <c r="H20" s="112" t="s">
        <v>517</v>
      </c>
      <c r="I20" s="39">
        <v>450</v>
      </c>
      <c r="J20" s="114"/>
      <c r="K20" s="203"/>
      <c r="L20" s="205"/>
      <c r="M20" s="205"/>
      <c r="N20" s="204"/>
      <c r="O20" s="114"/>
      <c r="P20" s="34"/>
      <c r="T20" s="114"/>
      <c r="U20" s="203"/>
      <c r="V20" s="205"/>
      <c r="W20" s="205"/>
      <c r="X20" s="204"/>
      <c r="Y20" s="114"/>
      <c r="Z20" s="56"/>
      <c r="AA20" s="112"/>
      <c r="AB20" s="112"/>
      <c r="AC20" s="39"/>
      <c r="AD20" s="114"/>
      <c r="AE20" s="14"/>
      <c r="AF20" s="112"/>
      <c r="AG20" s="112"/>
      <c r="AH20" s="39"/>
      <c r="AI20" s="114"/>
      <c r="AJ20" s="34"/>
      <c r="AK20" s="126"/>
      <c r="AN20" s="114"/>
      <c r="AO20" s="34"/>
      <c r="AS20" s="114"/>
      <c r="AT20" s="34"/>
      <c r="AX20" s="114"/>
      <c r="AY20" s="14"/>
      <c r="AZ20" s="112"/>
      <c r="BA20" s="112"/>
      <c r="BB20" s="39"/>
      <c r="BC20" s="114"/>
      <c r="BD20" s="56"/>
      <c r="BE20" s="112"/>
      <c r="BF20" s="112"/>
      <c r="BG20" s="39"/>
      <c r="BH20" s="114"/>
    </row>
    <row r="21" spans="1:60">
      <c r="A21" s="14">
        <v>2</v>
      </c>
      <c r="B21" s="112" t="s">
        <v>84</v>
      </c>
      <c r="C21" s="112" t="s">
        <v>433</v>
      </c>
      <c r="D21" s="39">
        <v>412</v>
      </c>
      <c r="F21" s="14">
        <v>2</v>
      </c>
      <c r="G21" s="112" t="s">
        <v>151</v>
      </c>
      <c r="H21" s="112" t="s">
        <v>435</v>
      </c>
      <c r="I21" s="39">
        <v>438</v>
      </c>
      <c r="J21" s="114"/>
      <c r="K21" s="34" t="s">
        <v>0</v>
      </c>
      <c r="L21" s="125" t="s">
        <v>431</v>
      </c>
      <c r="O21" s="114"/>
      <c r="P21" s="34" t="s">
        <v>0</v>
      </c>
      <c r="Q21" s="126" t="s">
        <v>437</v>
      </c>
      <c r="T21" s="114"/>
      <c r="U21" s="34" t="s">
        <v>0</v>
      </c>
      <c r="V21" s="125" t="s">
        <v>431</v>
      </c>
      <c r="Y21" s="114"/>
      <c r="Z21" s="56"/>
      <c r="AA21" s="112"/>
      <c r="AB21" s="112"/>
      <c r="AC21" s="39"/>
      <c r="AD21" s="114"/>
      <c r="AE21" s="14"/>
      <c r="AF21" s="112"/>
      <c r="AG21" s="112"/>
      <c r="AH21" s="39"/>
      <c r="AI21" s="114"/>
      <c r="AJ21" s="14"/>
      <c r="AK21" s="112"/>
      <c r="AL21" s="112"/>
      <c r="AM21" s="39"/>
      <c r="AN21" s="114"/>
      <c r="AO21" s="34"/>
      <c r="AP21" s="126"/>
      <c r="AS21" s="114"/>
      <c r="AT21" s="34"/>
      <c r="AU21" s="126"/>
      <c r="AX21" s="114"/>
      <c r="AY21" s="34"/>
      <c r="BC21" s="114"/>
      <c r="BD21" s="56"/>
      <c r="BE21" s="112"/>
      <c r="BF21" s="112"/>
      <c r="BG21" s="39"/>
      <c r="BH21" s="114"/>
    </row>
    <row r="22" spans="1:60">
      <c r="A22" s="14">
        <v>3</v>
      </c>
      <c r="B22" s="112" t="s">
        <v>84</v>
      </c>
      <c r="C22" s="112" t="s">
        <v>434</v>
      </c>
      <c r="D22" s="39">
        <v>381</v>
      </c>
      <c r="F22" s="14">
        <v>3</v>
      </c>
      <c r="G22" s="112" t="s">
        <v>84</v>
      </c>
      <c r="H22" s="112" t="s">
        <v>433</v>
      </c>
      <c r="I22" s="39">
        <v>437</v>
      </c>
      <c r="J22" s="114"/>
      <c r="K22" s="14">
        <v>1</v>
      </c>
      <c r="L22" s="112" t="s">
        <v>151</v>
      </c>
      <c r="M22" s="112" t="s">
        <v>435</v>
      </c>
      <c r="N22" s="39">
        <v>459</v>
      </c>
      <c r="O22" s="114"/>
      <c r="P22" s="14">
        <v>1</v>
      </c>
      <c r="Q22" s="112" t="s">
        <v>84</v>
      </c>
      <c r="R22" s="112" t="s">
        <v>438</v>
      </c>
      <c r="S22" s="39">
        <v>430</v>
      </c>
      <c r="T22" s="114"/>
      <c r="U22" s="14">
        <v>1</v>
      </c>
      <c r="V22" s="112" t="s">
        <v>84</v>
      </c>
      <c r="W22" s="112" t="s">
        <v>433</v>
      </c>
      <c r="X22" s="39">
        <v>467</v>
      </c>
      <c r="Y22" s="114"/>
      <c r="Z22" s="56"/>
      <c r="AA22" s="112"/>
      <c r="AB22" s="112"/>
      <c r="AC22" s="39"/>
      <c r="AD22" s="114"/>
      <c r="AE22" s="14"/>
      <c r="AF22" s="112"/>
      <c r="AG22" s="112"/>
      <c r="AH22" s="39"/>
      <c r="AI22" s="114"/>
      <c r="AJ22" s="14"/>
      <c r="AK22" s="112"/>
      <c r="AL22" s="112"/>
      <c r="AM22" s="39"/>
      <c r="AN22" s="114"/>
      <c r="AO22" s="14"/>
      <c r="AP22" s="112"/>
      <c r="AQ22" s="112"/>
      <c r="AR22" s="39"/>
      <c r="AS22" s="114"/>
      <c r="AT22" s="14"/>
      <c r="AU22" s="112"/>
      <c r="AV22" s="112"/>
      <c r="AW22" s="39"/>
      <c r="AX22" s="114"/>
      <c r="AY22" s="34"/>
      <c r="AZ22" s="126"/>
      <c r="BC22" s="114"/>
      <c r="BD22" s="56"/>
      <c r="BE22" s="112"/>
      <c r="BF22" s="112"/>
      <c r="BG22" s="39"/>
      <c r="BH22" s="114"/>
    </row>
    <row r="23" spans="1:60">
      <c r="A23" s="14">
        <v>4</v>
      </c>
      <c r="B23" s="112" t="s">
        <v>151</v>
      </c>
      <c r="C23" s="112" t="s">
        <v>435</v>
      </c>
      <c r="D23" s="39">
        <v>329</v>
      </c>
      <c r="F23" s="14">
        <v>4</v>
      </c>
      <c r="G23" s="112" t="s">
        <v>84</v>
      </c>
      <c r="H23" s="112" t="s">
        <v>518</v>
      </c>
      <c r="I23" s="39">
        <v>412</v>
      </c>
      <c r="J23" s="114"/>
      <c r="K23" s="14">
        <v>2</v>
      </c>
      <c r="L23" s="112" t="s">
        <v>84</v>
      </c>
      <c r="M23" s="112" t="s">
        <v>518</v>
      </c>
      <c r="N23" s="39">
        <v>441</v>
      </c>
      <c r="O23" s="114"/>
      <c r="P23" s="14">
        <v>2</v>
      </c>
      <c r="Q23" s="112" t="s">
        <v>84</v>
      </c>
      <c r="R23" s="112" t="s">
        <v>440</v>
      </c>
      <c r="S23" s="39">
        <v>353</v>
      </c>
      <c r="T23" s="114"/>
      <c r="U23" s="14">
        <v>2</v>
      </c>
      <c r="V23" s="112" t="s">
        <v>84</v>
      </c>
      <c r="W23" s="112" t="s">
        <v>518</v>
      </c>
      <c r="X23" s="39">
        <v>455</v>
      </c>
      <c r="Y23" s="114"/>
      <c r="Z23" s="56"/>
      <c r="AA23" s="112"/>
      <c r="AB23" s="112"/>
      <c r="AC23" s="39"/>
      <c r="AD23" s="114"/>
      <c r="AE23" s="14"/>
      <c r="AF23" s="112"/>
      <c r="AG23" s="112"/>
      <c r="AH23" s="39"/>
      <c r="AI23" s="114"/>
      <c r="AJ23" s="14"/>
      <c r="AK23" s="112"/>
      <c r="AL23" s="112"/>
      <c r="AM23" s="39"/>
      <c r="AN23" s="114"/>
      <c r="AO23" s="14"/>
      <c r="AP23" s="112"/>
      <c r="AQ23" s="112"/>
      <c r="AR23" s="39"/>
      <c r="AS23" s="114"/>
      <c r="AT23" s="14"/>
      <c r="AU23" s="112"/>
      <c r="AV23" s="112"/>
      <c r="AW23" s="39"/>
      <c r="AX23" s="114"/>
      <c r="AY23" s="14"/>
      <c r="AZ23" s="112"/>
      <c r="BA23" s="112"/>
      <c r="BB23" s="39"/>
      <c r="BC23" s="114"/>
      <c r="BD23" s="203"/>
      <c r="BE23" s="205"/>
      <c r="BF23" s="205"/>
      <c r="BG23" s="204"/>
      <c r="BH23" s="114"/>
    </row>
    <row r="24" spans="1:60">
      <c r="A24" s="14">
        <v>5</v>
      </c>
      <c r="B24" s="112" t="s">
        <v>84</v>
      </c>
      <c r="C24" s="112" t="s">
        <v>436</v>
      </c>
      <c r="D24" s="39">
        <v>298</v>
      </c>
      <c r="F24" s="14">
        <v>5</v>
      </c>
      <c r="G24" s="112" t="s">
        <v>86</v>
      </c>
      <c r="H24" s="112" t="s">
        <v>519</v>
      </c>
      <c r="I24" s="39">
        <v>378</v>
      </c>
      <c r="J24" s="114"/>
      <c r="K24" s="14">
        <v>3</v>
      </c>
      <c r="L24" s="112" t="s">
        <v>84</v>
      </c>
      <c r="M24" s="112" t="s">
        <v>517</v>
      </c>
      <c r="N24" s="39">
        <v>414</v>
      </c>
      <c r="O24" s="114"/>
      <c r="P24" s="14">
        <v>3</v>
      </c>
      <c r="Q24" s="112" t="s">
        <v>84</v>
      </c>
      <c r="R24" s="112" t="s">
        <v>441</v>
      </c>
      <c r="S24" s="39">
        <v>350</v>
      </c>
      <c r="T24" s="114"/>
      <c r="U24" s="14">
        <v>3</v>
      </c>
      <c r="V24" s="112" t="s">
        <v>151</v>
      </c>
      <c r="W24" s="112" t="s">
        <v>435</v>
      </c>
      <c r="X24" s="39">
        <v>417</v>
      </c>
      <c r="Y24" s="114"/>
      <c r="Z24" s="203"/>
      <c r="AA24" s="113"/>
      <c r="AB24" s="113"/>
      <c r="AC24" s="204"/>
      <c r="AD24" s="114"/>
      <c r="AE24" s="14"/>
      <c r="AF24" s="112"/>
      <c r="AG24" s="112"/>
      <c r="AH24" s="39"/>
      <c r="AI24" s="114"/>
      <c r="AJ24" s="14"/>
      <c r="AK24" s="112"/>
      <c r="AL24" s="112"/>
      <c r="AM24" s="39"/>
      <c r="AN24" s="114"/>
      <c r="AO24" s="14"/>
      <c r="AP24" s="112"/>
      <c r="AQ24" s="112"/>
      <c r="AR24" s="39"/>
      <c r="AS24" s="114"/>
      <c r="AT24" s="14"/>
      <c r="AU24" s="112"/>
      <c r="AV24" s="112"/>
      <c r="AW24" s="39"/>
      <c r="AX24" s="114"/>
      <c r="AY24" s="14"/>
      <c r="AZ24" s="112"/>
      <c r="BA24" s="112"/>
      <c r="BB24" s="39"/>
      <c r="BC24" s="114"/>
      <c r="BD24" s="34"/>
      <c r="BE24" s="125"/>
      <c r="BH24" s="114"/>
    </row>
    <row r="25" spans="1:60">
      <c r="A25" s="14">
        <v>6</v>
      </c>
      <c r="B25" s="112"/>
      <c r="C25" s="112"/>
      <c r="D25" s="39"/>
      <c r="F25" s="14">
        <v>6</v>
      </c>
      <c r="G25" s="112" t="s">
        <v>84</v>
      </c>
      <c r="H25" s="112" t="s">
        <v>434</v>
      </c>
      <c r="I25" s="39">
        <v>373</v>
      </c>
      <c r="J25" s="114"/>
      <c r="K25" s="14">
        <v>4</v>
      </c>
      <c r="L25" s="112" t="s">
        <v>86</v>
      </c>
      <c r="M25" s="112" t="s">
        <v>519</v>
      </c>
      <c r="N25" s="39">
        <v>393</v>
      </c>
      <c r="O25" s="114"/>
      <c r="P25" s="14">
        <v>4</v>
      </c>
      <c r="Q25" s="112" t="s">
        <v>86</v>
      </c>
      <c r="R25" s="112" t="s">
        <v>446</v>
      </c>
      <c r="S25" s="39">
        <v>298</v>
      </c>
      <c r="T25" s="114"/>
      <c r="U25" s="14">
        <v>4</v>
      </c>
      <c r="V25" s="112" t="s">
        <v>84</v>
      </c>
      <c r="W25" s="112" t="s">
        <v>693</v>
      </c>
      <c r="X25" s="39">
        <v>381</v>
      </c>
      <c r="Y25" s="114"/>
      <c r="Z25" s="34"/>
      <c r="AA25" s="125"/>
      <c r="AD25" s="114"/>
      <c r="AE25" s="14"/>
      <c r="AF25" s="112"/>
      <c r="AG25" s="112"/>
      <c r="AH25" s="39"/>
      <c r="AI25" s="114"/>
      <c r="AJ25" s="14"/>
      <c r="AK25" s="112"/>
      <c r="AL25" s="112"/>
      <c r="AM25" s="39"/>
      <c r="AN25" s="114"/>
      <c r="AO25" s="14"/>
      <c r="AP25" s="112"/>
      <c r="AQ25" s="112"/>
      <c r="AR25" s="39"/>
      <c r="AS25" s="114"/>
      <c r="AT25" s="14"/>
      <c r="AU25" s="112"/>
      <c r="AV25" s="112"/>
      <c r="AW25" s="39"/>
      <c r="AX25" s="114"/>
      <c r="AY25" s="14"/>
      <c r="AZ25" s="112"/>
      <c r="BA25" s="112"/>
      <c r="BB25" s="39"/>
      <c r="BC25" s="114"/>
      <c r="BD25" s="14"/>
      <c r="BE25" s="112"/>
      <c r="BF25" s="112"/>
      <c r="BG25" s="39"/>
      <c r="BH25" s="114"/>
    </row>
    <row r="26" spans="1:60">
      <c r="A26" s="34"/>
      <c r="F26" s="14">
        <v>7</v>
      </c>
      <c r="G26" s="112" t="s">
        <v>84</v>
      </c>
      <c r="H26" s="112" t="s">
        <v>520</v>
      </c>
      <c r="I26" s="39">
        <v>296</v>
      </c>
      <c r="J26" s="114"/>
      <c r="K26" s="14">
        <v>5</v>
      </c>
      <c r="L26" s="112" t="s">
        <v>84</v>
      </c>
      <c r="M26" s="112" t="s">
        <v>434</v>
      </c>
      <c r="N26" s="39">
        <v>374</v>
      </c>
      <c r="O26" s="114"/>
      <c r="P26" s="14">
        <v>5</v>
      </c>
      <c r="Q26" s="112" t="s">
        <v>84</v>
      </c>
      <c r="R26" s="112" t="s">
        <v>523</v>
      </c>
      <c r="S26" s="39">
        <v>248</v>
      </c>
      <c r="T26" s="114"/>
      <c r="U26" s="14">
        <v>5</v>
      </c>
      <c r="V26" s="112" t="s">
        <v>84</v>
      </c>
      <c r="W26" s="112" t="s">
        <v>434</v>
      </c>
      <c r="X26" s="39">
        <v>376</v>
      </c>
      <c r="Y26" s="114"/>
      <c r="Z26" s="14"/>
      <c r="AA26" s="112"/>
      <c r="AB26" s="112"/>
      <c r="AC26" s="39"/>
      <c r="AD26" s="114"/>
      <c r="AE26" s="14"/>
      <c r="AF26" s="112"/>
      <c r="AG26" s="112"/>
      <c r="AH26" s="39"/>
      <c r="AI26" s="114"/>
      <c r="AJ26" s="14"/>
      <c r="AK26" s="112"/>
      <c r="AL26" s="112"/>
      <c r="AM26" s="39"/>
      <c r="AN26" s="114"/>
      <c r="AO26" s="14"/>
      <c r="AP26" s="112"/>
      <c r="AQ26" s="112"/>
      <c r="AR26" s="39"/>
      <c r="AS26" s="114"/>
      <c r="AT26" s="14"/>
      <c r="AU26" s="112"/>
      <c r="AV26" s="112"/>
      <c r="AW26" s="39"/>
      <c r="AX26" s="114"/>
      <c r="AY26" s="14"/>
      <c r="AZ26" s="112"/>
      <c r="BA26" s="112"/>
      <c r="BB26" s="39"/>
      <c r="BC26" s="114"/>
      <c r="BD26" s="14"/>
      <c r="BE26" s="112"/>
      <c r="BF26" s="112"/>
      <c r="BG26" s="39"/>
      <c r="BH26" s="114"/>
    </row>
    <row r="27" spans="1:60">
      <c r="A27" s="34" t="s">
        <v>0</v>
      </c>
      <c r="B27" s="126" t="s">
        <v>437</v>
      </c>
      <c r="F27" s="34"/>
      <c r="J27" s="114"/>
      <c r="K27" s="14">
        <v>6</v>
      </c>
      <c r="L27" s="112" t="s">
        <v>84</v>
      </c>
      <c r="M27" s="112" t="s">
        <v>536</v>
      </c>
      <c r="N27" s="39">
        <v>359</v>
      </c>
      <c r="O27" s="114"/>
      <c r="P27" s="14">
        <v>6</v>
      </c>
      <c r="Q27" s="112" t="s">
        <v>151</v>
      </c>
      <c r="R27" s="112" t="s">
        <v>444</v>
      </c>
      <c r="S27" s="39">
        <v>222</v>
      </c>
      <c r="T27" s="114"/>
      <c r="U27" s="14">
        <v>6</v>
      </c>
      <c r="V27" s="112" t="s">
        <v>84</v>
      </c>
      <c r="W27" s="112" t="s">
        <v>694</v>
      </c>
      <c r="X27" s="39">
        <v>333</v>
      </c>
      <c r="Y27" s="114"/>
      <c r="Z27" s="14"/>
      <c r="AA27" s="112"/>
      <c r="AB27" s="112"/>
      <c r="AC27" s="39"/>
      <c r="AD27" s="114"/>
      <c r="AE27" s="14"/>
      <c r="AF27" s="112"/>
      <c r="AG27" s="112"/>
      <c r="AH27" s="39"/>
      <c r="AI27" s="114"/>
      <c r="AJ27" s="14"/>
      <c r="AK27" s="112"/>
      <c r="AL27" s="112"/>
      <c r="AM27" s="39"/>
      <c r="AN27" s="114"/>
      <c r="AO27" s="14"/>
      <c r="AP27" s="112"/>
      <c r="AQ27" s="112"/>
      <c r="AR27" s="39"/>
      <c r="AS27" s="114"/>
      <c r="AT27" s="14"/>
      <c r="AU27" s="112"/>
      <c r="AV27" s="112"/>
      <c r="AW27" s="39"/>
      <c r="AX27" s="114"/>
      <c r="AY27" s="14"/>
      <c r="AZ27" s="112"/>
      <c r="BA27" s="112"/>
      <c r="BB27" s="39"/>
      <c r="BC27" s="114"/>
      <c r="BD27" s="14"/>
      <c r="BE27" s="112"/>
      <c r="BF27" s="112"/>
      <c r="BG27" s="39"/>
      <c r="BH27" s="114"/>
    </row>
    <row r="28" spans="1:60">
      <c r="A28" s="14">
        <v>1</v>
      </c>
      <c r="B28" s="112" t="s">
        <v>84</v>
      </c>
      <c r="C28" s="112" t="s">
        <v>438</v>
      </c>
      <c r="D28" s="39">
        <v>433</v>
      </c>
      <c r="F28" s="34" t="s">
        <v>0</v>
      </c>
      <c r="G28" s="126" t="s">
        <v>437</v>
      </c>
      <c r="J28" s="114"/>
      <c r="K28" s="14">
        <v>7</v>
      </c>
      <c r="L28" s="112" t="s">
        <v>86</v>
      </c>
      <c r="M28" s="112" t="s">
        <v>537</v>
      </c>
      <c r="N28" s="39">
        <v>249</v>
      </c>
      <c r="O28" s="114"/>
      <c r="P28" s="14">
        <v>7</v>
      </c>
      <c r="Q28" s="112" t="s">
        <v>84</v>
      </c>
      <c r="R28" s="112" t="s">
        <v>678</v>
      </c>
      <c r="S28" s="39">
        <v>213</v>
      </c>
      <c r="T28" s="114"/>
      <c r="U28" s="14">
        <v>7</v>
      </c>
      <c r="V28" s="112" t="s">
        <v>86</v>
      </c>
      <c r="W28" s="112" t="s">
        <v>519</v>
      </c>
      <c r="X28" s="39">
        <v>329</v>
      </c>
      <c r="Y28" s="114"/>
      <c r="Z28" s="14"/>
      <c r="AA28" s="112"/>
      <c r="AB28" s="112"/>
      <c r="AC28" s="39"/>
      <c r="AD28" s="114"/>
      <c r="AE28" s="34"/>
      <c r="AI28" s="114"/>
      <c r="AJ28" s="14"/>
      <c r="AK28" s="112"/>
      <c r="AL28" s="112"/>
      <c r="AM28" s="39"/>
      <c r="AN28" s="114"/>
      <c r="AO28" s="14"/>
      <c r="AP28" s="112"/>
      <c r="AQ28" s="112"/>
      <c r="AR28" s="39"/>
      <c r="AS28" s="114"/>
      <c r="AT28" s="14"/>
      <c r="AU28" s="112"/>
      <c r="AV28" s="112"/>
      <c r="AW28" s="39"/>
      <c r="AX28" s="114"/>
      <c r="AY28" s="14"/>
      <c r="AZ28" s="112"/>
      <c r="BA28" s="112"/>
      <c r="BB28" s="39"/>
      <c r="BC28" s="114"/>
      <c r="BD28" s="14"/>
      <c r="BE28" s="112"/>
      <c r="BF28" s="112"/>
      <c r="BG28" s="39"/>
      <c r="BH28" s="114"/>
    </row>
    <row r="29" spans="1:60">
      <c r="A29" s="14">
        <v>2</v>
      </c>
      <c r="B29" s="112" t="s">
        <v>84</v>
      </c>
      <c r="C29" s="112" t="s">
        <v>439</v>
      </c>
      <c r="D29" s="39">
        <v>419</v>
      </c>
      <c r="F29" s="14">
        <v>1</v>
      </c>
      <c r="G29" s="112" t="s">
        <v>84</v>
      </c>
      <c r="H29" s="112" t="s">
        <v>438</v>
      </c>
      <c r="I29" s="39">
        <v>417</v>
      </c>
      <c r="J29" s="114"/>
      <c r="K29" s="34"/>
      <c r="O29" s="114"/>
      <c r="P29" s="34"/>
      <c r="T29" s="114"/>
      <c r="U29" s="14">
        <v>8</v>
      </c>
      <c r="V29" s="112" t="s">
        <v>84</v>
      </c>
      <c r="W29" s="112" t="s">
        <v>520</v>
      </c>
      <c r="X29" s="39">
        <v>326</v>
      </c>
      <c r="Y29" s="114"/>
      <c r="Z29" s="14"/>
      <c r="AA29" s="112"/>
      <c r="AB29" s="112"/>
      <c r="AC29" s="39"/>
      <c r="AD29" s="114"/>
      <c r="AE29" s="34"/>
      <c r="AF29" s="126"/>
      <c r="AI29" s="114"/>
      <c r="AJ29" s="14"/>
      <c r="AK29" s="112"/>
      <c r="AL29" s="112"/>
      <c r="AM29" s="39"/>
      <c r="AN29" s="114"/>
      <c r="AO29" s="14"/>
      <c r="AP29" s="112"/>
      <c r="AQ29" s="112"/>
      <c r="AR29" s="39"/>
      <c r="AS29" s="114"/>
      <c r="AT29" s="14"/>
      <c r="AU29" s="112"/>
      <c r="AV29" s="112"/>
      <c r="AW29" s="39"/>
      <c r="AX29" s="114"/>
      <c r="AY29" s="14"/>
      <c r="AZ29" s="112"/>
      <c r="BA29" s="112"/>
      <c r="BB29" s="39"/>
      <c r="BC29" s="114"/>
      <c r="BD29" s="14"/>
      <c r="BE29" s="112"/>
      <c r="BF29" s="112"/>
      <c r="BG29" s="39"/>
      <c r="BH29" s="114"/>
    </row>
    <row r="30" spans="1:60">
      <c r="A30" s="14">
        <v>3</v>
      </c>
      <c r="B30" s="112" t="s">
        <v>84</v>
      </c>
      <c r="C30" s="112" t="s">
        <v>440</v>
      </c>
      <c r="D30" s="39">
        <v>401</v>
      </c>
      <c r="F30" s="14">
        <v>2</v>
      </c>
      <c r="G30" s="112" t="s">
        <v>84</v>
      </c>
      <c r="H30" s="112" t="s">
        <v>441</v>
      </c>
      <c r="I30" s="39">
        <v>407</v>
      </c>
      <c r="J30" s="114"/>
      <c r="K30" s="34" t="s">
        <v>0</v>
      </c>
      <c r="L30" s="126" t="s">
        <v>437</v>
      </c>
      <c r="O30" s="114"/>
      <c r="P30" s="34" t="s">
        <v>0</v>
      </c>
      <c r="Q30" s="127" t="s">
        <v>447</v>
      </c>
      <c r="T30" s="114"/>
      <c r="U30" s="14">
        <v>9</v>
      </c>
      <c r="V30" s="112" t="s">
        <v>84</v>
      </c>
      <c r="W30" s="112" t="s">
        <v>675</v>
      </c>
      <c r="X30" s="626">
        <v>326</v>
      </c>
      <c r="Y30" s="114"/>
      <c r="Z30" s="14"/>
      <c r="AA30" s="112"/>
      <c r="AB30" s="112"/>
      <c r="AC30" s="39"/>
      <c r="AD30" s="114"/>
      <c r="AE30" s="14"/>
      <c r="AF30" s="112"/>
      <c r="AG30" s="112"/>
      <c r="AH30" s="39"/>
      <c r="AI30" s="114"/>
      <c r="AJ30" s="14"/>
      <c r="AK30" s="112"/>
      <c r="AL30" s="112"/>
      <c r="AM30" s="39"/>
      <c r="AN30" s="114"/>
      <c r="AO30" s="14"/>
      <c r="AP30" s="112"/>
      <c r="AQ30" s="112"/>
      <c r="AR30" s="39"/>
      <c r="AS30" s="114"/>
      <c r="AT30" s="14"/>
      <c r="AU30" s="112"/>
      <c r="AV30" s="112"/>
      <c r="AW30" s="39"/>
      <c r="AX30" s="114"/>
      <c r="AY30" s="14"/>
      <c r="AZ30" s="112"/>
      <c r="BA30" s="112"/>
      <c r="BB30" s="39"/>
      <c r="BC30" s="114"/>
      <c r="BD30" s="14"/>
      <c r="BE30" s="112"/>
      <c r="BF30" s="112"/>
      <c r="BG30" s="39"/>
      <c r="BH30" s="114"/>
    </row>
    <row r="31" spans="1:60">
      <c r="A31" s="14">
        <v>4</v>
      </c>
      <c r="B31" s="112" t="s">
        <v>84</v>
      </c>
      <c r="C31" s="112" t="s">
        <v>441</v>
      </c>
      <c r="D31" s="39">
        <v>386</v>
      </c>
      <c r="F31" s="14">
        <v>3</v>
      </c>
      <c r="G31" s="112" t="s">
        <v>84</v>
      </c>
      <c r="H31" s="112" t="s">
        <v>440</v>
      </c>
      <c r="I31" s="39">
        <v>381</v>
      </c>
      <c r="J31" s="114"/>
      <c r="K31" s="14">
        <v>1</v>
      </c>
      <c r="L31" s="112" t="s">
        <v>84</v>
      </c>
      <c r="M31" s="112" t="s">
        <v>538</v>
      </c>
      <c r="N31" s="39">
        <v>440</v>
      </c>
      <c r="O31" s="114"/>
      <c r="P31" s="14">
        <v>1</v>
      </c>
      <c r="Q31" s="112" t="s">
        <v>84</v>
      </c>
      <c r="R31" s="112" t="s">
        <v>432</v>
      </c>
      <c r="S31" s="39">
        <v>511</v>
      </c>
      <c r="T31" s="114"/>
      <c r="U31" s="34"/>
      <c r="Y31" s="114"/>
      <c r="Z31" s="14"/>
      <c r="AA31" s="112"/>
      <c r="AB31" s="112"/>
      <c r="AC31" s="39"/>
      <c r="AD31" s="114"/>
      <c r="AE31" s="14"/>
      <c r="AF31" s="112"/>
      <c r="AG31" s="112"/>
      <c r="AH31" s="39"/>
      <c r="AI31" s="114"/>
      <c r="AJ31" s="34"/>
      <c r="AN31" s="114"/>
      <c r="AO31" s="14"/>
      <c r="AP31" s="112"/>
      <c r="AQ31" s="112"/>
      <c r="AR31" s="39"/>
      <c r="AS31" s="114"/>
      <c r="AT31" s="34"/>
      <c r="AX31" s="114"/>
      <c r="AY31" s="14"/>
      <c r="AZ31" s="112"/>
      <c r="BA31" s="112"/>
      <c r="BB31" s="39"/>
      <c r="BC31" s="114"/>
      <c r="BD31" s="34"/>
      <c r="BH31" s="114"/>
    </row>
    <row r="32" spans="1:60">
      <c r="A32" s="14">
        <v>5</v>
      </c>
      <c r="B32" s="112" t="s">
        <v>84</v>
      </c>
      <c r="C32" s="112" t="s">
        <v>442</v>
      </c>
      <c r="D32" s="39">
        <v>313</v>
      </c>
      <c r="F32" s="14">
        <v>4</v>
      </c>
      <c r="G32" s="112" t="s">
        <v>86</v>
      </c>
      <c r="H32" s="112" t="s">
        <v>446</v>
      </c>
      <c r="I32" s="39">
        <v>246</v>
      </c>
      <c r="J32" s="114"/>
      <c r="K32" s="14">
        <v>2</v>
      </c>
      <c r="L32" s="112" t="s">
        <v>84</v>
      </c>
      <c r="M32" s="112" t="s">
        <v>441</v>
      </c>
      <c r="N32" s="39">
        <v>410</v>
      </c>
      <c r="O32" s="114"/>
      <c r="P32" s="14">
        <v>2</v>
      </c>
      <c r="Q32" s="112" t="s">
        <v>84</v>
      </c>
      <c r="R32" s="112" t="s">
        <v>679</v>
      </c>
      <c r="S32" s="39">
        <v>501</v>
      </c>
      <c r="T32" s="114"/>
      <c r="U32" s="34" t="s">
        <v>0</v>
      </c>
      <c r="V32" s="126" t="s">
        <v>437</v>
      </c>
      <c r="Y32" s="114"/>
      <c r="Z32" s="14"/>
      <c r="AA32" s="112"/>
      <c r="AB32" s="112"/>
      <c r="AC32" s="39"/>
      <c r="AD32" s="114"/>
      <c r="AE32" s="14"/>
      <c r="AF32" s="112"/>
      <c r="AG32" s="112"/>
      <c r="AH32" s="39"/>
      <c r="AI32" s="114"/>
      <c r="AJ32" s="34"/>
      <c r="AK32" s="127"/>
      <c r="AN32" s="114"/>
      <c r="AO32" s="34"/>
      <c r="AS32" s="114"/>
      <c r="AT32" s="34"/>
      <c r="AU32" s="127"/>
      <c r="AX32" s="114"/>
      <c r="AY32" s="14"/>
      <c r="AZ32" s="112"/>
      <c r="BA32" s="112"/>
      <c r="BB32" s="39"/>
      <c r="BC32" s="114"/>
      <c r="BD32" s="34"/>
      <c r="BE32" s="126"/>
      <c r="BH32" s="114"/>
    </row>
    <row r="33" spans="1:60">
      <c r="A33" s="14">
        <v>6</v>
      </c>
      <c r="B33" s="112" t="s">
        <v>84</v>
      </c>
      <c r="C33" s="112" t="s">
        <v>443</v>
      </c>
      <c r="D33" s="39">
        <v>310</v>
      </c>
      <c r="F33" s="14">
        <v>5</v>
      </c>
      <c r="G33" s="112" t="s">
        <v>84</v>
      </c>
      <c r="H33" s="112" t="s">
        <v>521</v>
      </c>
      <c r="I33" s="39">
        <v>246</v>
      </c>
      <c r="J33" s="114"/>
      <c r="K33" s="14">
        <v>3</v>
      </c>
      <c r="L33" s="112" t="s">
        <v>151</v>
      </c>
      <c r="M33" s="112" t="s">
        <v>444</v>
      </c>
      <c r="N33" s="39">
        <v>332</v>
      </c>
      <c r="O33" s="114"/>
      <c r="P33" s="14">
        <v>3</v>
      </c>
      <c r="Q33" s="112" t="s">
        <v>84</v>
      </c>
      <c r="R33" s="112" t="s">
        <v>680</v>
      </c>
      <c r="S33" s="39">
        <v>490</v>
      </c>
      <c r="T33" s="114"/>
      <c r="U33" s="14">
        <v>1</v>
      </c>
      <c r="V33" s="112" t="s">
        <v>84</v>
      </c>
      <c r="W33" s="112" t="s">
        <v>440</v>
      </c>
      <c r="X33" s="39">
        <v>450</v>
      </c>
      <c r="Y33" s="114"/>
      <c r="Z33" s="14"/>
      <c r="AA33" s="112"/>
      <c r="AB33" s="112"/>
      <c r="AC33" s="39"/>
      <c r="AD33" s="114"/>
      <c r="AE33" s="14"/>
      <c r="AF33" s="112"/>
      <c r="AG33" s="112"/>
      <c r="AH33" s="39"/>
      <c r="AI33" s="114"/>
      <c r="AJ33" s="14"/>
      <c r="AK33" s="112"/>
      <c r="AL33" s="112"/>
      <c r="AM33" s="39"/>
      <c r="AN33" s="114"/>
      <c r="AO33" s="34"/>
      <c r="AP33" s="127"/>
      <c r="AS33" s="114"/>
      <c r="AT33" s="14"/>
      <c r="AU33" s="112"/>
      <c r="AV33" s="112"/>
      <c r="AW33" s="39"/>
      <c r="AX33" s="114"/>
      <c r="AY33" s="14"/>
      <c r="AZ33" s="112"/>
      <c r="BA33" s="112"/>
      <c r="BB33" s="39"/>
      <c r="BC33" s="114"/>
      <c r="BD33" s="14"/>
      <c r="BE33" s="112"/>
      <c r="BF33" s="112"/>
      <c r="BG33" s="39"/>
      <c r="BH33" s="114"/>
    </row>
    <row r="34" spans="1:60">
      <c r="A34" s="14">
        <v>7</v>
      </c>
      <c r="B34" s="112" t="s">
        <v>151</v>
      </c>
      <c r="C34" s="112" t="s">
        <v>444</v>
      </c>
      <c r="D34" s="39">
        <v>280</v>
      </c>
      <c r="F34" s="14">
        <v>6</v>
      </c>
      <c r="G34" s="112" t="s">
        <v>151</v>
      </c>
      <c r="H34" s="112" t="s">
        <v>444</v>
      </c>
      <c r="I34" s="39">
        <v>243</v>
      </c>
      <c r="J34" s="114"/>
      <c r="K34" s="14">
        <v>4</v>
      </c>
      <c r="L34" s="112" t="s">
        <v>84</v>
      </c>
      <c r="M34" s="112" t="s">
        <v>445</v>
      </c>
      <c r="N34" s="39">
        <v>270</v>
      </c>
      <c r="O34" s="114"/>
      <c r="P34" s="14">
        <v>4</v>
      </c>
      <c r="Q34" s="112" t="s">
        <v>84</v>
      </c>
      <c r="R34" s="112" t="s">
        <v>450</v>
      </c>
      <c r="S34" s="39">
        <v>478</v>
      </c>
      <c r="T34" s="114"/>
      <c r="U34" s="14">
        <v>2</v>
      </c>
      <c r="V34" s="112" t="s">
        <v>194</v>
      </c>
      <c r="W34" s="112" t="s">
        <v>695</v>
      </c>
      <c r="X34" s="39">
        <v>449</v>
      </c>
      <c r="Y34" s="114"/>
      <c r="Z34" s="14"/>
      <c r="AA34" s="112"/>
      <c r="AB34" s="112"/>
      <c r="AC34" s="39"/>
      <c r="AD34" s="114"/>
      <c r="AE34" s="14"/>
      <c r="AF34" s="112"/>
      <c r="AG34" s="112"/>
      <c r="AH34" s="39"/>
      <c r="AI34" s="114"/>
      <c r="AJ34" s="14"/>
      <c r="AK34" s="112"/>
      <c r="AL34" s="112"/>
      <c r="AM34" s="39"/>
      <c r="AN34" s="114"/>
      <c r="AO34" s="14"/>
      <c r="AP34" s="112"/>
      <c r="AQ34" s="112"/>
      <c r="AR34" s="39"/>
      <c r="AS34" s="114"/>
      <c r="AT34" s="14"/>
      <c r="AU34" s="112"/>
      <c r="AV34" s="112"/>
      <c r="AW34" s="39"/>
      <c r="AX34" s="114"/>
      <c r="AY34" s="14"/>
      <c r="AZ34" s="112"/>
      <c r="BA34" s="112"/>
      <c r="BB34" s="39"/>
      <c r="BC34" s="114"/>
      <c r="BD34" s="14"/>
      <c r="BE34" s="112"/>
      <c r="BF34" s="112"/>
      <c r="BG34" s="39"/>
      <c r="BH34" s="114"/>
    </row>
    <row r="35" spans="1:60">
      <c r="A35" s="14">
        <v>8</v>
      </c>
      <c r="B35" s="112" t="s">
        <v>84</v>
      </c>
      <c r="C35" s="112" t="s">
        <v>445</v>
      </c>
      <c r="D35" s="39">
        <v>240</v>
      </c>
      <c r="F35" s="14">
        <v>7</v>
      </c>
      <c r="G35" s="112" t="s">
        <v>84</v>
      </c>
      <c r="H35" s="112" t="s">
        <v>442</v>
      </c>
      <c r="I35" s="39">
        <v>222</v>
      </c>
      <c r="J35" s="114"/>
      <c r="K35" s="14">
        <v>5</v>
      </c>
      <c r="L35" s="112" t="s">
        <v>84</v>
      </c>
      <c r="M35" s="112" t="s">
        <v>442</v>
      </c>
      <c r="N35" s="39">
        <v>263</v>
      </c>
      <c r="O35" s="114"/>
      <c r="P35" s="14">
        <v>5</v>
      </c>
      <c r="Q35" s="112" t="s">
        <v>84</v>
      </c>
      <c r="R35" s="112" t="s">
        <v>525</v>
      </c>
      <c r="S35" s="39">
        <v>478</v>
      </c>
      <c r="T35" s="114"/>
      <c r="U35" s="14">
        <v>3</v>
      </c>
      <c r="V35" s="112" t="s">
        <v>84</v>
      </c>
      <c r="W35" s="112" t="s">
        <v>438</v>
      </c>
      <c r="X35" s="39">
        <v>438</v>
      </c>
      <c r="Y35" s="114"/>
      <c r="Z35" s="34"/>
      <c r="AD35" s="114"/>
      <c r="AE35" s="14"/>
      <c r="AF35" s="112"/>
      <c r="AG35" s="112"/>
      <c r="AH35" s="39"/>
      <c r="AI35" s="114"/>
      <c r="AJ35" s="14"/>
      <c r="AK35" s="112"/>
      <c r="AL35" s="112"/>
      <c r="AM35" s="39"/>
      <c r="AN35" s="114"/>
      <c r="AO35" s="14"/>
      <c r="AP35" s="112"/>
      <c r="AQ35" s="112"/>
      <c r="AR35" s="39"/>
      <c r="AS35" s="114"/>
      <c r="AT35" s="14"/>
      <c r="AU35" s="112"/>
      <c r="AV35" s="112"/>
      <c r="AW35" s="39"/>
      <c r="AX35" s="114"/>
      <c r="AY35" s="34"/>
      <c r="BC35" s="114"/>
      <c r="BD35" s="14"/>
      <c r="BE35" s="112"/>
      <c r="BF35" s="112"/>
      <c r="BG35" s="39"/>
      <c r="BH35" s="114"/>
    </row>
    <row r="36" spans="1:60">
      <c r="A36" s="14">
        <v>9</v>
      </c>
      <c r="B36" s="112" t="s">
        <v>86</v>
      </c>
      <c r="C36" s="112" t="s">
        <v>446</v>
      </c>
      <c r="D36" s="39">
        <v>229</v>
      </c>
      <c r="F36" s="14">
        <v>8</v>
      </c>
      <c r="G36" s="112" t="s">
        <v>84</v>
      </c>
      <c r="H36" s="112" t="s">
        <v>445</v>
      </c>
      <c r="I36" s="39">
        <v>218</v>
      </c>
      <c r="J36" s="114"/>
      <c r="K36" s="14">
        <v>6</v>
      </c>
      <c r="L36" s="112" t="s">
        <v>84</v>
      </c>
      <c r="M36" s="112" t="s">
        <v>522</v>
      </c>
      <c r="N36" s="39">
        <v>254</v>
      </c>
      <c r="O36" s="114"/>
      <c r="P36" s="14">
        <v>6</v>
      </c>
      <c r="Q36" s="112" t="s">
        <v>84</v>
      </c>
      <c r="R36" s="112" t="s">
        <v>542</v>
      </c>
      <c r="S36" s="39">
        <v>465</v>
      </c>
      <c r="T36" s="114"/>
      <c r="U36" s="14">
        <v>4</v>
      </c>
      <c r="V36" s="112" t="s">
        <v>84</v>
      </c>
      <c r="W36" s="112" t="s">
        <v>696</v>
      </c>
      <c r="X36" s="39">
        <v>366</v>
      </c>
      <c r="Y36" s="114"/>
      <c r="Z36" s="34"/>
      <c r="AA36" s="126"/>
      <c r="AD36" s="114"/>
      <c r="AE36" s="14"/>
      <c r="AF36" s="112"/>
      <c r="AG36" s="112"/>
      <c r="AH36" s="39"/>
      <c r="AI36" s="114"/>
      <c r="AJ36" s="14"/>
      <c r="AK36" s="112"/>
      <c r="AL36" s="112"/>
      <c r="AM36" s="39"/>
      <c r="AN36" s="114"/>
      <c r="AO36" s="14"/>
      <c r="AP36" s="112"/>
      <c r="AQ36" s="112"/>
      <c r="AR36" s="39"/>
      <c r="AS36" s="114"/>
      <c r="AT36" s="14"/>
      <c r="AU36" s="112"/>
      <c r="AV36" s="112"/>
      <c r="AW36" s="39"/>
      <c r="AX36" s="114"/>
      <c r="AY36" s="34"/>
      <c r="AZ36" s="127"/>
      <c r="BC36" s="114"/>
      <c r="BD36" s="14"/>
      <c r="BE36" s="112"/>
      <c r="BF36" s="112"/>
      <c r="BG36" s="39"/>
      <c r="BH36" s="114"/>
    </row>
    <row r="37" spans="1:60">
      <c r="A37" s="34"/>
      <c r="F37" s="14">
        <v>9</v>
      </c>
      <c r="G37" s="112" t="s">
        <v>84</v>
      </c>
      <c r="H37" s="112" t="s">
        <v>522</v>
      </c>
      <c r="I37" s="39">
        <v>204</v>
      </c>
      <c r="J37" s="114"/>
      <c r="K37" s="14">
        <v>7</v>
      </c>
      <c r="L37" s="112" t="s">
        <v>86</v>
      </c>
      <c r="M37" s="112" t="s">
        <v>446</v>
      </c>
      <c r="N37" s="39">
        <v>219</v>
      </c>
      <c r="O37" s="114"/>
      <c r="P37" s="14">
        <v>7</v>
      </c>
      <c r="Q37" s="112" t="s">
        <v>84</v>
      </c>
      <c r="R37" s="112" t="s">
        <v>518</v>
      </c>
      <c r="S37" s="39">
        <v>426</v>
      </c>
      <c r="T37" s="114"/>
      <c r="U37" s="14">
        <v>5</v>
      </c>
      <c r="V37" s="112" t="s">
        <v>84</v>
      </c>
      <c r="W37" s="112" t="s">
        <v>441</v>
      </c>
      <c r="X37" s="39">
        <v>354</v>
      </c>
      <c r="Y37" s="114"/>
      <c r="Z37" s="14"/>
      <c r="AA37" s="112"/>
      <c r="AB37" s="112"/>
      <c r="AC37" s="39"/>
      <c r="AD37" s="114"/>
      <c r="AE37" s="14"/>
      <c r="AF37" s="112"/>
      <c r="AG37" s="112"/>
      <c r="AH37" s="39"/>
      <c r="AI37" s="114"/>
      <c r="AJ37" s="14"/>
      <c r="AK37" s="112"/>
      <c r="AL37" s="112"/>
      <c r="AM37" s="39"/>
      <c r="AN37" s="114"/>
      <c r="AO37" s="14"/>
      <c r="AP37" s="112"/>
      <c r="AQ37" s="112"/>
      <c r="AR37" s="39"/>
      <c r="AS37" s="114"/>
      <c r="AT37" s="14"/>
      <c r="AU37" s="112"/>
      <c r="AV37" s="112"/>
      <c r="AW37" s="39"/>
      <c r="AX37" s="114"/>
      <c r="AY37" s="14"/>
      <c r="AZ37" s="112"/>
      <c r="BA37" s="112"/>
      <c r="BB37" s="39"/>
      <c r="BC37" s="114"/>
      <c r="BD37" s="14"/>
      <c r="BE37" s="112"/>
      <c r="BF37" s="112"/>
      <c r="BG37" s="39"/>
      <c r="BH37" s="114"/>
    </row>
    <row r="38" spans="1:60">
      <c r="A38" s="34" t="s">
        <v>0</v>
      </c>
      <c r="B38" s="127" t="s">
        <v>447</v>
      </c>
      <c r="F38" s="14">
        <v>10</v>
      </c>
      <c r="G38" s="112" t="s">
        <v>84</v>
      </c>
      <c r="H38" s="112" t="s">
        <v>523</v>
      </c>
      <c r="I38" s="39">
        <v>189</v>
      </c>
      <c r="J38" s="114"/>
      <c r="K38" s="14">
        <v>8</v>
      </c>
      <c r="L38" s="112" t="s">
        <v>84</v>
      </c>
      <c r="M38" s="112" t="s">
        <v>521</v>
      </c>
      <c r="N38" s="39">
        <v>206</v>
      </c>
      <c r="O38" s="114"/>
      <c r="P38" s="14">
        <v>8</v>
      </c>
      <c r="Q38" s="112" t="s">
        <v>84</v>
      </c>
      <c r="R38" s="112" t="s">
        <v>451</v>
      </c>
      <c r="S38" s="39">
        <v>410</v>
      </c>
      <c r="T38" s="114"/>
      <c r="U38" s="14">
        <v>6</v>
      </c>
      <c r="V38" s="112" t="s">
        <v>84</v>
      </c>
      <c r="W38" s="112" t="s">
        <v>697</v>
      </c>
      <c r="X38" s="39">
        <v>339</v>
      </c>
      <c r="Y38" s="114"/>
      <c r="Z38" s="14"/>
      <c r="AA38" s="112"/>
      <c r="AB38" s="112"/>
      <c r="AC38" s="39"/>
      <c r="AD38" s="114"/>
      <c r="AE38" s="14"/>
      <c r="AF38" s="112"/>
      <c r="AG38" s="112"/>
      <c r="AH38" s="39"/>
      <c r="AI38" s="114"/>
      <c r="AJ38" s="14"/>
      <c r="AK38" s="112"/>
      <c r="AL38" s="112"/>
      <c r="AM38" s="39"/>
      <c r="AN38" s="114"/>
      <c r="AO38" s="14"/>
      <c r="AP38" s="112"/>
      <c r="AQ38" s="112"/>
      <c r="AR38" s="39"/>
      <c r="AS38" s="114"/>
      <c r="AT38" s="14"/>
      <c r="AU38" s="112"/>
      <c r="AV38" s="112"/>
      <c r="AW38" s="39"/>
      <c r="AX38" s="114"/>
      <c r="AY38" s="14"/>
      <c r="AZ38" s="112"/>
      <c r="BA38" s="112"/>
      <c r="BB38" s="39"/>
      <c r="BC38" s="114"/>
      <c r="BD38" s="14"/>
      <c r="BE38" s="112"/>
      <c r="BF38" s="112"/>
      <c r="BG38" s="39"/>
      <c r="BH38" s="114"/>
    </row>
    <row r="39" spans="1:60">
      <c r="A39" s="14">
        <v>1</v>
      </c>
      <c r="B39" s="112" t="s">
        <v>88</v>
      </c>
      <c r="C39" s="112" t="s">
        <v>448</v>
      </c>
      <c r="D39" s="39">
        <v>526</v>
      </c>
      <c r="F39" s="34"/>
      <c r="J39" s="114"/>
      <c r="K39" s="14">
        <v>9</v>
      </c>
      <c r="L39" s="112" t="s">
        <v>84</v>
      </c>
      <c r="M39" s="112" t="s">
        <v>523</v>
      </c>
      <c r="N39" s="39">
        <v>150</v>
      </c>
      <c r="O39" s="114"/>
      <c r="P39" s="14">
        <v>9</v>
      </c>
      <c r="Q39" s="112" t="s">
        <v>84</v>
      </c>
      <c r="R39" s="112" t="s">
        <v>681</v>
      </c>
      <c r="S39" s="39">
        <v>193</v>
      </c>
      <c r="T39" s="114"/>
      <c r="U39" s="14">
        <v>7</v>
      </c>
      <c r="V39" s="112" t="s">
        <v>84</v>
      </c>
      <c r="W39" s="112" t="s">
        <v>442</v>
      </c>
      <c r="X39" s="39">
        <v>323</v>
      </c>
      <c r="Y39" s="114"/>
      <c r="Z39" s="14"/>
      <c r="AA39" s="112"/>
      <c r="AB39" s="112"/>
      <c r="AC39" s="39"/>
      <c r="AD39" s="114"/>
      <c r="AE39" s="14"/>
      <c r="AF39" s="112"/>
      <c r="AG39" s="112"/>
      <c r="AH39" s="39"/>
      <c r="AI39" s="114"/>
      <c r="AJ39" s="14"/>
      <c r="AK39" s="112"/>
      <c r="AL39" s="112"/>
      <c r="AM39" s="39"/>
      <c r="AN39" s="114"/>
      <c r="AO39" s="14"/>
      <c r="AP39" s="112"/>
      <c r="AQ39" s="112"/>
      <c r="AR39" s="39"/>
      <c r="AS39" s="114"/>
      <c r="AT39" s="179"/>
      <c r="AU39" s="205"/>
      <c r="AV39" s="205"/>
      <c r="AW39" s="204"/>
      <c r="AX39" s="114"/>
      <c r="AY39" s="14"/>
      <c r="AZ39" s="112"/>
      <c r="BA39" s="112"/>
      <c r="BB39" s="39"/>
      <c r="BC39" s="114"/>
      <c r="BD39" s="14"/>
      <c r="BE39" s="112"/>
      <c r="BF39" s="112"/>
      <c r="BG39" s="39"/>
      <c r="BH39" s="114"/>
    </row>
    <row r="40" spans="1:60">
      <c r="A40" s="14">
        <v>2</v>
      </c>
      <c r="B40" s="112" t="s">
        <v>84</v>
      </c>
      <c r="C40" s="112" t="s">
        <v>449</v>
      </c>
      <c r="D40" s="39">
        <v>493</v>
      </c>
      <c r="F40" s="34" t="s">
        <v>0</v>
      </c>
      <c r="G40" s="127" t="s">
        <v>447</v>
      </c>
      <c r="J40" s="114"/>
      <c r="K40" s="14">
        <v>10</v>
      </c>
      <c r="L40" s="112" t="s">
        <v>84</v>
      </c>
      <c r="M40" s="112" t="s">
        <v>539</v>
      </c>
      <c r="N40" s="39">
        <v>129</v>
      </c>
      <c r="O40" s="114"/>
      <c r="P40" s="179"/>
      <c r="Q40" s="205"/>
      <c r="R40" s="205"/>
      <c r="S40" s="204"/>
      <c r="T40" s="114"/>
      <c r="U40" s="14">
        <v>8</v>
      </c>
      <c r="V40" s="112" t="s">
        <v>84</v>
      </c>
      <c r="W40" s="112" t="s">
        <v>698</v>
      </c>
      <c r="X40" s="39">
        <v>315</v>
      </c>
      <c r="Y40" s="114"/>
      <c r="Z40" s="14"/>
      <c r="AA40" s="112"/>
      <c r="AB40" s="112"/>
      <c r="AC40" s="39"/>
      <c r="AD40" s="114"/>
      <c r="AE40" s="14"/>
      <c r="AF40" s="112"/>
      <c r="AG40" s="112"/>
      <c r="AH40" s="39"/>
      <c r="AI40" s="114"/>
      <c r="AJ40" s="14"/>
      <c r="AK40" s="112"/>
      <c r="AL40" s="112"/>
      <c r="AM40" s="39"/>
      <c r="AN40" s="114"/>
      <c r="AO40" s="14"/>
      <c r="AP40" s="112"/>
      <c r="AQ40" s="112"/>
      <c r="AR40" s="39"/>
      <c r="AS40" s="114"/>
      <c r="AT40" s="34"/>
      <c r="AU40" s="207"/>
      <c r="AV40" s="114"/>
      <c r="AW40" s="114"/>
      <c r="AX40" s="114"/>
      <c r="AY40" s="14"/>
      <c r="AZ40" s="112"/>
      <c r="BA40" s="112"/>
      <c r="BB40" s="39"/>
      <c r="BC40" s="114"/>
      <c r="BD40" s="14"/>
      <c r="BE40" s="112"/>
      <c r="BF40" s="112"/>
      <c r="BG40" s="39"/>
      <c r="BH40" s="114"/>
    </row>
    <row r="41" spans="1:60">
      <c r="A41" s="14">
        <v>3</v>
      </c>
      <c r="B41" s="112" t="s">
        <v>84</v>
      </c>
      <c r="C41" s="112" t="s">
        <v>450</v>
      </c>
      <c r="D41" s="39">
        <v>462</v>
      </c>
      <c r="F41" s="14">
        <v>1</v>
      </c>
      <c r="G41" s="112" t="s">
        <v>84</v>
      </c>
      <c r="H41" s="112" t="s">
        <v>449</v>
      </c>
      <c r="I41" s="39">
        <v>476</v>
      </c>
      <c r="J41" s="114"/>
      <c r="K41" s="34"/>
      <c r="O41" s="114"/>
      <c r="P41" s="34" t="s">
        <v>0</v>
      </c>
      <c r="Q41" s="127" t="s">
        <v>456</v>
      </c>
      <c r="T41" s="114"/>
      <c r="U41" s="14">
        <v>9</v>
      </c>
      <c r="V41" s="112" t="s">
        <v>151</v>
      </c>
      <c r="W41" s="112" t="s">
        <v>444</v>
      </c>
      <c r="X41" s="39">
        <v>276</v>
      </c>
      <c r="Y41" s="114"/>
      <c r="Z41" s="14"/>
      <c r="AA41" s="112"/>
      <c r="AB41" s="112"/>
      <c r="AC41" s="39"/>
      <c r="AD41" s="114"/>
      <c r="AE41" s="14"/>
      <c r="AF41" s="112"/>
      <c r="AG41" s="112"/>
      <c r="AH41" s="39"/>
      <c r="AI41" s="114"/>
      <c r="AJ41" s="14"/>
      <c r="AK41" s="112"/>
      <c r="AL41" s="112"/>
      <c r="AM41" s="39"/>
      <c r="AN41" s="114"/>
      <c r="AO41" s="14"/>
      <c r="AP41" s="112"/>
      <c r="AQ41" s="112"/>
      <c r="AR41" s="39"/>
      <c r="AS41" s="114"/>
      <c r="AT41" s="14"/>
      <c r="AU41" s="112"/>
      <c r="AV41" s="112"/>
      <c r="AW41" s="39"/>
      <c r="AX41" s="114"/>
      <c r="AY41" s="14"/>
      <c r="AZ41" s="112"/>
      <c r="BA41" s="112"/>
      <c r="BB41" s="39"/>
      <c r="BC41" s="114"/>
      <c r="BD41" s="14"/>
      <c r="BE41" s="112"/>
      <c r="BF41" s="112"/>
      <c r="BG41" s="39"/>
      <c r="BH41" s="114"/>
    </row>
    <row r="42" spans="1:60">
      <c r="A42" s="14">
        <v>4</v>
      </c>
      <c r="B42" s="112" t="s">
        <v>84</v>
      </c>
      <c r="C42" s="112" t="s">
        <v>451</v>
      </c>
      <c r="D42" s="39">
        <v>442</v>
      </c>
      <c r="F42" s="14">
        <v>2</v>
      </c>
      <c r="G42" s="112" t="s">
        <v>84</v>
      </c>
      <c r="H42" s="112" t="s">
        <v>524</v>
      </c>
      <c r="I42" s="39">
        <v>467</v>
      </c>
      <c r="J42" s="114"/>
      <c r="K42" s="34" t="s">
        <v>0</v>
      </c>
      <c r="L42" s="127" t="s">
        <v>447</v>
      </c>
      <c r="O42" s="114"/>
      <c r="P42" s="14">
        <v>1</v>
      </c>
      <c r="Q42" s="112" t="s">
        <v>84</v>
      </c>
      <c r="R42" s="112" t="s">
        <v>457</v>
      </c>
      <c r="S42" s="39">
        <v>431</v>
      </c>
      <c r="T42" s="114"/>
      <c r="U42" s="14">
        <v>10</v>
      </c>
      <c r="V42" s="112" t="s">
        <v>84</v>
      </c>
      <c r="W42" s="112" t="s">
        <v>699</v>
      </c>
      <c r="X42" s="39">
        <v>251</v>
      </c>
      <c r="Y42" s="114"/>
      <c r="Z42" s="14"/>
      <c r="AA42" s="112"/>
      <c r="AB42" s="112"/>
      <c r="AC42" s="39"/>
      <c r="AD42" s="114"/>
      <c r="AE42" s="14"/>
      <c r="AF42" s="112"/>
      <c r="AG42" s="112"/>
      <c r="AH42" s="39"/>
      <c r="AI42" s="114"/>
      <c r="AJ42" s="179"/>
      <c r="AK42" s="205"/>
      <c r="AL42" s="205"/>
      <c r="AM42" s="204"/>
      <c r="AN42" s="114"/>
      <c r="AO42" s="14"/>
      <c r="AP42" s="112"/>
      <c r="AQ42" s="112"/>
      <c r="AR42" s="39"/>
      <c r="AS42" s="114"/>
      <c r="AT42" s="14"/>
      <c r="AU42" s="112"/>
      <c r="AV42" s="112"/>
      <c r="AW42" s="39"/>
      <c r="AX42" s="114"/>
      <c r="AY42" s="14"/>
      <c r="AZ42" s="112"/>
      <c r="BA42" s="112"/>
      <c r="BB42" s="39"/>
      <c r="BC42" s="114"/>
      <c r="BD42" s="34"/>
      <c r="BH42" s="114"/>
    </row>
    <row r="43" spans="1:60">
      <c r="A43" s="14">
        <v>5</v>
      </c>
      <c r="B43" s="112" t="s">
        <v>452</v>
      </c>
      <c r="C43" s="112" t="s">
        <v>453</v>
      </c>
      <c r="D43" s="39">
        <v>429</v>
      </c>
      <c r="F43" s="14">
        <v>3</v>
      </c>
      <c r="G43" s="112" t="s">
        <v>84</v>
      </c>
      <c r="H43" s="112" t="s">
        <v>455</v>
      </c>
      <c r="I43" s="39">
        <v>466</v>
      </c>
      <c r="J43" s="114"/>
      <c r="K43" s="14">
        <v>1</v>
      </c>
      <c r="L43" s="112" t="s">
        <v>84</v>
      </c>
      <c r="M43" s="112" t="s">
        <v>449</v>
      </c>
      <c r="N43" s="39">
        <v>507</v>
      </c>
      <c r="O43" s="114"/>
      <c r="P43" s="14">
        <v>2</v>
      </c>
      <c r="Q43" s="112" t="s">
        <v>84</v>
      </c>
      <c r="R43" s="112" t="s">
        <v>460</v>
      </c>
      <c r="S43" s="39">
        <v>352</v>
      </c>
      <c r="T43" s="114"/>
      <c r="U43" s="14">
        <v>11</v>
      </c>
      <c r="V43" s="112" t="s">
        <v>84</v>
      </c>
      <c r="W43" s="112" t="s">
        <v>523</v>
      </c>
      <c r="X43" s="39">
        <v>206</v>
      </c>
      <c r="Y43" s="114"/>
      <c r="Z43" s="14"/>
      <c r="AA43" s="112"/>
      <c r="AB43" s="112"/>
      <c r="AC43" s="39"/>
      <c r="AD43" s="114"/>
      <c r="AE43" s="34"/>
      <c r="AI43" s="114"/>
      <c r="AJ43" s="34"/>
      <c r="AK43" s="207"/>
      <c r="AL43" s="114"/>
      <c r="AM43" s="114"/>
      <c r="AN43" s="114"/>
      <c r="AO43" s="14"/>
      <c r="AP43" s="112"/>
      <c r="AQ43" s="112"/>
      <c r="AR43" s="39"/>
      <c r="AS43" s="114"/>
      <c r="AT43" s="14"/>
      <c r="AU43" s="112"/>
      <c r="AV43" s="112"/>
      <c r="AW43" s="39"/>
      <c r="AX43" s="114"/>
      <c r="AY43" s="14"/>
      <c r="AZ43" s="112"/>
      <c r="BA43" s="112"/>
      <c r="BB43" s="39"/>
      <c r="BC43" s="114"/>
      <c r="BD43" s="34"/>
      <c r="BE43" s="127"/>
      <c r="BH43" s="114"/>
    </row>
    <row r="44" spans="1:60">
      <c r="A44" s="14">
        <v>6</v>
      </c>
      <c r="B44" s="112" t="s">
        <v>84</v>
      </c>
      <c r="C44" s="112" t="s">
        <v>454</v>
      </c>
      <c r="D44" s="39">
        <v>407</v>
      </c>
      <c r="F44" s="14">
        <v>4</v>
      </c>
      <c r="G44" s="112" t="s">
        <v>84</v>
      </c>
      <c r="H44" s="112" t="s">
        <v>454</v>
      </c>
      <c r="I44" s="39">
        <v>455</v>
      </c>
      <c r="J44" s="114"/>
      <c r="K44" s="14">
        <v>2</v>
      </c>
      <c r="L44" s="112" t="s">
        <v>84</v>
      </c>
      <c r="M44" s="112" t="s">
        <v>455</v>
      </c>
      <c r="N44" s="39">
        <v>495</v>
      </c>
      <c r="O44" s="114"/>
      <c r="P44" s="14">
        <v>3</v>
      </c>
      <c r="Q44" s="112" t="s">
        <v>84</v>
      </c>
      <c r="R44" s="112" t="s">
        <v>682</v>
      </c>
      <c r="S44" s="39">
        <v>338</v>
      </c>
      <c r="T44" s="114"/>
      <c r="U44" s="14">
        <v>12</v>
      </c>
      <c r="V44" s="112" t="s">
        <v>84</v>
      </c>
      <c r="W44" s="112" t="s">
        <v>700</v>
      </c>
      <c r="X44" s="39">
        <v>169</v>
      </c>
      <c r="Y44" s="114"/>
      <c r="Z44" s="14"/>
      <c r="AA44" s="112"/>
      <c r="AB44" s="112"/>
      <c r="AC44" s="39"/>
      <c r="AD44" s="114"/>
      <c r="AE44" s="34"/>
      <c r="AF44" s="127"/>
      <c r="AI44" s="114"/>
      <c r="AJ44" s="14"/>
      <c r="AK44" s="112"/>
      <c r="AL44" s="112"/>
      <c r="AM44" s="39"/>
      <c r="AN44" s="114"/>
      <c r="AO44" s="179"/>
      <c r="AP44" s="205"/>
      <c r="AQ44" s="205"/>
      <c r="AR44" s="204"/>
      <c r="AS44" s="114"/>
      <c r="AT44" s="14"/>
      <c r="AU44" s="112"/>
      <c r="AV44" s="112"/>
      <c r="AW44" s="39"/>
      <c r="AX44" s="114"/>
      <c r="AY44" s="14"/>
      <c r="AZ44" s="112"/>
      <c r="BA44" s="112"/>
      <c r="BB44" s="39"/>
      <c r="BC44" s="114"/>
      <c r="BD44" s="14"/>
      <c r="BE44" s="112"/>
      <c r="BF44" s="112"/>
      <c r="BG44" s="39"/>
      <c r="BH44" s="114"/>
    </row>
    <row r="45" spans="1:60">
      <c r="A45" s="14">
        <v>7</v>
      </c>
      <c r="B45" s="112" t="s">
        <v>84</v>
      </c>
      <c r="C45" s="112" t="s">
        <v>455</v>
      </c>
      <c r="D45" s="39">
        <v>395</v>
      </c>
      <c r="F45" s="14">
        <v>5</v>
      </c>
      <c r="G45" s="112" t="s">
        <v>84</v>
      </c>
      <c r="H45" s="112" t="s">
        <v>525</v>
      </c>
      <c r="I45" s="39">
        <v>430</v>
      </c>
      <c r="J45" s="114"/>
      <c r="K45" s="14">
        <v>3</v>
      </c>
      <c r="L45" s="112" t="s">
        <v>84</v>
      </c>
      <c r="M45" s="112" t="s">
        <v>432</v>
      </c>
      <c r="N45" s="39">
        <v>474</v>
      </c>
      <c r="O45" s="114"/>
      <c r="P45" s="14">
        <v>4</v>
      </c>
      <c r="Q45" s="112" t="s">
        <v>84</v>
      </c>
      <c r="R45" s="112" t="s">
        <v>683</v>
      </c>
      <c r="S45" s="39">
        <v>336</v>
      </c>
      <c r="T45" s="114"/>
      <c r="U45" s="14">
        <v>13</v>
      </c>
      <c r="V45" s="112" t="s">
        <v>84</v>
      </c>
      <c r="W45" s="112" t="s">
        <v>678</v>
      </c>
      <c r="X45" s="39">
        <v>147</v>
      </c>
      <c r="Y45" s="114"/>
      <c r="Z45" s="14"/>
      <c r="AA45" s="112"/>
      <c r="AB45" s="112"/>
      <c r="AC45" s="39"/>
      <c r="AD45" s="114"/>
      <c r="AE45" s="14"/>
      <c r="AF45" s="112"/>
      <c r="AG45" s="112"/>
      <c r="AH45" s="39"/>
      <c r="AI45" s="114"/>
      <c r="AJ45" s="14"/>
      <c r="AK45" s="112"/>
      <c r="AL45" s="112"/>
      <c r="AM45" s="39"/>
      <c r="AN45" s="114"/>
      <c r="AO45" s="34"/>
      <c r="AP45" s="207"/>
      <c r="AQ45" s="114"/>
      <c r="AR45" s="114"/>
      <c r="AS45" s="114"/>
      <c r="AT45" s="14"/>
      <c r="AU45" s="112"/>
      <c r="AV45" s="112"/>
      <c r="AW45" s="39"/>
      <c r="AX45" s="114"/>
      <c r="AY45" s="179"/>
      <c r="AZ45" s="205"/>
      <c r="BA45" s="205"/>
      <c r="BB45" s="204"/>
      <c r="BC45" s="114"/>
      <c r="BD45" s="14"/>
      <c r="BE45" s="112"/>
      <c r="BF45" s="112"/>
      <c r="BG45" s="39"/>
      <c r="BH45" s="114"/>
    </row>
    <row r="46" spans="1:60">
      <c r="A46" s="179"/>
      <c r="B46" s="205"/>
      <c r="C46" s="205"/>
      <c r="D46" s="204"/>
      <c r="F46" s="14">
        <v>6</v>
      </c>
      <c r="G46" s="112" t="s">
        <v>84</v>
      </c>
      <c r="H46" s="112" t="s">
        <v>526</v>
      </c>
      <c r="I46" s="39">
        <v>420</v>
      </c>
      <c r="J46" s="114"/>
      <c r="K46" s="14">
        <v>4</v>
      </c>
      <c r="L46" s="112" t="s">
        <v>540</v>
      </c>
      <c r="M46" s="112" t="s">
        <v>541</v>
      </c>
      <c r="N46" s="39">
        <v>460</v>
      </c>
      <c r="O46" s="114"/>
      <c r="P46" s="179"/>
      <c r="Q46" s="205"/>
      <c r="R46" s="205"/>
      <c r="S46" s="204"/>
      <c r="T46" s="114"/>
      <c r="U46" s="34"/>
      <c r="Y46" s="114"/>
      <c r="Z46" s="14"/>
      <c r="AA46" s="112"/>
      <c r="AB46" s="112"/>
      <c r="AC46" s="39"/>
      <c r="AD46" s="114"/>
      <c r="AE46" s="14"/>
      <c r="AF46" s="112"/>
      <c r="AG46" s="112"/>
      <c r="AH46" s="39"/>
      <c r="AI46" s="114"/>
      <c r="AJ46" s="14"/>
      <c r="AK46" s="112"/>
      <c r="AL46" s="112"/>
      <c r="AM46" s="39"/>
      <c r="AN46" s="114"/>
      <c r="AO46" s="14"/>
      <c r="AP46" s="112"/>
      <c r="AQ46" s="112"/>
      <c r="AR46" s="39"/>
      <c r="AS46" s="114"/>
      <c r="AT46" s="14"/>
      <c r="AU46" s="112"/>
      <c r="AV46" s="112"/>
      <c r="AW46" s="39"/>
      <c r="AX46" s="114"/>
      <c r="AY46" s="34"/>
      <c r="AZ46" s="207"/>
      <c r="BA46" s="114"/>
      <c r="BB46" s="114"/>
      <c r="BC46" s="114"/>
      <c r="BD46" s="14"/>
      <c r="BE46" s="112"/>
      <c r="BF46" s="112"/>
      <c r="BG46" s="39"/>
      <c r="BH46" s="114"/>
    </row>
    <row r="47" spans="1:60">
      <c r="A47" s="34" t="s">
        <v>0</v>
      </c>
      <c r="B47" s="127" t="s">
        <v>456</v>
      </c>
      <c r="F47" s="179"/>
      <c r="G47" s="205"/>
      <c r="H47" s="205"/>
      <c r="I47" s="204"/>
      <c r="J47" s="114"/>
      <c r="K47" s="14">
        <v>5</v>
      </c>
      <c r="L47" s="112" t="s">
        <v>84</v>
      </c>
      <c r="M47" s="112" t="s">
        <v>542</v>
      </c>
      <c r="N47" s="39">
        <v>451</v>
      </c>
      <c r="O47" s="114"/>
      <c r="P47" s="34" t="s">
        <v>0</v>
      </c>
      <c r="Q47" s="207" t="s">
        <v>461</v>
      </c>
      <c r="R47" s="114"/>
      <c r="S47" s="114"/>
      <c r="T47" s="114"/>
      <c r="U47" s="34" t="s">
        <v>0</v>
      </c>
      <c r="V47" s="127" t="s">
        <v>447</v>
      </c>
      <c r="Y47" s="114"/>
      <c r="Z47" s="34"/>
      <c r="AD47" s="114"/>
      <c r="AE47" s="14"/>
      <c r="AF47" s="112"/>
      <c r="AG47" s="112"/>
      <c r="AH47" s="39"/>
      <c r="AI47" s="114"/>
      <c r="AJ47" s="14"/>
      <c r="AK47" s="112"/>
      <c r="AL47" s="112"/>
      <c r="AM47" s="39"/>
      <c r="AN47" s="114"/>
      <c r="AO47" s="14"/>
      <c r="AP47" s="112"/>
      <c r="AQ47" s="112"/>
      <c r="AR47" s="39"/>
      <c r="AS47" s="114"/>
      <c r="AT47" s="34"/>
      <c r="AX47" s="114"/>
      <c r="AY47" s="14"/>
      <c r="AZ47" s="112"/>
      <c r="BA47" s="112"/>
      <c r="BB47" s="39"/>
      <c r="BC47" s="114"/>
      <c r="BD47" s="14"/>
      <c r="BE47" s="112"/>
      <c r="BF47" s="112"/>
      <c r="BG47" s="39"/>
      <c r="BH47" s="114"/>
    </row>
    <row r="48" spans="1:60">
      <c r="A48" s="14">
        <v>1</v>
      </c>
      <c r="B48" s="112" t="s">
        <v>84</v>
      </c>
      <c r="C48" s="112" t="s">
        <v>457</v>
      </c>
      <c r="D48" s="39">
        <v>486</v>
      </c>
      <c r="F48" s="34" t="s">
        <v>0</v>
      </c>
      <c r="G48" s="127" t="s">
        <v>456</v>
      </c>
      <c r="J48" s="114"/>
      <c r="K48" s="14">
        <v>6</v>
      </c>
      <c r="L48" s="112" t="s">
        <v>84</v>
      </c>
      <c r="M48" s="112" t="s">
        <v>518</v>
      </c>
      <c r="N48" s="39">
        <v>447</v>
      </c>
      <c r="O48" s="114"/>
      <c r="P48" s="14">
        <v>1</v>
      </c>
      <c r="Q48" s="112" t="s">
        <v>89</v>
      </c>
      <c r="R48" s="112" t="s">
        <v>462</v>
      </c>
      <c r="S48" s="39">
        <v>555</v>
      </c>
      <c r="T48" s="114"/>
      <c r="U48" s="14">
        <v>1</v>
      </c>
      <c r="V48" s="112" t="s">
        <v>84</v>
      </c>
      <c r="W48" s="112" t="s">
        <v>679</v>
      </c>
      <c r="X48" s="39">
        <v>503</v>
      </c>
      <c r="Y48" s="114"/>
      <c r="Z48" s="34"/>
      <c r="AA48" s="127"/>
      <c r="AD48" s="114"/>
      <c r="AE48" s="14"/>
      <c r="AF48" s="112"/>
      <c r="AG48" s="112"/>
      <c r="AH48" s="39"/>
      <c r="AI48" s="114"/>
      <c r="AJ48" s="14"/>
      <c r="AK48" s="112"/>
      <c r="AL48" s="112"/>
      <c r="AM48" s="39"/>
      <c r="AN48" s="114"/>
      <c r="AO48" s="14"/>
      <c r="AP48" s="112"/>
      <c r="AQ48" s="112"/>
      <c r="AR48" s="39"/>
      <c r="AS48" s="114"/>
      <c r="AT48" s="34"/>
      <c r="AU48" s="127"/>
      <c r="AX48" s="114"/>
      <c r="AY48" s="14"/>
      <c r="AZ48" s="112"/>
      <c r="BA48" s="112"/>
      <c r="BB48" s="39"/>
      <c r="BC48" s="114"/>
      <c r="BD48" s="14"/>
      <c r="BE48" s="112"/>
      <c r="BF48" s="112"/>
      <c r="BG48" s="39"/>
      <c r="BH48" s="114"/>
    </row>
    <row r="49" spans="1:60">
      <c r="A49" s="14">
        <v>2</v>
      </c>
      <c r="B49" s="112" t="s">
        <v>84</v>
      </c>
      <c r="C49" s="112" t="s">
        <v>458</v>
      </c>
      <c r="D49" s="39">
        <v>379</v>
      </c>
      <c r="F49" s="14">
        <v>1</v>
      </c>
      <c r="G49" s="112" t="s">
        <v>84</v>
      </c>
      <c r="H49" s="112" t="s">
        <v>457</v>
      </c>
      <c r="I49" s="39">
        <v>406</v>
      </c>
      <c r="J49" s="114"/>
      <c r="K49" s="14">
        <v>7</v>
      </c>
      <c r="L49" s="112" t="s">
        <v>84</v>
      </c>
      <c r="M49" s="112" t="s">
        <v>543</v>
      </c>
      <c r="N49" s="39">
        <v>340</v>
      </c>
      <c r="O49" s="114"/>
      <c r="P49" s="14">
        <v>2</v>
      </c>
      <c r="Q49" s="112" t="s">
        <v>684</v>
      </c>
      <c r="R49" s="112" t="s">
        <v>464</v>
      </c>
      <c r="S49" s="39">
        <v>548</v>
      </c>
      <c r="T49" s="114"/>
      <c r="U49" s="14">
        <v>2</v>
      </c>
      <c r="V49" s="112" t="s">
        <v>84</v>
      </c>
      <c r="W49" s="112" t="s">
        <v>518</v>
      </c>
      <c r="X49" s="39">
        <v>465</v>
      </c>
      <c r="Y49" s="114"/>
      <c r="Z49" s="14"/>
      <c r="AA49" s="112"/>
      <c r="AB49" s="112"/>
      <c r="AC49" s="39"/>
      <c r="AD49" s="114"/>
      <c r="AE49" s="14"/>
      <c r="AF49" s="112"/>
      <c r="AG49" s="112"/>
      <c r="AH49" s="39"/>
      <c r="AI49" s="114"/>
      <c r="AJ49" s="14"/>
      <c r="AK49" s="112"/>
      <c r="AL49" s="112"/>
      <c r="AM49" s="39"/>
      <c r="AN49" s="114"/>
      <c r="AO49" s="14"/>
      <c r="AP49" s="112"/>
      <c r="AQ49" s="112"/>
      <c r="AR49" s="39"/>
      <c r="AS49" s="114"/>
      <c r="AT49" s="14"/>
      <c r="AU49" s="112"/>
      <c r="AV49" s="112"/>
      <c r="AW49" s="39"/>
      <c r="AX49" s="114"/>
      <c r="AY49" s="14"/>
      <c r="AZ49" s="112"/>
      <c r="BA49" s="112"/>
      <c r="BB49" s="39"/>
      <c r="BC49" s="114"/>
      <c r="BD49" s="179"/>
      <c r="BE49" s="205"/>
      <c r="BF49" s="205"/>
      <c r="BG49" s="204"/>
      <c r="BH49" s="114"/>
    </row>
    <row r="50" spans="1:60">
      <c r="A50" s="14">
        <v>3</v>
      </c>
      <c r="B50" s="112" t="s">
        <v>84</v>
      </c>
      <c r="C50" s="112" t="s">
        <v>459</v>
      </c>
      <c r="D50" s="39">
        <v>325</v>
      </c>
      <c r="F50" s="14">
        <v>2</v>
      </c>
      <c r="G50" s="112" t="s">
        <v>84</v>
      </c>
      <c r="H50" s="112" t="s">
        <v>527</v>
      </c>
      <c r="I50" s="39">
        <v>346</v>
      </c>
      <c r="J50" s="114"/>
      <c r="K50" s="179"/>
      <c r="L50" s="205"/>
      <c r="M50" s="205"/>
      <c r="N50" s="204"/>
      <c r="O50" s="114"/>
      <c r="P50" s="14">
        <v>3</v>
      </c>
      <c r="Q50" s="112" t="s">
        <v>84</v>
      </c>
      <c r="R50" s="112" t="s">
        <v>468</v>
      </c>
      <c r="S50" s="39">
        <v>543</v>
      </c>
      <c r="T50" s="114"/>
      <c r="U50" s="14">
        <v>3</v>
      </c>
      <c r="V50" s="112" t="s">
        <v>84</v>
      </c>
      <c r="W50" s="112" t="s">
        <v>542</v>
      </c>
      <c r="X50" s="39">
        <v>464</v>
      </c>
      <c r="Y50" s="114"/>
      <c r="Z50" s="14"/>
      <c r="AA50" s="112"/>
      <c r="AB50" s="112"/>
      <c r="AC50" s="39"/>
      <c r="AD50" s="114"/>
      <c r="AE50" s="14"/>
      <c r="AF50" s="112"/>
      <c r="AG50" s="112"/>
      <c r="AH50" s="39"/>
      <c r="AI50" s="114"/>
      <c r="AJ50" s="14"/>
      <c r="AK50" s="112"/>
      <c r="AL50" s="112"/>
      <c r="AM50" s="39"/>
      <c r="AN50" s="114"/>
      <c r="AO50" s="14"/>
      <c r="AP50" s="112"/>
      <c r="AQ50" s="112"/>
      <c r="AR50" s="39"/>
      <c r="AS50" s="114"/>
      <c r="AT50" s="14"/>
      <c r="AU50" s="112"/>
      <c r="AV50" s="112"/>
      <c r="AW50" s="39"/>
      <c r="AX50" s="114"/>
      <c r="AY50" s="14"/>
      <c r="AZ50" s="112"/>
      <c r="BA50" s="112"/>
      <c r="BB50" s="39"/>
      <c r="BC50" s="114"/>
      <c r="BD50" s="34"/>
      <c r="BE50" s="207"/>
      <c r="BF50" s="114"/>
      <c r="BG50" s="114"/>
      <c r="BH50" s="114"/>
    </row>
    <row r="51" spans="1:60">
      <c r="A51" s="14">
        <v>4</v>
      </c>
      <c r="B51" s="112" t="s">
        <v>84</v>
      </c>
      <c r="C51" s="112" t="s">
        <v>460</v>
      </c>
      <c r="D51" s="39">
        <v>246</v>
      </c>
      <c r="F51" s="14">
        <v>3</v>
      </c>
      <c r="G51" s="112"/>
      <c r="H51" s="112"/>
      <c r="I51" s="39"/>
      <c r="J51" s="114"/>
      <c r="K51" s="34" t="s">
        <v>0</v>
      </c>
      <c r="L51" s="127" t="s">
        <v>456</v>
      </c>
      <c r="O51" s="114"/>
      <c r="P51" s="14">
        <v>4</v>
      </c>
      <c r="Q51" s="112" t="s">
        <v>84</v>
      </c>
      <c r="R51" s="112" t="s">
        <v>465</v>
      </c>
      <c r="S51" s="39">
        <v>539</v>
      </c>
      <c r="T51" s="114"/>
      <c r="U51" s="14">
        <v>4</v>
      </c>
      <c r="V51" s="112" t="s">
        <v>84</v>
      </c>
      <c r="W51" s="112" t="s">
        <v>455</v>
      </c>
      <c r="X51" s="39">
        <v>455</v>
      </c>
      <c r="Y51" s="114"/>
      <c r="Z51" s="14"/>
      <c r="AA51" s="112"/>
      <c r="AB51" s="112"/>
      <c r="AC51" s="39"/>
      <c r="AD51" s="114"/>
      <c r="AE51" s="14"/>
      <c r="AF51" s="112"/>
      <c r="AG51" s="112"/>
      <c r="AH51" s="39"/>
      <c r="AI51" s="114"/>
      <c r="AJ51" s="34"/>
      <c r="AK51" s="127"/>
      <c r="AN51" s="114"/>
      <c r="AO51" s="14"/>
      <c r="AP51" s="112"/>
      <c r="AQ51" s="112"/>
      <c r="AR51" s="39"/>
      <c r="AS51" s="114"/>
      <c r="AT51" s="14"/>
      <c r="AU51" s="112"/>
      <c r="AV51" s="112"/>
      <c r="AW51" s="39"/>
      <c r="AX51" s="114"/>
      <c r="AY51" s="14"/>
      <c r="AZ51" s="112"/>
      <c r="BA51" s="112"/>
      <c r="BB51" s="39"/>
      <c r="BC51" s="114"/>
      <c r="BD51" s="14"/>
      <c r="BE51" s="112"/>
      <c r="BF51" s="112"/>
      <c r="BG51" s="39"/>
      <c r="BH51" s="114"/>
    </row>
    <row r="52" spans="1:60">
      <c r="A52" s="179"/>
      <c r="B52" s="205"/>
      <c r="C52" s="205"/>
      <c r="D52" s="204"/>
      <c r="F52" s="179"/>
      <c r="G52" s="205"/>
      <c r="H52" s="205"/>
      <c r="I52" s="204"/>
      <c r="J52" s="114"/>
      <c r="K52" s="14">
        <v>1</v>
      </c>
      <c r="L52" s="112" t="s">
        <v>84</v>
      </c>
      <c r="M52" s="112" t="s">
        <v>459</v>
      </c>
      <c r="N52" s="39">
        <v>449</v>
      </c>
      <c r="O52" s="114"/>
      <c r="P52" s="14">
        <v>5</v>
      </c>
      <c r="Q52" s="112" t="s">
        <v>528</v>
      </c>
      <c r="R52" s="112" t="s">
        <v>685</v>
      </c>
      <c r="S52" s="39">
        <v>533</v>
      </c>
      <c r="T52" s="114"/>
      <c r="U52" s="14">
        <v>5</v>
      </c>
      <c r="V52" s="112" t="s">
        <v>84</v>
      </c>
      <c r="W52" s="112" t="s">
        <v>525</v>
      </c>
      <c r="X52" s="39">
        <v>380</v>
      </c>
      <c r="Y52" s="114"/>
      <c r="Z52" s="14"/>
      <c r="AA52" s="112"/>
      <c r="AB52" s="112"/>
      <c r="AC52" s="39"/>
      <c r="AD52" s="114"/>
      <c r="AE52" s="179"/>
      <c r="AF52" s="205"/>
      <c r="AG52" s="205"/>
      <c r="AH52" s="204"/>
      <c r="AI52" s="114"/>
      <c r="AJ52" s="14"/>
      <c r="AK52" s="112"/>
      <c r="AL52" s="112"/>
      <c r="AM52" s="39"/>
      <c r="AN52" s="114"/>
      <c r="AO52" s="14"/>
      <c r="AP52" s="112"/>
      <c r="AQ52" s="112"/>
      <c r="AR52" s="39"/>
      <c r="AS52" s="114"/>
      <c r="AT52" s="14"/>
      <c r="AU52" s="112"/>
      <c r="AV52" s="112"/>
      <c r="AW52" s="39"/>
      <c r="AX52" s="114"/>
      <c r="AY52" s="14"/>
      <c r="AZ52" s="112"/>
      <c r="BA52" s="112"/>
      <c r="BB52" s="39"/>
      <c r="BC52" s="114"/>
      <c r="BD52" s="14"/>
      <c r="BE52" s="112"/>
      <c r="BF52" s="112"/>
      <c r="BG52" s="39"/>
      <c r="BH52" s="114"/>
    </row>
    <row r="53" spans="1:60">
      <c r="A53" s="34" t="s">
        <v>0</v>
      </c>
      <c r="B53" s="207" t="s">
        <v>461</v>
      </c>
      <c r="C53" s="114"/>
      <c r="D53" s="114"/>
      <c r="F53" s="34" t="s">
        <v>0</v>
      </c>
      <c r="G53" s="207" t="s">
        <v>461</v>
      </c>
      <c r="H53" s="114"/>
      <c r="I53" s="114"/>
      <c r="J53" s="114"/>
      <c r="K53" s="14">
        <v>2</v>
      </c>
      <c r="L53" s="112" t="s">
        <v>84</v>
      </c>
      <c r="M53" s="112" t="s">
        <v>457</v>
      </c>
      <c r="N53" s="39">
        <v>443</v>
      </c>
      <c r="O53" s="114"/>
      <c r="P53" s="14">
        <v>6</v>
      </c>
      <c r="Q53" s="112" t="s">
        <v>84</v>
      </c>
      <c r="R53" s="112" t="s">
        <v>686</v>
      </c>
      <c r="S53" s="39">
        <v>509</v>
      </c>
      <c r="T53" s="114"/>
      <c r="U53" s="14">
        <v>6</v>
      </c>
      <c r="V53" s="112" t="s">
        <v>84</v>
      </c>
      <c r="W53" s="112" t="s">
        <v>701</v>
      </c>
      <c r="X53" s="39">
        <v>346</v>
      </c>
      <c r="Y53" s="114"/>
      <c r="Z53" s="14"/>
      <c r="AA53" s="112"/>
      <c r="AB53" s="112"/>
      <c r="AC53" s="39"/>
      <c r="AD53" s="114"/>
      <c r="AE53" s="34"/>
      <c r="AF53" s="127"/>
      <c r="AI53" s="114"/>
      <c r="AJ53" s="14"/>
      <c r="AK53" s="112"/>
      <c r="AL53" s="112"/>
      <c r="AM53" s="39"/>
      <c r="AN53" s="114"/>
      <c r="AO53" s="14"/>
      <c r="AP53" s="112"/>
      <c r="AQ53" s="112"/>
      <c r="AR53" s="39"/>
      <c r="AS53" s="114"/>
      <c r="AT53" s="14"/>
      <c r="AU53" s="112"/>
      <c r="AV53" s="112"/>
      <c r="AW53" s="39"/>
      <c r="AX53" s="114"/>
      <c r="AY53" s="14"/>
      <c r="AZ53" s="112"/>
      <c r="BA53" s="112"/>
      <c r="BB53" s="39"/>
      <c r="BC53" s="114"/>
      <c r="BD53" s="14"/>
      <c r="BE53" s="112"/>
      <c r="BF53" s="112"/>
      <c r="BG53" s="39"/>
      <c r="BH53" s="114"/>
    </row>
    <row r="54" spans="1:60">
      <c r="A54" s="14">
        <v>1</v>
      </c>
      <c r="B54" s="112" t="s">
        <v>89</v>
      </c>
      <c r="C54" s="112" t="s">
        <v>462</v>
      </c>
      <c r="D54" s="39">
        <v>564</v>
      </c>
      <c r="F54" s="14">
        <v>1</v>
      </c>
      <c r="G54" s="112" t="s">
        <v>89</v>
      </c>
      <c r="H54" s="112" t="s">
        <v>462</v>
      </c>
      <c r="I54" s="39">
        <v>572</v>
      </c>
      <c r="J54" s="114"/>
      <c r="K54" s="14">
        <v>3</v>
      </c>
      <c r="L54" s="112" t="s">
        <v>84</v>
      </c>
      <c r="M54" s="112" t="s">
        <v>544</v>
      </c>
      <c r="N54" s="39">
        <v>377</v>
      </c>
      <c r="O54" s="114"/>
      <c r="P54" s="34"/>
      <c r="T54" s="114"/>
      <c r="U54" s="14">
        <v>7</v>
      </c>
      <c r="V54" s="112" t="s">
        <v>84</v>
      </c>
      <c r="W54" s="112" t="s">
        <v>702</v>
      </c>
      <c r="X54" s="39">
        <v>317</v>
      </c>
      <c r="Y54" s="114"/>
      <c r="Z54" s="14"/>
      <c r="AA54" s="112"/>
      <c r="AB54" s="112"/>
      <c r="AC54" s="39"/>
      <c r="AD54" s="114"/>
      <c r="AE54" s="14"/>
      <c r="AF54" s="112"/>
      <c r="AG54" s="112"/>
      <c r="AH54" s="39"/>
      <c r="AI54" s="114"/>
      <c r="AJ54" s="14"/>
      <c r="AK54" s="112"/>
      <c r="AL54" s="112"/>
      <c r="AM54" s="39"/>
      <c r="AN54" s="114"/>
      <c r="AO54" s="34"/>
      <c r="AS54" s="114"/>
      <c r="AT54" s="14"/>
      <c r="AU54" s="112"/>
      <c r="AV54" s="112"/>
      <c r="AW54" s="39"/>
      <c r="AX54" s="114"/>
      <c r="AY54" s="34"/>
      <c r="BC54" s="114"/>
      <c r="BD54" s="14"/>
      <c r="BE54" s="112"/>
      <c r="BF54" s="112"/>
      <c r="BG54" s="39"/>
      <c r="BH54" s="114"/>
    </row>
    <row r="55" spans="1:60">
      <c r="A55" s="14">
        <v>2</v>
      </c>
      <c r="B55" s="112" t="s">
        <v>211</v>
      </c>
      <c r="C55" s="112" t="s">
        <v>463</v>
      </c>
      <c r="D55" s="39">
        <v>558</v>
      </c>
      <c r="F55" s="14">
        <v>2</v>
      </c>
      <c r="G55" s="112" t="s">
        <v>84</v>
      </c>
      <c r="H55" s="112" t="s">
        <v>466</v>
      </c>
      <c r="I55" s="39">
        <v>565</v>
      </c>
      <c r="J55" s="114"/>
      <c r="K55" s="14">
        <v>4</v>
      </c>
      <c r="L55" s="112" t="s">
        <v>84</v>
      </c>
      <c r="M55" s="112" t="s">
        <v>460</v>
      </c>
      <c r="N55" s="39">
        <v>350</v>
      </c>
      <c r="O55" s="114"/>
      <c r="P55" s="34" t="s">
        <v>0</v>
      </c>
      <c r="Q55" s="127" t="s">
        <v>472</v>
      </c>
      <c r="T55" s="114"/>
      <c r="U55" s="179"/>
      <c r="V55" s="205"/>
      <c r="W55" s="205"/>
      <c r="X55" s="204"/>
      <c r="Y55" s="114"/>
      <c r="Z55" s="14"/>
      <c r="AA55" s="112"/>
      <c r="AB55" s="112"/>
      <c r="AC55" s="39"/>
      <c r="AD55" s="114"/>
      <c r="AE55" s="14"/>
      <c r="AF55" s="112"/>
      <c r="AG55" s="112"/>
      <c r="AH55" s="39"/>
      <c r="AI55" s="114"/>
      <c r="AJ55" s="14"/>
      <c r="AK55" s="112"/>
      <c r="AL55" s="112"/>
      <c r="AM55" s="39"/>
      <c r="AN55" s="114"/>
      <c r="AO55" s="34"/>
      <c r="AP55" s="127"/>
      <c r="AS55" s="114"/>
      <c r="AT55" s="14"/>
      <c r="AU55" s="112"/>
      <c r="AV55" s="112"/>
      <c r="AW55" s="39"/>
      <c r="AX55" s="114"/>
      <c r="AY55" s="34"/>
      <c r="AZ55" s="127"/>
      <c r="BC55" s="114"/>
      <c r="BD55" s="14"/>
      <c r="BE55" s="112"/>
      <c r="BF55" s="112"/>
      <c r="BG55" s="39"/>
      <c r="BH55" s="114"/>
    </row>
    <row r="56" spans="1:60">
      <c r="A56" s="14">
        <v>3</v>
      </c>
      <c r="B56" s="112" t="s">
        <v>139</v>
      </c>
      <c r="C56" s="112" t="s">
        <v>464</v>
      </c>
      <c r="D56" s="39">
        <v>556</v>
      </c>
      <c r="F56" s="14">
        <v>3</v>
      </c>
      <c r="G56" s="112" t="s">
        <v>84</v>
      </c>
      <c r="H56" s="112" t="s">
        <v>465</v>
      </c>
      <c r="I56" s="39">
        <v>559</v>
      </c>
      <c r="J56" s="114"/>
      <c r="K56" s="14">
        <v>5</v>
      </c>
      <c r="L56" s="112" t="s">
        <v>84</v>
      </c>
      <c r="M56" s="112" t="s">
        <v>545</v>
      </c>
      <c r="N56" s="39">
        <v>282</v>
      </c>
      <c r="O56" s="114"/>
      <c r="P56" s="14">
        <v>1</v>
      </c>
      <c r="Q56" s="112" t="s">
        <v>84</v>
      </c>
      <c r="R56" s="112" t="s">
        <v>473</v>
      </c>
      <c r="S56" s="39">
        <v>567</v>
      </c>
      <c r="T56" s="114"/>
      <c r="U56" s="34" t="s">
        <v>0</v>
      </c>
      <c r="V56" s="127" t="s">
        <v>456</v>
      </c>
      <c r="Y56" s="114"/>
      <c r="Z56" s="14"/>
      <c r="AA56" s="112"/>
      <c r="AB56" s="112"/>
      <c r="AC56" s="39"/>
      <c r="AD56" s="114"/>
      <c r="AE56" s="14"/>
      <c r="AF56" s="112"/>
      <c r="AG56" s="112"/>
      <c r="AH56" s="39"/>
      <c r="AI56" s="114"/>
      <c r="AJ56" s="14"/>
      <c r="AK56" s="112"/>
      <c r="AL56" s="112"/>
      <c r="AM56" s="39"/>
      <c r="AN56" s="114"/>
      <c r="AO56" s="14"/>
      <c r="AP56" s="112"/>
      <c r="AQ56" s="112"/>
      <c r="AR56" s="39"/>
      <c r="AS56" s="114"/>
      <c r="AT56" s="179"/>
      <c r="AU56" s="205"/>
      <c r="AV56" s="205"/>
      <c r="AW56" s="204"/>
      <c r="AX56" s="114"/>
      <c r="AY56" s="14"/>
      <c r="AZ56" s="112"/>
      <c r="BA56" s="112"/>
      <c r="BB56" s="39"/>
      <c r="BC56" s="114"/>
      <c r="BD56" s="14"/>
      <c r="BE56" s="112"/>
      <c r="BF56" s="112"/>
      <c r="BG56" s="39"/>
      <c r="BH56" s="114"/>
    </row>
    <row r="57" spans="1:60">
      <c r="A57" s="14">
        <v>4</v>
      </c>
      <c r="B57" s="112" t="s">
        <v>84</v>
      </c>
      <c r="C57" s="112" t="s">
        <v>465</v>
      </c>
      <c r="D57" s="39">
        <v>554</v>
      </c>
      <c r="F57" s="14">
        <v>4</v>
      </c>
      <c r="G57" s="112" t="s">
        <v>139</v>
      </c>
      <c r="H57" s="112" t="s">
        <v>464</v>
      </c>
      <c r="I57" s="39">
        <v>550</v>
      </c>
      <c r="J57" s="114"/>
      <c r="K57" s="14">
        <v>6</v>
      </c>
      <c r="L57" s="112" t="s">
        <v>84</v>
      </c>
      <c r="M57" s="112" t="s">
        <v>458</v>
      </c>
      <c r="N57" s="39">
        <v>267</v>
      </c>
      <c r="O57" s="114"/>
      <c r="P57" s="14">
        <v>2</v>
      </c>
      <c r="Q57" s="112" t="s">
        <v>84</v>
      </c>
      <c r="R57" s="112" t="s">
        <v>549</v>
      </c>
      <c r="S57" s="39">
        <v>558</v>
      </c>
      <c r="T57" s="114"/>
      <c r="U57" s="14">
        <v>1</v>
      </c>
      <c r="V57" s="624" t="s">
        <v>84</v>
      </c>
      <c r="W57" s="624" t="s">
        <v>457</v>
      </c>
      <c r="X57" s="625">
        <v>462</v>
      </c>
      <c r="Y57" s="114"/>
      <c r="Z57" s="14"/>
      <c r="AA57" s="112"/>
      <c r="AB57" s="112"/>
      <c r="AC57" s="39"/>
      <c r="AD57" s="114"/>
      <c r="AE57" s="14"/>
      <c r="AF57" s="112"/>
      <c r="AG57" s="112"/>
      <c r="AH57" s="39"/>
      <c r="AI57" s="114"/>
      <c r="AJ57" s="14"/>
      <c r="AK57" s="112"/>
      <c r="AL57" s="112"/>
      <c r="AM57" s="39"/>
      <c r="AN57" s="114"/>
      <c r="AO57" s="14"/>
      <c r="AP57" s="112"/>
      <c r="AQ57" s="112"/>
      <c r="AR57" s="39"/>
      <c r="AS57" s="114"/>
      <c r="AT57" s="179"/>
      <c r="AU57" s="208"/>
      <c r="AV57" s="114"/>
      <c r="AW57" s="204"/>
      <c r="AX57" s="114"/>
      <c r="AY57" s="14"/>
      <c r="AZ57" s="112"/>
      <c r="BA57" s="112"/>
      <c r="BB57" s="39"/>
      <c r="BC57" s="114"/>
      <c r="BD57" s="14"/>
      <c r="BE57" s="112"/>
      <c r="BF57" s="112"/>
      <c r="BG57" s="39"/>
      <c r="BH57" s="114"/>
    </row>
    <row r="58" spans="1:60">
      <c r="A58" s="14">
        <v>5</v>
      </c>
      <c r="B58" s="112" t="s">
        <v>84</v>
      </c>
      <c r="C58" s="112" t="s">
        <v>466</v>
      </c>
      <c r="D58" s="39">
        <v>540</v>
      </c>
      <c r="F58" s="14">
        <v>5</v>
      </c>
      <c r="G58" s="112" t="s">
        <v>84</v>
      </c>
      <c r="H58" s="112" t="s">
        <v>469</v>
      </c>
      <c r="I58" s="39">
        <v>550</v>
      </c>
      <c r="J58" s="114"/>
      <c r="K58" s="179"/>
      <c r="L58" s="205"/>
      <c r="M58" s="205"/>
      <c r="N58" s="204"/>
      <c r="O58" s="114"/>
      <c r="P58" s="14">
        <v>3</v>
      </c>
      <c r="Q58" s="112" t="s">
        <v>84</v>
      </c>
      <c r="R58" s="112" t="s">
        <v>474</v>
      </c>
      <c r="S58" s="39">
        <v>548</v>
      </c>
      <c r="T58" s="114"/>
      <c r="U58" s="14">
        <v>2</v>
      </c>
      <c r="V58" s="112"/>
      <c r="W58" s="112"/>
      <c r="X58" s="39"/>
      <c r="Y58" s="114"/>
      <c r="Z58" s="179"/>
      <c r="AA58" s="205"/>
      <c r="AB58" s="205"/>
      <c r="AC58" s="204"/>
      <c r="AD58" s="114"/>
      <c r="AE58" s="14"/>
      <c r="AF58" s="112"/>
      <c r="AG58" s="112"/>
      <c r="AH58" s="39"/>
      <c r="AI58" s="114"/>
      <c r="AJ58" s="14"/>
      <c r="AK58" s="112"/>
      <c r="AL58" s="112"/>
      <c r="AM58" s="39"/>
      <c r="AN58" s="114"/>
      <c r="AO58" s="14"/>
      <c r="AP58" s="112"/>
      <c r="AQ58" s="112"/>
      <c r="AR58" s="39"/>
      <c r="AS58" s="114"/>
      <c r="AT58" s="179"/>
      <c r="AU58" s="113"/>
      <c r="AV58" s="114"/>
      <c r="AW58" s="204"/>
      <c r="AX58" s="114"/>
      <c r="AY58" s="14"/>
      <c r="AZ58" s="112"/>
      <c r="BA58" s="112"/>
      <c r="BB58" s="39"/>
      <c r="BC58" s="114"/>
      <c r="BD58" s="34"/>
      <c r="BH58" s="114"/>
    </row>
    <row r="59" spans="1:60">
      <c r="A59" s="14">
        <v>6</v>
      </c>
      <c r="B59" s="112" t="s">
        <v>84</v>
      </c>
      <c r="C59" s="112" t="s">
        <v>467</v>
      </c>
      <c r="D59" s="39">
        <v>536</v>
      </c>
      <c r="F59" s="14">
        <v>6</v>
      </c>
      <c r="G59" s="112" t="s">
        <v>528</v>
      </c>
      <c r="H59" s="112" t="s">
        <v>529</v>
      </c>
      <c r="I59" s="39">
        <v>530</v>
      </c>
      <c r="J59" s="114"/>
      <c r="K59" s="34" t="s">
        <v>0</v>
      </c>
      <c r="L59" s="207" t="s">
        <v>461</v>
      </c>
      <c r="M59" s="114"/>
      <c r="N59" s="114"/>
      <c r="O59" s="114"/>
      <c r="P59" s="14">
        <v>4</v>
      </c>
      <c r="Q59" s="112" t="s">
        <v>84</v>
      </c>
      <c r="R59" s="112" t="s">
        <v>687</v>
      </c>
      <c r="S59" s="39">
        <v>537</v>
      </c>
      <c r="T59" s="114"/>
      <c r="U59" s="14">
        <v>3</v>
      </c>
      <c r="V59" s="112"/>
      <c r="W59" s="112"/>
      <c r="X59" s="39"/>
      <c r="Y59" s="114"/>
      <c r="Z59" s="34"/>
      <c r="AA59" s="127"/>
      <c r="AD59" s="114"/>
      <c r="AE59" s="14"/>
      <c r="AF59" s="112"/>
      <c r="AG59" s="112"/>
      <c r="AH59" s="39"/>
      <c r="AI59" s="114"/>
      <c r="AJ59" s="14"/>
      <c r="AK59" s="112"/>
      <c r="AL59" s="112"/>
      <c r="AM59" s="39"/>
      <c r="AN59" s="114"/>
      <c r="AO59" s="14"/>
      <c r="AP59" s="112"/>
      <c r="AQ59" s="112"/>
      <c r="AR59" s="39"/>
      <c r="AS59" s="114"/>
      <c r="AT59" s="179"/>
      <c r="AU59" s="113"/>
      <c r="AV59" s="114"/>
      <c r="AW59" s="204"/>
      <c r="AX59" s="114"/>
      <c r="AY59" s="14"/>
      <c r="AZ59" s="112"/>
      <c r="BA59" s="112"/>
      <c r="BB59" s="39"/>
      <c r="BC59" s="114"/>
      <c r="BD59" s="34"/>
      <c r="BE59" s="127"/>
      <c r="BH59" s="114"/>
    </row>
    <row r="60" spans="1:60">
      <c r="A60" s="14">
        <v>7</v>
      </c>
      <c r="B60" s="112" t="s">
        <v>84</v>
      </c>
      <c r="C60" s="112" t="s">
        <v>468</v>
      </c>
      <c r="D60" s="39">
        <v>530</v>
      </c>
      <c r="F60" s="14">
        <v>7</v>
      </c>
      <c r="G60" s="112" t="s">
        <v>84</v>
      </c>
      <c r="H60" s="112" t="s">
        <v>467</v>
      </c>
      <c r="I60" s="39">
        <v>530</v>
      </c>
      <c r="J60" s="114"/>
      <c r="K60" s="14">
        <v>1</v>
      </c>
      <c r="L60" s="112" t="s">
        <v>546</v>
      </c>
      <c r="M60" s="112" t="s">
        <v>547</v>
      </c>
      <c r="N60" s="39">
        <v>562</v>
      </c>
      <c r="O60" s="114"/>
      <c r="P60" s="14">
        <v>5</v>
      </c>
      <c r="Q60" s="112" t="s">
        <v>84</v>
      </c>
      <c r="R60" s="112" t="s">
        <v>550</v>
      </c>
      <c r="S60" s="39">
        <v>525</v>
      </c>
      <c r="T60" s="114"/>
      <c r="U60" s="179"/>
      <c r="V60" s="205"/>
      <c r="W60" s="205"/>
      <c r="X60" s="204"/>
      <c r="Y60" s="114"/>
      <c r="Z60" s="14"/>
      <c r="AA60" s="112"/>
      <c r="AB60" s="112"/>
      <c r="AC60" s="39"/>
      <c r="AD60" s="114"/>
      <c r="AE60" s="34"/>
      <c r="AI60" s="114"/>
      <c r="AJ60" s="114"/>
      <c r="AK60" s="114"/>
      <c r="AL60" s="114"/>
      <c r="AM60" s="114"/>
      <c r="AN60" s="114"/>
      <c r="AO60" s="14"/>
      <c r="AP60" s="112"/>
      <c r="AQ60" s="112"/>
      <c r="AR60" s="39"/>
      <c r="AS60" s="114"/>
      <c r="AT60" s="179"/>
      <c r="AU60" s="113"/>
      <c r="AV60" s="113"/>
      <c r="AW60" s="204"/>
      <c r="AX60" s="114"/>
      <c r="AY60" s="14"/>
      <c r="AZ60" s="112"/>
      <c r="BA60" s="112"/>
      <c r="BB60" s="39"/>
      <c r="BC60" s="114"/>
      <c r="BD60" s="14"/>
      <c r="BE60" s="112"/>
      <c r="BF60" s="112"/>
      <c r="BG60" s="39"/>
      <c r="BH60" s="114"/>
    </row>
    <row r="61" spans="1:60">
      <c r="A61" s="14">
        <v>8</v>
      </c>
      <c r="B61" s="112" t="s">
        <v>84</v>
      </c>
      <c r="C61" s="112" t="s">
        <v>469</v>
      </c>
      <c r="D61" s="39">
        <v>528</v>
      </c>
      <c r="F61" s="14">
        <v>8</v>
      </c>
      <c r="G61" s="112" t="s">
        <v>470</v>
      </c>
      <c r="H61" s="112" t="s">
        <v>471</v>
      </c>
      <c r="I61" s="39">
        <v>527</v>
      </c>
      <c r="J61" s="114"/>
      <c r="K61" s="14">
        <v>2</v>
      </c>
      <c r="L61" s="112" t="s">
        <v>139</v>
      </c>
      <c r="M61" s="112" t="s">
        <v>464</v>
      </c>
      <c r="N61" s="39">
        <v>554</v>
      </c>
      <c r="O61" s="114"/>
      <c r="P61" s="14">
        <v>6</v>
      </c>
      <c r="Q61" s="112" t="s">
        <v>84</v>
      </c>
      <c r="R61" s="112" t="s">
        <v>688</v>
      </c>
      <c r="S61" s="39">
        <v>490</v>
      </c>
      <c r="T61" s="114"/>
      <c r="U61" s="34" t="s">
        <v>0</v>
      </c>
      <c r="V61" s="207" t="s">
        <v>461</v>
      </c>
      <c r="W61" s="114"/>
      <c r="X61" s="114"/>
      <c r="Y61" s="114"/>
      <c r="Z61" s="14"/>
      <c r="AA61" s="112"/>
      <c r="AB61" s="112"/>
      <c r="AC61" s="39"/>
      <c r="AD61" s="114"/>
      <c r="AE61" s="34"/>
      <c r="AF61" s="127"/>
      <c r="AI61" s="114"/>
      <c r="AJ61" s="114"/>
      <c r="AK61" s="114"/>
      <c r="AL61" s="114"/>
      <c r="AM61" s="114"/>
      <c r="AN61" s="114"/>
      <c r="AO61" s="14"/>
      <c r="AP61" s="112"/>
      <c r="AQ61" s="112"/>
      <c r="AR61" s="39"/>
      <c r="AS61" s="114"/>
      <c r="AT61" s="179"/>
      <c r="AU61" s="113"/>
      <c r="AV61" s="113"/>
      <c r="AW61" s="204"/>
      <c r="AX61" s="114"/>
      <c r="AY61" s="14"/>
      <c r="AZ61" s="112"/>
      <c r="BA61" s="112"/>
      <c r="BB61" s="39"/>
      <c r="BC61" s="114"/>
      <c r="BD61" s="14"/>
      <c r="BE61" s="112"/>
      <c r="BF61" s="112"/>
      <c r="BG61" s="39"/>
      <c r="BH61" s="114"/>
    </row>
    <row r="62" spans="1:60">
      <c r="A62" s="14">
        <v>9</v>
      </c>
      <c r="B62" s="112" t="s">
        <v>84</v>
      </c>
      <c r="C62" s="112" t="s">
        <v>421</v>
      </c>
      <c r="D62" s="39">
        <v>502</v>
      </c>
      <c r="F62" s="14">
        <v>9</v>
      </c>
      <c r="G62" s="112" t="s">
        <v>84</v>
      </c>
      <c r="H62" s="112" t="s">
        <v>468</v>
      </c>
      <c r="I62" s="39">
        <v>526</v>
      </c>
      <c r="J62" s="114"/>
      <c r="K62" s="14">
        <v>3</v>
      </c>
      <c r="L62" s="112" t="s">
        <v>84</v>
      </c>
      <c r="M62" s="112" t="s">
        <v>465</v>
      </c>
      <c r="N62" s="39">
        <v>550</v>
      </c>
      <c r="O62" s="114"/>
      <c r="P62" s="14"/>
      <c r="Q62" s="112"/>
      <c r="R62" s="112"/>
      <c r="S62" s="39"/>
      <c r="T62" s="114"/>
      <c r="U62" s="14">
        <v>1</v>
      </c>
      <c r="V62" s="112" t="s">
        <v>139</v>
      </c>
      <c r="W62" s="112" t="s">
        <v>464</v>
      </c>
      <c r="X62" s="39">
        <v>551</v>
      </c>
      <c r="Y62" s="114"/>
      <c r="Z62" s="14"/>
      <c r="AA62" s="112"/>
      <c r="AB62" s="112"/>
      <c r="AC62" s="39"/>
      <c r="AD62" s="114"/>
      <c r="AE62" s="14"/>
      <c r="AF62" s="112"/>
      <c r="AG62" s="112"/>
      <c r="AH62" s="39"/>
      <c r="AI62" s="114"/>
      <c r="AJ62" s="114"/>
      <c r="AK62" s="114"/>
      <c r="AL62" s="114"/>
      <c r="AM62" s="114"/>
      <c r="AN62" s="114"/>
      <c r="AO62" s="14"/>
      <c r="AP62" s="112"/>
      <c r="AQ62" s="112"/>
      <c r="AR62" s="39"/>
      <c r="AS62" s="114"/>
      <c r="AT62" s="179"/>
      <c r="AU62" s="113"/>
      <c r="AV62" s="113"/>
      <c r="AW62" s="204"/>
      <c r="AX62" s="114"/>
      <c r="AY62" s="14"/>
      <c r="AZ62" s="112"/>
      <c r="BA62" s="112"/>
      <c r="BB62" s="39"/>
      <c r="BC62" s="114"/>
      <c r="BD62" s="14"/>
      <c r="BE62" s="112"/>
      <c r="BF62" s="112"/>
      <c r="BG62" s="39"/>
      <c r="BH62" s="114"/>
    </row>
    <row r="63" spans="1:60">
      <c r="A63" s="14">
        <v>10</v>
      </c>
      <c r="B63" s="112" t="s">
        <v>470</v>
      </c>
      <c r="C63" s="112" t="s">
        <v>471</v>
      </c>
      <c r="D63" s="39">
        <v>501</v>
      </c>
      <c r="F63" s="14">
        <v>10</v>
      </c>
      <c r="G63" s="112" t="s">
        <v>84</v>
      </c>
      <c r="H63" s="112" t="s">
        <v>421</v>
      </c>
      <c r="I63" s="39">
        <v>521</v>
      </c>
      <c r="J63" s="114"/>
      <c r="K63" s="14">
        <v>4</v>
      </c>
      <c r="L63" s="112" t="s">
        <v>84</v>
      </c>
      <c r="M63" s="112" t="s">
        <v>468</v>
      </c>
      <c r="N63" s="39">
        <v>544</v>
      </c>
      <c r="O63" s="114"/>
      <c r="P63" s="14"/>
      <c r="Q63" s="112"/>
      <c r="R63" s="112"/>
      <c r="S63" s="39"/>
      <c r="T63" s="114"/>
      <c r="U63" s="14">
        <v>2</v>
      </c>
      <c r="V63" s="112" t="s">
        <v>84</v>
      </c>
      <c r="W63" s="112" t="s">
        <v>465</v>
      </c>
      <c r="X63" s="39">
        <v>544</v>
      </c>
      <c r="Y63" s="114"/>
      <c r="Z63" s="14"/>
      <c r="AA63" s="112"/>
      <c r="AB63" s="112"/>
      <c r="AC63" s="39"/>
      <c r="AD63" s="114"/>
      <c r="AE63" s="14"/>
      <c r="AF63" s="112"/>
      <c r="AG63" s="112"/>
      <c r="AH63" s="39"/>
      <c r="AI63" s="114"/>
      <c r="AJ63" s="114"/>
      <c r="AK63" s="114"/>
      <c r="AL63" s="114"/>
      <c r="AM63" s="114"/>
      <c r="AN63" s="114"/>
      <c r="AO63" s="14"/>
      <c r="AP63" s="112"/>
      <c r="AQ63" s="112"/>
      <c r="AR63" s="39"/>
      <c r="AS63" s="114"/>
      <c r="AT63" s="179"/>
      <c r="AU63" s="113"/>
      <c r="AV63" s="113"/>
      <c r="AW63" s="204"/>
      <c r="AX63" s="114"/>
      <c r="AY63" s="179"/>
      <c r="AZ63" s="113"/>
      <c r="BA63" s="113"/>
      <c r="BB63" s="204"/>
      <c r="BC63" s="114"/>
      <c r="BD63" s="14"/>
      <c r="BE63" s="112"/>
      <c r="BF63" s="112"/>
      <c r="BG63" s="39"/>
      <c r="BH63" s="114"/>
    </row>
    <row r="64" spans="1:60">
      <c r="A64" s="34"/>
      <c r="F64" s="14">
        <v>11</v>
      </c>
      <c r="G64" s="38" t="s">
        <v>84</v>
      </c>
      <c r="H64" s="38" t="s">
        <v>439</v>
      </c>
      <c r="I64" s="39">
        <v>506</v>
      </c>
      <c r="J64" s="114"/>
      <c r="K64" s="14">
        <v>5</v>
      </c>
      <c r="L64" s="112" t="s">
        <v>89</v>
      </c>
      <c r="M64" s="112" t="s">
        <v>462</v>
      </c>
      <c r="N64" s="39">
        <v>542</v>
      </c>
      <c r="O64" s="114"/>
      <c r="P64" s="14"/>
      <c r="Q64" s="112"/>
      <c r="R64" s="112"/>
      <c r="S64" s="39"/>
      <c r="T64" s="114"/>
      <c r="U64" s="14">
        <v>3</v>
      </c>
      <c r="V64" s="112" t="s">
        <v>84</v>
      </c>
      <c r="W64" s="112" t="s">
        <v>467</v>
      </c>
      <c r="X64" s="39">
        <v>541</v>
      </c>
      <c r="Y64" s="114"/>
      <c r="Z64" s="14"/>
      <c r="AA64" s="112"/>
      <c r="AB64" s="112"/>
      <c r="AC64" s="39"/>
      <c r="AD64" s="114"/>
      <c r="AE64" s="14"/>
      <c r="AF64" s="112"/>
      <c r="AG64" s="112"/>
      <c r="AH64" s="39"/>
      <c r="AI64" s="114"/>
      <c r="AJ64" s="114"/>
      <c r="AK64" s="114"/>
      <c r="AL64" s="114"/>
      <c r="AM64" s="114"/>
      <c r="AN64" s="114"/>
      <c r="AO64" s="179"/>
      <c r="AP64" s="113"/>
      <c r="AQ64" s="113"/>
      <c r="AR64" s="204"/>
      <c r="AS64" s="114"/>
      <c r="AT64" s="179"/>
      <c r="AU64" s="114"/>
      <c r="AV64" s="114"/>
      <c r="AW64" s="114"/>
      <c r="AX64" s="114"/>
      <c r="AY64" s="179"/>
      <c r="AZ64" s="205"/>
      <c r="BA64" s="205"/>
      <c r="BB64" s="204"/>
      <c r="BC64" s="114"/>
      <c r="BD64" s="14"/>
      <c r="BE64" s="112"/>
      <c r="BF64" s="112"/>
      <c r="BG64" s="39"/>
      <c r="BH64" s="114"/>
    </row>
    <row r="65" spans="1:60">
      <c r="A65" s="34" t="s">
        <v>0</v>
      </c>
      <c r="B65" s="127" t="s">
        <v>472</v>
      </c>
      <c r="F65" s="34"/>
      <c r="J65" s="114"/>
      <c r="K65" s="14">
        <v>6</v>
      </c>
      <c r="L65" s="112" t="s">
        <v>528</v>
      </c>
      <c r="M65" s="112" t="s">
        <v>529</v>
      </c>
      <c r="N65" s="39">
        <v>538</v>
      </c>
      <c r="O65" s="114"/>
      <c r="P65" s="34"/>
      <c r="T65" s="114"/>
      <c r="U65" s="14">
        <v>4</v>
      </c>
      <c r="V65" s="112" t="s">
        <v>528</v>
      </c>
      <c r="W65" s="112" t="s">
        <v>529</v>
      </c>
      <c r="X65" s="39">
        <v>538</v>
      </c>
      <c r="Y65" s="114"/>
      <c r="Z65" s="14"/>
      <c r="AA65" s="112"/>
      <c r="AB65" s="112"/>
      <c r="AC65" s="39"/>
      <c r="AD65" s="114"/>
      <c r="AE65" s="14"/>
      <c r="AF65" s="112"/>
      <c r="AG65" s="112"/>
      <c r="AH65" s="39"/>
      <c r="AI65" s="114"/>
      <c r="AJ65" s="114"/>
      <c r="AK65" s="114"/>
      <c r="AL65" s="114"/>
      <c r="AM65" s="114"/>
      <c r="AN65" s="114"/>
      <c r="AO65" s="179"/>
      <c r="AP65" s="113"/>
      <c r="AQ65" s="113"/>
      <c r="AR65" s="204"/>
      <c r="AS65" s="114"/>
      <c r="AT65" s="179"/>
      <c r="AU65" s="206"/>
      <c r="AV65" s="114"/>
      <c r="AW65" s="114"/>
      <c r="AX65" s="114"/>
      <c r="AY65" s="179"/>
      <c r="AZ65" s="205"/>
      <c r="BA65" s="205"/>
      <c r="BB65" s="204"/>
      <c r="BC65" s="114"/>
      <c r="BD65" s="14"/>
      <c r="BE65" s="112"/>
      <c r="BF65" s="112"/>
      <c r="BG65" s="39"/>
      <c r="BH65" s="114"/>
    </row>
    <row r="66" spans="1:60">
      <c r="A66" s="14">
        <v>1</v>
      </c>
      <c r="B66" s="112" t="s">
        <v>84</v>
      </c>
      <c r="C66" s="112" t="s">
        <v>439</v>
      </c>
      <c r="D66" s="39">
        <v>558</v>
      </c>
      <c r="F66" s="34" t="s">
        <v>0</v>
      </c>
      <c r="G66" s="127" t="s">
        <v>472</v>
      </c>
      <c r="J66" s="114"/>
      <c r="K66" s="14">
        <v>7</v>
      </c>
      <c r="L66" s="112" t="s">
        <v>84</v>
      </c>
      <c r="M66" s="112" t="s">
        <v>469</v>
      </c>
      <c r="N66" s="39">
        <v>537</v>
      </c>
      <c r="O66" s="114"/>
      <c r="P66" s="34"/>
      <c r="Q66" s="127"/>
      <c r="T66" s="114"/>
      <c r="U66" s="14">
        <v>5</v>
      </c>
      <c r="V66" s="112" t="s">
        <v>84</v>
      </c>
      <c r="W66" s="112" t="s">
        <v>468</v>
      </c>
      <c r="X66" s="39">
        <v>530</v>
      </c>
      <c r="Y66" s="114"/>
      <c r="Z66" s="14"/>
      <c r="AA66" s="112"/>
      <c r="AB66" s="112"/>
      <c r="AC66" s="39"/>
      <c r="AD66" s="114"/>
      <c r="AE66" s="14"/>
      <c r="AF66" s="112"/>
      <c r="AG66" s="112"/>
      <c r="AH66" s="39"/>
      <c r="AI66" s="114"/>
      <c r="AJ66" s="114"/>
      <c r="AK66" s="114"/>
      <c r="AL66" s="114"/>
      <c r="AM66" s="114"/>
      <c r="AN66" s="114"/>
      <c r="AO66" s="179"/>
      <c r="AP66" s="113"/>
      <c r="AQ66" s="113"/>
      <c r="AR66" s="204"/>
      <c r="AS66" s="114"/>
      <c r="AT66" s="179"/>
      <c r="AU66" s="205"/>
      <c r="AV66" s="205"/>
      <c r="AW66" s="204"/>
      <c r="AX66" s="114"/>
      <c r="AY66" s="179"/>
      <c r="AZ66" s="205"/>
      <c r="BA66" s="205"/>
      <c r="BB66" s="204"/>
      <c r="BC66" s="114"/>
      <c r="BD66" s="14"/>
      <c r="BE66" s="112"/>
      <c r="BF66" s="112"/>
      <c r="BG66" s="39"/>
      <c r="BH66" s="114"/>
    </row>
    <row r="67" spans="1:60">
      <c r="A67" s="14">
        <v>2</v>
      </c>
      <c r="B67" s="112" t="s">
        <v>84</v>
      </c>
      <c r="C67" s="112" t="s">
        <v>473</v>
      </c>
      <c r="D67" s="39">
        <v>549</v>
      </c>
      <c r="F67" s="14">
        <v>1</v>
      </c>
      <c r="G67" s="112" t="s">
        <v>84</v>
      </c>
      <c r="H67" s="112" t="s">
        <v>473</v>
      </c>
      <c r="I67" s="39">
        <v>570</v>
      </c>
      <c r="J67" s="114"/>
      <c r="K67" s="14">
        <v>8</v>
      </c>
      <c r="L67" s="112" t="s">
        <v>84</v>
      </c>
      <c r="M67" s="112" t="s">
        <v>439</v>
      </c>
      <c r="N67" s="39">
        <v>536</v>
      </c>
      <c r="O67" s="114"/>
      <c r="P67" s="14"/>
      <c r="Q67" s="112"/>
      <c r="R67" s="112"/>
      <c r="S67" s="39"/>
      <c r="T67" s="114"/>
      <c r="U67" s="14">
        <v>6</v>
      </c>
      <c r="V67" s="112" t="s">
        <v>84</v>
      </c>
      <c r="W67" s="112" t="s">
        <v>469</v>
      </c>
      <c r="X67" s="39">
        <v>526</v>
      </c>
      <c r="Y67" s="114"/>
      <c r="Z67" s="14"/>
      <c r="AA67" s="112"/>
      <c r="AB67" s="112"/>
      <c r="AC67" s="39"/>
      <c r="AD67" s="114"/>
      <c r="AE67" s="14"/>
      <c r="AF67" s="112"/>
      <c r="AG67" s="112"/>
      <c r="AH67" s="39"/>
      <c r="AI67" s="114"/>
      <c r="AJ67" s="114"/>
      <c r="AK67" s="114"/>
      <c r="AL67" s="114"/>
      <c r="AM67" s="114"/>
      <c r="AN67" s="114"/>
      <c r="AO67" s="179"/>
      <c r="AP67" s="113"/>
      <c r="AQ67" s="113"/>
      <c r="AR67" s="204"/>
      <c r="AS67" s="114"/>
      <c r="AT67" s="179"/>
      <c r="AU67" s="205"/>
      <c r="AV67" s="205"/>
      <c r="AW67" s="204"/>
      <c r="AX67" s="114"/>
      <c r="AY67" s="179"/>
      <c r="AZ67" s="113"/>
      <c r="BA67" s="113"/>
      <c r="BB67" s="204"/>
      <c r="BC67" s="114"/>
      <c r="BD67" s="179"/>
      <c r="BE67" s="207"/>
      <c r="BF67" s="114"/>
      <c r="BG67" s="114"/>
      <c r="BH67" s="114"/>
    </row>
    <row r="68" spans="1:60">
      <c r="A68" s="14">
        <v>3</v>
      </c>
      <c r="B68" s="112" t="s">
        <v>84</v>
      </c>
      <c r="C68" s="112" t="s">
        <v>474</v>
      </c>
      <c r="D68" s="39">
        <v>546</v>
      </c>
      <c r="F68" s="14">
        <v>2</v>
      </c>
      <c r="G68" s="112" t="s">
        <v>84</v>
      </c>
      <c r="H68" s="112" t="s">
        <v>439</v>
      </c>
      <c r="I68" s="39">
        <v>567</v>
      </c>
      <c r="J68" s="114"/>
      <c r="K68" s="34"/>
      <c r="O68" s="114"/>
      <c r="P68" s="14"/>
      <c r="Q68" s="112"/>
      <c r="R68" s="112"/>
      <c r="S68" s="39"/>
      <c r="T68" s="114"/>
      <c r="U68" s="14">
        <v>7</v>
      </c>
      <c r="V68" s="112" t="s">
        <v>84</v>
      </c>
      <c r="W68" s="112" t="s">
        <v>705</v>
      </c>
      <c r="X68" s="39">
        <v>515</v>
      </c>
      <c r="Y68" s="114"/>
      <c r="Z68" s="14"/>
      <c r="AA68" s="112"/>
      <c r="AB68" s="112"/>
      <c r="AC68" s="39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79"/>
      <c r="AP68" s="113"/>
      <c r="AQ68" s="113"/>
      <c r="AR68" s="204"/>
      <c r="AS68" s="114"/>
      <c r="AT68" s="179"/>
      <c r="AU68" s="205"/>
      <c r="AV68" s="205"/>
      <c r="AW68" s="204"/>
      <c r="AX68" s="114"/>
      <c r="AY68" s="179"/>
      <c r="AZ68" s="205"/>
      <c r="BA68" s="205"/>
      <c r="BB68" s="204"/>
      <c r="BC68" s="114"/>
      <c r="BD68" s="179"/>
      <c r="BE68" s="205"/>
      <c r="BF68" s="205"/>
      <c r="BG68" s="204"/>
      <c r="BH68" s="114"/>
    </row>
    <row r="69" spans="1:60">
      <c r="A69" s="14">
        <v>4</v>
      </c>
      <c r="B69" s="112" t="s">
        <v>89</v>
      </c>
      <c r="C69" s="112" t="s">
        <v>462</v>
      </c>
      <c r="D69" s="39">
        <v>535</v>
      </c>
      <c r="F69" s="14">
        <v>3</v>
      </c>
      <c r="G69" s="112" t="s">
        <v>84</v>
      </c>
      <c r="H69" s="112" t="s">
        <v>474</v>
      </c>
      <c r="I69" s="39">
        <v>556</v>
      </c>
      <c r="J69" s="114"/>
      <c r="K69" s="34" t="s">
        <v>0</v>
      </c>
      <c r="L69" s="127" t="s">
        <v>472</v>
      </c>
      <c r="O69" s="114"/>
      <c r="P69" s="14"/>
      <c r="Q69" s="112"/>
      <c r="R69" s="112"/>
      <c r="S69" s="39"/>
      <c r="T69" s="114"/>
      <c r="U69" s="14">
        <v>8</v>
      </c>
      <c r="V69" s="112" t="s">
        <v>84</v>
      </c>
      <c r="W69" s="112" t="s">
        <v>439</v>
      </c>
      <c r="X69" s="39">
        <v>511</v>
      </c>
      <c r="Y69" s="114"/>
      <c r="Z69" s="14"/>
      <c r="AA69" s="112"/>
      <c r="AB69" s="112"/>
      <c r="AC69" s="39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79"/>
      <c r="AP69" s="113"/>
      <c r="AQ69" s="113"/>
      <c r="AR69" s="204"/>
      <c r="AS69" s="114"/>
      <c r="AT69" s="114"/>
      <c r="AU69" s="114"/>
      <c r="AV69" s="114"/>
      <c r="AW69" s="114"/>
      <c r="AX69" s="114"/>
      <c r="AY69" s="179"/>
      <c r="AZ69" s="205"/>
      <c r="BA69" s="205"/>
      <c r="BB69" s="204"/>
      <c r="BC69" s="114"/>
      <c r="BD69" s="179"/>
      <c r="BE69" s="205"/>
      <c r="BF69" s="205"/>
      <c r="BG69" s="204"/>
      <c r="BH69" s="114"/>
    </row>
    <row r="70" spans="1:60">
      <c r="A70" s="14">
        <v>5</v>
      </c>
      <c r="B70" s="112" t="s">
        <v>84</v>
      </c>
      <c r="C70" s="112" t="s">
        <v>469</v>
      </c>
      <c r="D70" s="39">
        <v>534</v>
      </c>
      <c r="F70" s="14">
        <v>4</v>
      </c>
      <c r="G70" s="112" t="s">
        <v>84</v>
      </c>
      <c r="H70" s="112" t="s">
        <v>530</v>
      </c>
      <c r="I70" s="39">
        <v>415</v>
      </c>
      <c r="J70" s="114"/>
      <c r="K70" s="14">
        <v>1</v>
      </c>
      <c r="L70" s="112" t="s">
        <v>84</v>
      </c>
      <c r="M70" s="112" t="s">
        <v>473</v>
      </c>
      <c r="N70" s="39">
        <v>575</v>
      </c>
      <c r="O70" s="114"/>
      <c r="P70" s="14"/>
      <c r="Q70" s="112"/>
      <c r="R70" s="112"/>
      <c r="S70" s="39"/>
      <c r="T70" s="114"/>
      <c r="U70" s="14">
        <v>9</v>
      </c>
      <c r="V70" s="112" t="s">
        <v>84</v>
      </c>
      <c r="W70" s="112" t="s">
        <v>703</v>
      </c>
      <c r="X70" s="39">
        <v>507</v>
      </c>
      <c r="Y70" s="114"/>
      <c r="Z70" s="3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79"/>
      <c r="AP70" s="113"/>
      <c r="AQ70" s="113"/>
      <c r="AR70" s="204"/>
      <c r="AS70" s="114"/>
      <c r="AT70" s="114"/>
      <c r="AU70" s="114"/>
      <c r="AV70" s="114"/>
      <c r="AW70" s="114"/>
      <c r="AX70" s="114"/>
      <c r="AY70" s="179"/>
      <c r="AZ70" s="114"/>
      <c r="BA70" s="114"/>
      <c r="BB70" s="114"/>
      <c r="BC70" s="114"/>
      <c r="BD70" s="179"/>
      <c r="BE70" s="205"/>
      <c r="BF70" s="205"/>
      <c r="BG70" s="204"/>
      <c r="BH70" s="114"/>
    </row>
    <row r="71" spans="1:60">
      <c r="A71" s="179"/>
      <c r="B71" s="205"/>
      <c r="C71" s="205"/>
      <c r="D71" s="204"/>
      <c r="F71" s="14"/>
      <c r="G71" s="112"/>
      <c r="H71" s="112"/>
      <c r="I71" s="39"/>
      <c r="J71" s="114"/>
      <c r="K71" s="14">
        <v>2</v>
      </c>
      <c r="L71" s="112" t="s">
        <v>548</v>
      </c>
      <c r="M71" s="112" t="s">
        <v>439</v>
      </c>
      <c r="N71" s="39">
        <v>562</v>
      </c>
      <c r="O71" s="114"/>
      <c r="P71" s="14"/>
      <c r="Q71" s="112"/>
      <c r="R71" s="112"/>
      <c r="S71" s="39"/>
      <c r="T71" s="114"/>
      <c r="U71" s="14">
        <v>10</v>
      </c>
      <c r="V71" s="112" t="s">
        <v>470</v>
      </c>
      <c r="W71" s="112" t="s">
        <v>471</v>
      </c>
      <c r="X71" s="39">
        <v>507</v>
      </c>
      <c r="Y71" s="114"/>
      <c r="Z71" s="34"/>
      <c r="AA71" s="127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79"/>
      <c r="AP71" s="113"/>
      <c r="AQ71" s="113"/>
      <c r="AR71" s="204"/>
      <c r="AS71" s="114"/>
      <c r="AT71" s="114"/>
      <c r="AU71" s="114"/>
      <c r="AV71" s="114"/>
      <c r="AW71" s="114"/>
      <c r="AX71" s="114"/>
      <c r="AY71" s="179"/>
      <c r="AZ71" s="206"/>
      <c r="BA71" s="114"/>
      <c r="BB71" s="114"/>
      <c r="BC71" s="114"/>
      <c r="BD71" s="179"/>
      <c r="BE71" s="205"/>
      <c r="BF71" s="205"/>
      <c r="BG71" s="204"/>
      <c r="BH71" s="114"/>
    </row>
    <row r="72" spans="1:60">
      <c r="A72" s="179"/>
      <c r="B72" s="205"/>
      <c r="C72" s="205"/>
      <c r="D72" s="204"/>
      <c r="F72" s="14"/>
      <c r="G72" s="112"/>
      <c r="H72" s="112"/>
      <c r="I72" s="39"/>
      <c r="J72" s="114"/>
      <c r="K72" s="14">
        <v>3</v>
      </c>
      <c r="L72" s="112" t="s">
        <v>84</v>
      </c>
      <c r="M72" s="112" t="s">
        <v>549</v>
      </c>
      <c r="N72" s="39">
        <v>558</v>
      </c>
      <c r="O72" s="114"/>
      <c r="P72" s="14"/>
      <c r="Q72" s="112"/>
      <c r="R72" s="112"/>
      <c r="S72" s="39"/>
      <c r="T72" s="114"/>
      <c r="U72" s="34"/>
      <c r="Y72" s="114"/>
      <c r="Z72" s="14"/>
      <c r="AA72" s="112"/>
      <c r="AB72" s="112"/>
      <c r="AC72" s="39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79"/>
      <c r="AP72" s="114"/>
      <c r="AQ72" s="114"/>
      <c r="AR72" s="114"/>
      <c r="AS72" s="114"/>
      <c r="AT72" s="114"/>
      <c r="AU72" s="114"/>
      <c r="AV72" s="114"/>
      <c r="AW72" s="114"/>
      <c r="AX72" s="114"/>
      <c r="AY72" s="179"/>
      <c r="AZ72" s="205"/>
      <c r="BA72" s="205"/>
      <c r="BB72" s="204"/>
      <c r="BC72" s="114"/>
      <c r="BD72" s="179"/>
      <c r="BE72" s="205"/>
      <c r="BF72" s="205"/>
      <c r="BG72" s="204"/>
      <c r="BH72" s="114"/>
    </row>
    <row r="73" spans="1:60">
      <c r="F73" s="114"/>
      <c r="G73" s="114"/>
      <c r="H73" s="114"/>
      <c r="I73" s="114"/>
      <c r="J73" s="114"/>
      <c r="K73" s="14">
        <v>4</v>
      </c>
      <c r="L73" s="112" t="s">
        <v>84</v>
      </c>
      <c r="M73" s="112" t="s">
        <v>474</v>
      </c>
      <c r="N73" s="39">
        <v>555</v>
      </c>
      <c r="O73" s="114"/>
      <c r="P73" s="14"/>
      <c r="Q73" s="112"/>
      <c r="R73" s="112"/>
      <c r="S73" s="39"/>
      <c r="T73" s="114"/>
      <c r="U73" s="34" t="s">
        <v>0</v>
      </c>
      <c r="V73" s="127" t="s">
        <v>472</v>
      </c>
      <c r="Y73" s="114"/>
      <c r="Z73" s="14"/>
      <c r="AA73" s="112"/>
      <c r="AB73" s="112"/>
      <c r="AC73" s="39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79"/>
      <c r="AP73" s="206"/>
      <c r="AQ73" s="114"/>
      <c r="AR73" s="114"/>
      <c r="AS73" s="114"/>
      <c r="AT73" s="114"/>
      <c r="AU73" s="114"/>
      <c r="AV73" s="114"/>
      <c r="AW73" s="114"/>
      <c r="AX73" s="114"/>
      <c r="AY73" s="179"/>
      <c r="AZ73" s="205"/>
      <c r="BA73" s="205"/>
      <c r="BB73" s="204"/>
      <c r="BC73" s="114"/>
      <c r="BD73" s="179"/>
      <c r="BE73" s="205"/>
      <c r="BF73" s="205"/>
      <c r="BG73" s="204"/>
      <c r="BH73" s="114"/>
    </row>
    <row r="74" spans="1:60">
      <c r="F74" s="114"/>
      <c r="G74" s="114"/>
      <c r="H74" s="114"/>
      <c r="I74" s="114"/>
      <c r="J74" s="114"/>
      <c r="K74" s="14">
        <v>5</v>
      </c>
      <c r="L74" s="112" t="s">
        <v>84</v>
      </c>
      <c r="M74" s="112" t="s">
        <v>530</v>
      </c>
      <c r="N74" s="39">
        <v>519</v>
      </c>
      <c r="O74" s="114"/>
      <c r="P74" s="14"/>
      <c r="Q74" s="112"/>
      <c r="R74" s="112"/>
      <c r="S74" s="39"/>
      <c r="T74" s="114"/>
      <c r="U74" s="14">
        <v>1</v>
      </c>
      <c r="V74" s="112" t="s">
        <v>84</v>
      </c>
      <c r="W74" s="112" t="s">
        <v>473</v>
      </c>
      <c r="X74" s="39">
        <v>563</v>
      </c>
      <c r="Y74" s="114"/>
      <c r="Z74" s="14"/>
      <c r="AA74" s="112"/>
      <c r="AB74" s="112"/>
      <c r="AC74" s="39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79"/>
      <c r="AP74" s="205"/>
      <c r="AQ74" s="205"/>
      <c r="AR74" s="204"/>
      <c r="AS74" s="114"/>
      <c r="AT74" s="114"/>
      <c r="AU74" s="114"/>
      <c r="AV74" s="114"/>
      <c r="AW74" s="114"/>
      <c r="AX74" s="114"/>
      <c r="AY74" s="179"/>
      <c r="AZ74" s="205"/>
      <c r="BA74" s="205"/>
      <c r="BB74" s="204"/>
      <c r="BC74" s="114"/>
      <c r="BD74" s="114"/>
      <c r="BE74" s="114"/>
      <c r="BF74" s="114"/>
      <c r="BG74" s="114"/>
      <c r="BH74" s="114"/>
    </row>
    <row r="75" spans="1:60">
      <c r="F75" s="114"/>
      <c r="G75" s="114"/>
      <c r="H75" s="114"/>
      <c r="I75" s="114"/>
      <c r="J75" s="114"/>
      <c r="K75" s="14">
        <v>6</v>
      </c>
      <c r="L75" s="112" t="s">
        <v>84</v>
      </c>
      <c r="M75" s="112" t="s">
        <v>469</v>
      </c>
      <c r="N75" s="39">
        <v>503</v>
      </c>
      <c r="O75" s="114"/>
      <c r="P75" s="14"/>
      <c r="Q75" s="38"/>
      <c r="R75" s="38"/>
      <c r="S75" s="39"/>
      <c r="T75" s="114"/>
      <c r="U75" s="14">
        <v>2</v>
      </c>
      <c r="V75" s="112" t="s">
        <v>84</v>
      </c>
      <c r="W75" s="112" t="s">
        <v>686</v>
      </c>
      <c r="X75" s="39">
        <v>558</v>
      </c>
      <c r="Y75" s="114"/>
      <c r="Z75" s="14"/>
      <c r="AA75" s="112"/>
      <c r="AB75" s="112"/>
      <c r="AC75" s="39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79"/>
      <c r="AP75" s="205"/>
      <c r="AQ75" s="205"/>
      <c r="AR75" s="204"/>
      <c r="AS75" s="114"/>
      <c r="AT75" s="114"/>
      <c r="AU75" s="114"/>
      <c r="AV75" s="114"/>
      <c r="AW75" s="114"/>
      <c r="AX75" s="114"/>
      <c r="AY75" s="179"/>
      <c r="AZ75" s="205"/>
      <c r="BA75" s="205"/>
      <c r="BB75" s="204"/>
      <c r="BC75" s="114"/>
      <c r="BD75" s="114"/>
      <c r="BE75" s="114"/>
      <c r="BF75" s="114"/>
      <c r="BG75" s="114"/>
      <c r="BH75" s="114"/>
    </row>
    <row r="76" spans="1:60">
      <c r="F76" s="114"/>
      <c r="G76" s="114"/>
      <c r="H76" s="114"/>
      <c r="I76" s="114"/>
      <c r="J76" s="114"/>
      <c r="K76" s="14">
        <v>7</v>
      </c>
      <c r="L76" s="112" t="s">
        <v>84</v>
      </c>
      <c r="M76" s="112" t="s">
        <v>550</v>
      </c>
      <c r="N76" s="39">
        <v>487</v>
      </c>
      <c r="O76" s="114"/>
      <c r="P76" s="114"/>
      <c r="Q76" s="114"/>
      <c r="R76" s="114"/>
      <c r="S76" s="114"/>
      <c r="T76" s="114"/>
      <c r="U76" s="14">
        <v>3</v>
      </c>
      <c r="V76" s="112" t="s">
        <v>84</v>
      </c>
      <c r="W76" s="112" t="s">
        <v>549</v>
      </c>
      <c r="X76" s="39">
        <v>555</v>
      </c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79"/>
      <c r="AP76" s="113"/>
      <c r="AQ76" s="113"/>
      <c r="AR76" s="204"/>
      <c r="AS76" s="114"/>
      <c r="AT76" s="114"/>
      <c r="AU76" s="114"/>
      <c r="AV76" s="114"/>
      <c r="AW76" s="114"/>
      <c r="AX76" s="114"/>
      <c r="AY76" s="179"/>
      <c r="AZ76" s="205"/>
      <c r="BA76" s="205"/>
      <c r="BB76" s="204"/>
      <c r="BC76" s="114"/>
      <c r="BD76" s="114"/>
      <c r="BE76" s="114"/>
      <c r="BF76" s="114"/>
      <c r="BG76" s="114"/>
      <c r="BH76" s="114"/>
    </row>
    <row r="77" spans="1:60">
      <c r="F77" s="114"/>
      <c r="G77" s="114"/>
      <c r="H77" s="114"/>
      <c r="I77" s="114"/>
      <c r="J77" s="114"/>
      <c r="K77" s="14">
        <v>8</v>
      </c>
      <c r="L77" s="112" t="s">
        <v>84</v>
      </c>
      <c r="M77" s="112" t="s">
        <v>551</v>
      </c>
      <c r="N77" s="39">
        <v>480</v>
      </c>
      <c r="O77" s="114"/>
      <c r="P77" s="114"/>
      <c r="Q77" s="114"/>
      <c r="R77" s="114"/>
      <c r="S77" s="114"/>
      <c r="T77" s="114"/>
      <c r="U77" s="14">
        <v>4</v>
      </c>
      <c r="V77" s="112" t="s">
        <v>100</v>
      </c>
      <c r="W77" s="112" t="s">
        <v>704</v>
      </c>
      <c r="X77" s="39">
        <v>550</v>
      </c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79"/>
      <c r="AP77" s="205"/>
      <c r="AQ77" s="205"/>
      <c r="AR77" s="204"/>
      <c r="AS77" s="114"/>
      <c r="AT77" s="114"/>
      <c r="AU77" s="114"/>
      <c r="AV77" s="114"/>
      <c r="AW77" s="114"/>
      <c r="AX77" s="114"/>
      <c r="AY77" s="179"/>
      <c r="AZ77" s="205"/>
      <c r="BA77" s="205"/>
      <c r="BB77" s="204"/>
      <c r="BC77" s="114"/>
      <c r="BD77" s="114"/>
      <c r="BE77" s="114"/>
      <c r="BF77" s="114"/>
      <c r="BG77" s="114"/>
      <c r="BH77" s="114"/>
    </row>
    <row r="78" spans="1:60">
      <c r="F78" s="114"/>
      <c r="G78" s="114"/>
      <c r="H78" s="114"/>
      <c r="I78" s="114"/>
      <c r="J78" s="114"/>
      <c r="K78" s="14">
        <v>9</v>
      </c>
      <c r="L78" s="112" t="s">
        <v>84</v>
      </c>
      <c r="M78" s="112" t="s">
        <v>552</v>
      </c>
      <c r="N78" s="39">
        <v>184</v>
      </c>
      <c r="O78" s="114"/>
      <c r="P78" s="114"/>
      <c r="Q78" s="114"/>
      <c r="R78" s="114"/>
      <c r="S78" s="114"/>
      <c r="T78" s="114"/>
      <c r="U78" s="14">
        <v>5</v>
      </c>
      <c r="V78" s="112" t="s">
        <v>84</v>
      </c>
      <c r="W78" s="112" t="s">
        <v>474</v>
      </c>
      <c r="X78" s="39">
        <v>549</v>
      </c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79"/>
      <c r="AP78" s="205"/>
      <c r="AQ78" s="205"/>
      <c r="AR78" s="20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</row>
    <row r="79" spans="1:60"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4">
        <v>6</v>
      </c>
      <c r="V79" s="112" t="s">
        <v>84</v>
      </c>
      <c r="W79" s="112" t="s">
        <v>550</v>
      </c>
      <c r="X79" s="39">
        <v>540</v>
      </c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79"/>
      <c r="AP79" s="205"/>
      <c r="AQ79" s="205"/>
      <c r="AR79" s="20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</row>
    <row r="80" spans="1:60"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4">
        <v>7</v>
      </c>
      <c r="V80" s="112" t="s">
        <v>84</v>
      </c>
      <c r="W80" s="112" t="s">
        <v>530</v>
      </c>
      <c r="X80" s="39">
        <v>539</v>
      </c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79"/>
      <c r="AP80" s="205"/>
      <c r="AQ80" s="205"/>
      <c r="AR80" s="20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</row>
    <row r="81" spans="6:60"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4">
        <v>8</v>
      </c>
      <c r="V81" s="112" t="s">
        <v>84</v>
      </c>
      <c r="W81" s="112" t="s">
        <v>551</v>
      </c>
      <c r="X81" s="39">
        <v>524</v>
      </c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</row>
    <row r="82" spans="6:60"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4">
        <v>9</v>
      </c>
      <c r="V82" s="112" t="s">
        <v>84</v>
      </c>
      <c r="W82" s="112" t="s">
        <v>688</v>
      </c>
      <c r="X82" s="39">
        <v>507</v>
      </c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</row>
    <row r="83" spans="6:60"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</row>
    <row r="84" spans="6:60"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</row>
    <row r="85" spans="6:60"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</row>
    <row r="86" spans="6:60"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</row>
    <row r="87" spans="6:60"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</row>
    <row r="88" spans="6:60"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</row>
    <row r="89" spans="6:60"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</row>
    <row r="90" spans="6:60"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</row>
    <row r="91" spans="6:60"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</row>
    <row r="92" spans="6:60"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</row>
    <row r="93" spans="6:60"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</row>
    <row r="94" spans="6:60"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</row>
    <row r="95" spans="6:60"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</row>
    <row r="96" spans="6:60"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</row>
    <row r="97" spans="6:60"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</row>
    <row r="98" spans="6:60"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</row>
    <row r="99" spans="6:60"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</row>
    <row r="100" spans="6:60"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</row>
    <row r="101" spans="6:60"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</row>
    <row r="102" spans="6:60"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</row>
    <row r="103" spans="6:60"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</row>
    <row r="104" spans="6:60"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</row>
    <row r="105" spans="6:60"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</row>
    <row r="106" spans="6:60"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</row>
    <row r="107" spans="6:60"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</row>
    <row r="108" spans="6:60"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6:60"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6:60"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6:60"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6:60"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6:60"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6:60"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6:60"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6:60"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6:60"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6:60"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6:60"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6:60"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6:60"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6:60"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6:60"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6:60"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6:60"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6:60"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6:60"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6:60"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6:60"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6:60"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6:60"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6:60"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6:60"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</row>
    <row r="134" spans="6:60"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</row>
    <row r="135" spans="6:60"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6:60"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6:60"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</row>
    <row r="138" spans="6:60"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</row>
    <row r="139" spans="6:60"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</row>
    <row r="140" spans="6:60"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</row>
    <row r="141" spans="6:60"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</row>
    <row r="142" spans="6:60"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</row>
    <row r="143" spans="6:60"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</row>
    <row r="144" spans="6:60"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</row>
    <row r="145" spans="6:60"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</row>
    <row r="146" spans="6:60"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</row>
    <row r="147" spans="6:60"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</row>
    <row r="148" spans="6:60"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</row>
    <row r="149" spans="6:60"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</row>
    <row r="150" spans="6:60"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</row>
    <row r="151" spans="6:60"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</row>
    <row r="152" spans="6:60"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</row>
    <row r="153" spans="6:60"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</row>
    <row r="154" spans="6:60"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</row>
    <row r="155" spans="6:60"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</row>
    <row r="156" spans="6:60"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</row>
    <row r="157" spans="6:60"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</row>
    <row r="158" spans="6:60"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</row>
    <row r="159" spans="6:60"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660" t="s">
        <v>317</v>
      </c>
      <c r="B1" s="660"/>
      <c r="C1" s="660"/>
      <c r="D1" s="660"/>
      <c r="E1" s="660"/>
      <c r="F1" s="660"/>
      <c r="G1" s="660"/>
      <c r="H1" s="660"/>
    </row>
    <row r="2" spans="1:8">
      <c r="A2" s="661" t="s">
        <v>318</v>
      </c>
      <c r="B2" s="661"/>
      <c r="C2" s="661"/>
      <c r="D2" s="661"/>
      <c r="E2" s="661"/>
      <c r="F2" s="661"/>
      <c r="G2" s="661"/>
      <c r="H2" s="661"/>
    </row>
    <row r="3" spans="1:8">
      <c r="A3" s="324"/>
      <c r="B3" s="324"/>
      <c r="C3" s="324"/>
      <c r="D3" s="324"/>
      <c r="E3" s="324"/>
      <c r="F3" s="324"/>
      <c r="G3" s="324"/>
      <c r="H3" s="324"/>
    </row>
    <row r="4" spans="1:8" ht="15" thickBot="1">
      <c r="A4" s="57" t="s">
        <v>103</v>
      </c>
      <c r="B4" s="58" t="s">
        <v>35</v>
      </c>
      <c r="C4" s="58" t="s">
        <v>104</v>
      </c>
      <c r="D4" s="59" t="s">
        <v>105</v>
      </c>
      <c r="E4" s="60" t="s">
        <v>106</v>
      </c>
      <c r="F4" s="61" t="s">
        <v>107</v>
      </c>
      <c r="G4" s="61" t="s">
        <v>108</v>
      </c>
      <c r="H4" s="57" t="s">
        <v>109</v>
      </c>
    </row>
    <row r="5" spans="1:8" ht="16" thickTop="1">
      <c r="A5" s="62">
        <v>1</v>
      </c>
      <c r="B5" s="63" t="s">
        <v>195</v>
      </c>
      <c r="C5" s="63" t="s">
        <v>101</v>
      </c>
      <c r="D5" s="84" t="s">
        <v>112</v>
      </c>
      <c r="E5" s="294">
        <v>27</v>
      </c>
      <c r="F5" s="116">
        <v>14</v>
      </c>
      <c r="G5" s="116">
        <v>2</v>
      </c>
      <c r="H5" s="295">
        <v>61</v>
      </c>
    </row>
    <row r="6" spans="1:8" ht="15.5">
      <c r="A6" s="72">
        <v>2</v>
      </c>
      <c r="B6" s="73" t="s">
        <v>84</v>
      </c>
      <c r="C6" s="73" t="s">
        <v>136</v>
      </c>
      <c r="D6" s="84" t="s">
        <v>112</v>
      </c>
      <c r="E6" s="296">
        <v>15</v>
      </c>
      <c r="F6" s="117">
        <v>6</v>
      </c>
      <c r="G6" s="117">
        <v>4</v>
      </c>
      <c r="H6" s="297">
        <v>39</v>
      </c>
    </row>
    <row r="7" spans="1:8" ht="15.5">
      <c r="A7" s="74">
        <v>3</v>
      </c>
      <c r="B7" s="75" t="s">
        <v>84</v>
      </c>
      <c r="C7" s="75" t="s">
        <v>319</v>
      </c>
      <c r="D7" s="69" t="s">
        <v>110</v>
      </c>
      <c r="E7" s="296">
        <v>12</v>
      </c>
      <c r="F7" s="117">
        <v>7</v>
      </c>
      <c r="G7" s="117">
        <v>1</v>
      </c>
      <c r="H7" s="297">
        <v>29</v>
      </c>
    </row>
    <row r="8" spans="1:8" ht="15.5">
      <c r="A8" s="116">
        <v>4</v>
      </c>
      <c r="B8" s="77" t="s">
        <v>85</v>
      </c>
      <c r="C8" s="77" t="s">
        <v>6</v>
      </c>
      <c r="D8" s="69" t="s">
        <v>110</v>
      </c>
      <c r="E8" s="296">
        <v>10</v>
      </c>
      <c r="F8" s="117">
        <v>5</v>
      </c>
      <c r="G8" s="117">
        <v>2</v>
      </c>
      <c r="H8" s="295">
        <v>26</v>
      </c>
    </row>
    <row r="9" spans="1:8" ht="15.5">
      <c r="A9" s="116">
        <v>5</v>
      </c>
      <c r="B9" s="77" t="s">
        <v>84</v>
      </c>
      <c r="C9" s="77" t="s">
        <v>111</v>
      </c>
      <c r="D9" s="76" t="s">
        <v>112</v>
      </c>
      <c r="E9" s="296">
        <v>10</v>
      </c>
      <c r="F9" s="117">
        <v>2</v>
      </c>
      <c r="G9" s="117">
        <v>2</v>
      </c>
      <c r="H9" s="295">
        <v>20</v>
      </c>
    </row>
    <row r="10" spans="1:8" ht="15.5">
      <c r="A10" s="116">
        <v>6</v>
      </c>
      <c r="B10" s="78" t="s">
        <v>84</v>
      </c>
      <c r="C10" s="78" t="s">
        <v>131</v>
      </c>
      <c r="D10" s="64" t="s">
        <v>110</v>
      </c>
      <c r="E10" s="298">
        <v>7</v>
      </c>
      <c r="F10" s="116">
        <v>1</v>
      </c>
      <c r="G10" s="116">
        <v>1</v>
      </c>
      <c r="H10" s="295">
        <v>12</v>
      </c>
    </row>
    <row r="11" spans="1:8" ht="15.5">
      <c r="A11" s="116">
        <v>7</v>
      </c>
      <c r="B11" s="77" t="s">
        <v>85</v>
      </c>
      <c r="C11" s="77" t="s">
        <v>169</v>
      </c>
      <c r="D11" s="69" t="s">
        <v>110</v>
      </c>
      <c r="E11" s="296">
        <v>9</v>
      </c>
      <c r="F11" s="117">
        <v>1</v>
      </c>
      <c r="G11" s="117">
        <v>0</v>
      </c>
      <c r="H11" s="297">
        <v>11</v>
      </c>
    </row>
    <row r="12" spans="1:8" ht="15.5">
      <c r="A12" s="116">
        <v>8</v>
      </c>
      <c r="B12" s="77" t="s">
        <v>84</v>
      </c>
      <c r="C12" s="77" t="s">
        <v>320</v>
      </c>
      <c r="D12" s="76" t="s">
        <v>112</v>
      </c>
      <c r="E12" s="296">
        <v>3</v>
      </c>
      <c r="F12" s="117">
        <v>1</v>
      </c>
      <c r="G12" s="117">
        <v>0</v>
      </c>
      <c r="H12" s="297">
        <v>5</v>
      </c>
    </row>
    <row r="14" spans="1:8" ht="15" thickBot="1">
      <c r="A14" s="299" t="s">
        <v>321</v>
      </c>
      <c r="B14" s="300" t="s">
        <v>35</v>
      </c>
      <c r="C14" s="300" t="s">
        <v>104</v>
      </c>
      <c r="D14" s="301" t="s">
        <v>105</v>
      </c>
      <c r="E14" s="302" t="s">
        <v>106</v>
      </c>
      <c r="F14" s="303" t="s">
        <v>107</v>
      </c>
      <c r="G14" s="303" t="s">
        <v>108</v>
      </c>
      <c r="H14" s="299" t="s">
        <v>109</v>
      </c>
    </row>
    <row r="15" spans="1:8" ht="16" thickTop="1">
      <c r="A15" s="62">
        <v>1</v>
      </c>
      <c r="B15" s="80" t="s">
        <v>84</v>
      </c>
      <c r="C15" s="80" t="s">
        <v>158</v>
      </c>
      <c r="D15" s="69" t="s">
        <v>110</v>
      </c>
      <c r="E15" s="65">
        <v>13</v>
      </c>
      <c r="F15" s="20">
        <v>4</v>
      </c>
      <c r="G15" s="20">
        <v>9</v>
      </c>
      <c r="H15" s="67">
        <v>48</v>
      </c>
    </row>
    <row r="16" spans="1:8" ht="15.5">
      <c r="A16" s="72">
        <v>2</v>
      </c>
      <c r="B16" s="81" t="s">
        <v>84</v>
      </c>
      <c r="C16" s="81" t="s">
        <v>102</v>
      </c>
      <c r="D16" s="69" t="s">
        <v>110</v>
      </c>
      <c r="E16" s="70">
        <v>18</v>
      </c>
      <c r="F16" s="20">
        <v>5</v>
      </c>
      <c r="G16" s="20">
        <v>1</v>
      </c>
      <c r="H16" s="71">
        <v>31</v>
      </c>
    </row>
    <row r="17" spans="1:8" ht="15.5">
      <c r="A17" s="82">
        <v>3</v>
      </c>
      <c r="B17" s="75" t="s">
        <v>84</v>
      </c>
      <c r="C17" s="75" t="s">
        <v>183</v>
      </c>
      <c r="D17" s="69" t="s">
        <v>110</v>
      </c>
      <c r="E17" s="70">
        <v>16</v>
      </c>
      <c r="F17" s="20">
        <v>5</v>
      </c>
      <c r="G17" s="20">
        <v>1</v>
      </c>
      <c r="H17" s="71">
        <v>29</v>
      </c>
    </row>
    <row r="18" spans="1:8" ht="15.5">
      <c r="A18" s="66">
        <v>4</v>
      </c>
      <c r="B18" s="83" t="s">
        <v>100</v>
      </c>
      <c r="C18" s="83" t="s">
        <v>83</v>
      </c>
      <c r="D18" s="69" t="s">
        <v>110</v>
      </c>
      <c r="E18" s="70">
        <v>12</v>
      </c>
      <c r="F18" s="20">
        <v>5</v>
      </c>
      <c r="G18" s="20">
        <v>2</v>
      </c>
      <c r="H18" s="71">
        <v>28</v>
      </c>
    </row>
    <row r="19" spans="1:8" ht="15.5">
      <c r="A19" s="20">
        <v>5</v>
      </c>
      <c r="B19" s="83" t="s">
        <v>194</v>
      </c>
      <c r="C19" s="83" t="s">
        <v>322</v>
      </c>
      <c r="D19" s="69" t="s">
        <v>110</v>
      </c>
      <c r="E19" s="70">
        <v>4</v>
      </c>
      <c r="F19" s="20">
        <v>4</v>
      </c>
      <c r="G19" s="20">
        <v>1</v>
      </c>
      <c r="H19" s="71">
        <v>15</v>
      </c>
    </row>
    <row r="20" spans="1:8">
      <c r="A20" s="304"/>
      <c r="B20" s="304"/>
      <c r="C20" s="304"/>
      <c r="D20" s="304"/>
      <c r="E20" s="304"/>
      <c r="F20" s="304"/>
      <c r="G20" s="304"/>
      <c r="H20" s="304"/>
    </row>
    <row r="21" spans="1:8" ht="15" thickBot="1">
      <c r="A21" s="305" t="s">
        <v>323</v>
      </c>
      <c r="B21" s="306" t="s">
        <v>35</v>
      </c>
      <c r="C21" s="306" t="s">
        <v>104</v>
      </c>
      <c r="D21" s="307" t="s">
        <v>105</v>
      </c>
      <c r="E21" s="308" t="s">
        <v>106</v>
      </c>
      <c r="F21" s="309" t="s">
        <v>107</v>
      </c>
      <c r="G21" s="309" t="s">
        <v>108</v>
      </c>
      <c r="H21" s="305" t="s">
        <v>109</v>
      </c>
    </row>
    <row r="22" spans="1:8" ht="16" thickTop="1">
      <c r="A22" s="62">
        <v>1</v>
      </c>
      <c r="B22" s="63" t="s">
        <v>84</v>
      </c>
      <c r="C22" s="63" t="s">
        <v>23</v>
      </c>
      <c r="D22" s="84" t="s">
        <v>112</v>
      </c>
      <c r="E22" s="79">
        <v>8</v>
      </c>
      <c r="F22" s="66">
        <v>3</v>
      </c>
      <c r="G22" s="66">
        <v>3</v>
      </c>
      <c r="H22" s="67">
        <v>23</v>
      </c>
    </row>
    <row r="23" spans="1:8" ht="15.5">
      <c r="A23" s="72">
        <v>2</v>
      </c>
      <c r="B23" s="73" t="s">
        <v>84</v>
      </c>
      <c r="C23" s="73" t="s">
        <v>148</v>
      </c>
      <c r="D23" s="84" t="s">
        <v>112</v>
      </c>
      <c r="E23" s="70">
        <v>10</v>
      </c>
      <c r="F23" s="20">
        <v>3</v>
      </c>
      <c r="G23" s="20">
        <v>1</v>
      </c>
      <c r="H23" s="67">
        <v>19</v>
      </c>
    </row>
    <row r="24" spans="1:8" ht="15.5">
      <c r="A24" s="82">
        <v>3</v>
      </c>
      <c r="B24" s="75" t="s">
        <v>194</v>
      </c>
      <c r="C24" s="75" t="s">
        <v>177</v>
      </c>
      <c r="D24" s="76" t="s">
        <v>112</v>
      </c>
      <c r="E24" s="70">
        <v>14</v>
      </c>
      <c r="F24" s="20">
        <v>2</v>
      </c>
      <c r="G24" s="20">
        <v>0</v>
      </c>
      <c r="H24" s="67">
        <v>18</v>
      </c>
    </row>
    <row r="25" spans="1:8" ht="15.5">
      <c r="A25" s="66">
        <v>4</v>
      </c>
      <c r="B25" s="77" t="s">
        <v>84</v>
      </c>
      <c r="C25" s="77" t="s">
        <v>313</v>
      </c>
      <c r="D25" s="84" t="s">
        <v>112</v>
      </c>
      <c r="E25" s="70">
        <v>8</v>
      </c>
      <c r="F25" s="20">
        <v>2</v>
      </c>
      <c r="G25" s="20">
        <v>1</v>
      </c>
      <c r="H25" s="67">
        <v>15</v>
      </c>
    </row>
    <row r="26" spans="1:8" ht="15.5">
      <c r="A26" s="20">
        <v>5</v>
      </c>
      <c r="B26" s="78" t="s">
        <v>84</v>
      </c>
      <c r="C26" s="77" t="s">
        <v>324</v>
      </c>
      <c r="D26" s="84" t="s">
        <v>112</v>
      </c>
      <c r="E26" s="70">
        <v>5</v>
      </c>
      <c r="F26" s="20">
        <v>3</v>
      </c>
      <c r="G26" s="20">
        <v>1</v>
      </c>
      <c r="H26" s="67">
        <v>14</v>
      </c>
    </row>
    <row r="27" spans="1:8" ht="15.5">
      <c r="A27" s="20">
        <v>6</v>
      </c>
      <c r="B27" s="77" t="s">
        <v>84</v>
      </c>
      <c r="C27" s="77" t="s">
        <v>325</v>
      </c>
      <c r="D27" s="76" t="s">
        <v>112</v>
      </c>
      <c r="E27" s="70">
        <v>6</v>
      </c>
      <c r="F27" s="20">
        <v>2</v>
      </c>
      <c r="G27" s="20">
        <v>0</v>
      </c>
      <c r="H27" s="67">
        <v>10</v>
      </c>
    </row>
    <row r="28" spans="1:8" ht="15.5">
      <c r="A28" s="66">
        <v>7</v>
      </c>
      <c r="B28" s="77" t="s">
        <v>84</v>
      </c>
      <c r="C28" s="77" t="s">
        <v>111</v>
      </c>
      <c r="D28" s="84" t="s">
        <v>112</v>
      </c>
      <c r="E28" s="70">
        <v>5</v>
      </c>
      <c r="F28" s="20">
        <v>1</v>
      </c>
      <c r="G28" s="20">
        <v>0</v>
      </c>
      <c r="H28" s="67">
        <v>7</v>
      </c>
    </row>
    <row r="30" spans="1:8" ht="15" thickBot="1">
      <c r="A30" s="299" t="s">
        <v>326</v>
      </c>
      <c r="B30" s="300" t="s">
        <v>35</v>
      </c>
      <c r="C30" s="300" t="s">
        <v>104</v>
      </c>
      <c r="D30" s="301" t="s">
        <v>105</v>
      </c>
      <c r="E30" s="302" t="s">
        <v>106</v>
      </c>
      <c r="F30" s="303" t="s">
        <v>107</v>
      </c>
      <c r="G30" s="303" t="s">
        <v>108</v>
      </c>
      <c r="H30" s="299" t="s">
        <v>109</v>
      </c>
    </row>
    <row r="31" spans="1:8" ht="16" thickTop="1">
      <c r="A31" s="62">
        <v>1</v>
      </c>
      <c r="B31" s="63" t="s">
        <v>88</v>
      </c>
      <c r="C31" s="63" t="s">
        <v>159</v>
      </c>
      <c r="D31" s="64" t="s">
        <v>110</v>
      </c>
      <c r="E31" s="79">
        <v>20</v>
      </c>
      <c r="F31" s="66">
        <v>5</v>
      </c>
      <c r="G31" s="66">
        <v>5</v>
      </c>
      <c r="H31" s="67">
        <v>45</v>
      </c>
    </row>
    <row r="32" spans="1:8" ht="15.5">
      <c r="A32" s="72">
        <v>2</v>
      </c>
      <c r="B32" s="73" t="s">
        <v>84</v>
      </c>
      <c r="C32" s="73" t="s">
        <v>5</v>
      </c>
      <c r="D32" s="69" t="s">
        <v>110</v>
      </c>
      <c r="E32" s="70">
        <v>13</v>
      </c>
      <c r="F32" s="20">
        <v>3</v>
      </c>
      <c r="G32" s="20">
        <v>6</v>
      </c>
      <c r="H32" s="67">
        <v>37</v>
      </c>
    </row>
    <row r="33" spans="1:8" ht="15.5">
      <c r="A33" s="82">
        <v>3</v>
      </c>
      <c r="B33" s="115" t="s">
        <v>84</v>
      </c>
      <c r="C33" s="115" t="s">
        <v>327</v>
      </c>
      <c r="D33" s="64" t="s">
        <v>110</v>
      </c>
      <c r="E33" s="79">
        <v>22</v>
      </c>
      <c r="F33" s="66">
        <v>3</v>
      </c>
      <c r="G33" s="66">
        <v>1</v>
      </c>
      <c r="H33" s="67">
        <v>31</v>
      </c>
    </row>
    <row r="34" spans="1:8" ht="15.5">
      <c r="A34" s="66">
        <v>4</v>
      </c>
      <c r="B34" s="77" t="s">
        <v>84</v>
      </c>
      <c r="C34" s="77" t="s">
        <v>113</v>
      </c>
      <c r="D34" s="69" t="s">
        <v>110</v>
      </c>
      <c r="E34" s="70">
        <v>6</v>
      </c>
      <c r="F34" s="20">
        <v>7</v>
      </c>
      <c r="G34" s="20">
        <v>3</v>
      </c>
      <c r="H34" s="67">
        <v>29</v>
      </c>
    </row>
    <row r="35" spans="1:8" ht="15.5">
      <c r="A35" s="20">
        <v>5</v>
      </c>
      <c r="B35" s="78" t="s">
        <v>84</v>
      </c>
      <c r="C35" s="78" t="s">
        <v>328</v>
      </c>
      <c r="D35" s="64" t="s">
        <v>110</v>
      </c>
      <c r="E35" s="79">
        <v>10</v>
      </c>
      <c r="F35" s="66">
        <v>6</v>
      </c>
      <c r="G35" s="66">
        <v>2</v>
      </c>
      <c r="H35" s="67">
        <v>28</v>
      </c>
    </row>
    <row r="36" spans="1:8" ht="15.5">
      <c r="A36" s="117">
        <v>6</v>
      </c>
      <c r="B36" s="78" t="s">
        <v>88</v>
      </c>
      <c r="C36" s="78" t="s">
        <v>329</v>
      </c>
      <c r="D36" s="64" t="s">
        <v>110</v>
      </c>
      <c r="E36" s="79">
        <v>8</v>
      </c>
      <c r="F36" s="66">
        <v>0</v>
      </c>
      <c r="G36" s="66">
        <v>1</v>
      </c>
      <c r="H36" s="67">
        <v>11</v>
      </c>
    </row>
    <row r="37" spans="1:8" ht="15.5">
      <c r="A37" s="310"/>
      <c r="B37" s="311"/>
      <c r="C37" s="311"/>
      <c r="D37" s="312"/>
      <c r="E37" s="312"/>
      <c r="F37" s="312"/>
      <c r="G37" s="312"/>
      <c r="H37" s="313"/>
    </row>
    <row r="38" spans="1:8" ht="15" thickBot="1">
      <c r="A38" s="305" t="s">
        <v>330</v>
      </c>
      <c r="B38" s="306" t="s">
        <v>35</v>
      </c>
      <c r="C38" s="306" t="s">
        <v>104</v>
      </c>
      <c r="D38" s="307" t="s">
        <v>105</v>
      </c>
      <c r="E38" s="308" t="s">
        <v>106</v>
      </c>
      <c r="F38" s="309" t="s">
        <v>107</v>
      </c>
      <c r="G38" s="309" t="s">
        <v>108</v>
      </c>
      <c r="H38" s="305" t="s">
        <v>109</v>
      </c>
    </row>
    <row r="39" spans="1:8" ht="16" thickTop="1">
      <c r="A39" s="62">
        <v>1</v>
      </c>
      <c r="B39" s="314" t="s">
        <v>84</v>
      </c>
      <c r="C39" s="314" t="s">
        <v>331</v>
      </c>
      <c r="D39" s="84" t="s">
        <v>112</v>
      </c>
      <c r="E39" s="79">
        <v>18</v>
      </c>
      <c r="F39" s="66">
        <v>8</v>
      </c>
      <c r="G39" s="66">
        <v>2</v>
      </c>
      <c r="H39" s="67">
        <v>40</v>
      </c>
    </row>
    <row r="40" spans="1:8" ht="15.5">
      <c r="A40" s="72">
        <v>2</v>
      </c>
      <c r="B40" s="73" t="s">
        <v>84</v>
      </c>
      <c r="C40" s="73" t="s">
        <v>332</v>
      </c>
      <c r="D40" s="84" t="s">
        <v>112</v>
      </c>
      <c r="E40" s="70">
        <v>9</v>
      </c>
      <c r="F40" s="20">
        <v>4</v>
      </c>
      <c r="G40" s="20">
        <v>2</v>
      </c>
      <c r="H40" s="67">
        <v>23</v>
      </c>
    </row>
    <row r="41" spans="1:8" ht="15.5">
      <c r="A41" s="82">
        <v>3</v>
      </c>
      <c r="B41" s="115" t="s">
        <v>84</v>
      </c>
      <c r="C41" s="115" t="s">
        <v>333</v>
      </c>
      <c r="D41" s="84" t="s">
        <v>112</v>
      </c>
      <c r="E41" s="70">
        <v>5</v>
      </c>
      <c r="F41" s="66">
        <v>2</v>
      </c>
      <c r="G41" s="66">
        <v>1</v>
      </c>
      <c r="H41" s="67">
        <v>12</v>
      </c>
    </row>
    <row r="42" spans="1:8" ht="15.5">
      <c r="A42" s="66">
        <v>4</v>
      </c>
      <c r="B42" s="77" t="s">
        <v>84</v>
      </c>
      <c r="C42" s="77" t="s">
        <v>154</v>
      </c>
      <c r="D42" s="84" t="s">
        <v>112</v>
      </c>
      <c r="E42" s="70">
        <v>2</v>
      </c>
      <c r="F42" s="20">
        <v>2</v>
      </c>
      <c r="G42" s="20">
        <v>0</v>
      </c>
      <c r="H42" s="67">
        <v>6</v>
      </c>
    </row>
    <row r="43" spans="1:8" ht="15.5">
      <c r="A43" s="310"/>
      <c r="B43" s="311"/>
      <c r="C43" s="311"/>
      <c r="D43" s="312"/>
      <c r="E43" s="312"/>
      <c r="F43" s="312"/>
      <c r="G43" s="312"/>
      <c r="H43" s="313"/>
    </row>
    <row r="44" spans="1:8" ht="15" thickBot="1">
      <c r="A44" s="57" t="s">
        <v>32</v>
      </c>
      <c r="B44" s="58" t="s">
        <v>35</v>
      </c>
      <c r="C44" s="58" t="s">
        <v>104</v>
      </c>
      <c r="D44" s="315" t="s">
        <v>105</v>
      </c>
      <c r="E44" s="60" t="s">
        <v>106</v>
      </c>
      <c r="F44" s="61" t="s">
        <v>107</v>
      </c>
      <c r="G44" s="61" t="s">
        <v>108</v>
      </c>
      <c r="H44" s="57" t="s">
        <v>109</v>
      </c>
    </row>
    <row r="45" spans="1:8" ht="16" thickTop="1">
      <c r="A45" s="62">
        <v>1</v>
      </c>
      <c r="B45" s="85" t="s">
        <v>84</v>
      </c>
      <c r="C45" s="85" t="s">
        <v>33</v>
      </c>
      <c r="D45" s="316" t="s">
        <v>112</v>
      </c>
      <c r="E45" s="317">
        <v>26</v>
      </c>
      <c r="F45" s="318">
        <v>17</v>
      </c>
      <c r="G45" s="318">
        <v>11</v>
      </c>
      <c r="H45" s="71">
        <v>93</v>
      </c>
    </row>
    <row r="46" spans="1:8" ht="15.5">
      <c r="A46" s="72">
        <v>2</v>
      </c>
      <c r="B46" s="73" t="s">
        <v>84</v>
      </c>
      <c r="C46" s="73" t="s">
        <v>27</v>
      </c>
      <c r="D46" s="319" t="s">
        <v>110</v>
      </c>
      <c r="E46" s="87">
        <v>31</v>
      </c>
      <c r="F46" s="20">
        <v>10</v>
      </c>
      <c r="G46" s="20">
        <v>5</v>
      </c>
      <c r="H46" s="71">
        <v>66</v>
      </c>
    </row>
    <row r="47" spans="1:8" ht="15.5">
      <c r="A47" s="320">
        <v>3</v>
      </c>
      <c r="B47" s="321" t="s">
        <v>89</v>
      </c>
      <c r="C47" s="321" t="s">
        <v>160</v>
      </c>
      <c r="D47" s="322" t="s">
        <v>112</v>
      </c>
      <c r="E47" s="118">
        <v>12</v>
      </c>
      <c r="F47" s="86">
        <v>5</v>
      </c>
      <c r="G47" s="86">
        <v>9</v>
      </c>
      <c r="H47" s="71">
        <v>49</v>
      </c>
    </row>
    <row r="48" spans="1:8" ht="15.5">
      <c r="A48" s="117">
        <v>4</v>
      </c>
      <c r="B48" s="323" t="s">
        <v>84</v>
      </c>
      <c r="C48" s="323" t="s">
        <v>334</v>
      </c>
      <c r="D48" s="322" t="s">
        <v>112</v>
      </c>
      <c r="E48" s="87">
        <v>4</v>
      </c>
      <c r="F48" s="20">
        <v>6</v>
      </c>
      <c r="G48" s="20">
        <v>3</v>
      </c>
      <c r="H48" s="71">
        <v>25</v>
      </c>
    </row>
    <row r="49" spans="1:8" ht="15.5">
      <c r="A49" s="117">
        <v>5</v>
      </c>
      <c r="B49" s="323" t="s">
        <v>84</v>
      </c>
      <c r="C49" s="323" t="s">
        <v>335</v>
      </c>
      <c r="D49" s="322" t="s">
        <v>112</v>
      </c>
      <c r="E49" s="87">
        <v>8</v>
      </c>
      <c r="F49" s="20">
        <v>2</v>
      </c>
      <c r="G49" s="20">
        <v>2</v>
      </c>
      <c r="H49" s="71">
        <v>18</v>
      </c>
    </row>
    <row r="51" spans="1:8" ht="15" thickBot="1">
      <c r="A51" s="57" t="s">
        <v>31</v>
      </c>
      <c r="B51" s="58" t="s">
        <v>35</v>
      </c>
      <c r="C51" s="58" t="s">
        <v>104</v>
      </c>
      <c r="D51" s="59" t="s">
        <v>105</v>
      </c>
      <c r="E51" s="60" t="s">
        <v>106</v>
      </c>
      <c r="F51" s="61" t="s">
        <v>107</v>
      </c>
      <c r="G51" s="61" t="s">
        <v>108</v>
      </c>
      <c r="H51" s="57" t="s">
        <v>109</v>
      </c>
    </row>
    <row r="52" spans="1:8" ht="16" thickTop="1">
      <c r="A52" s="62">
        <v>1</v>
      </c>
      <c r="B52" s="68" t="s">
        <v>195</v>
      </c>
      <c r="C52" s="68" t="s">
        <v>101</v>
      </c>
      <c r="D52" s="76" t="s">
        <v>112</v>
      </c>
      <c r="E52" s="70">
        <v>3</v>
      </c>
      <c r="F52" s="20">
        <v>17</v>
      </c>
      <c r="G52" s="20">
        <v>40</v>
      </c>
      <c r="H52" s="67">
        <v>157</v>
      </c>
    </row>
    <row r="53" spans="1:8" ht="15.5">
      <c r="A53" s="72">
        <v>2</v>
      </c>
      <c r="B53" s="73" t="s">
        <v>89</v>
      </c>
      <c r="C53" s="88" t="s">
        <v>4</v>
      </c>
      <c r="D53" s="69" t="s">
        <v>110</v>
      </c>
      <c r="E53" s="89">
        <v>8</v>
      </c>
      <c r="F53" s="90">
        <v>23</v>
      </c>
      <c r="G53" s="90">
        <v>27</v>
      </c>
      <c r="H53" s="67">
        <v>135</v>
      </c>
    </row>
    <row r="54" spans="1:8" ht="15.5">
      <c r="A54" s="82">
        <v>3</v>
      </c>
      <c r="B54" s="91" t="s">
        <v>211</v>
      </c>
      <c r="C54" s="92" t="s">
        <v>336</v>
      </c>
      <c r="D54" s="69" t="s">
        <v>110</v>
      </c>
      <c r="E54" s="89">
        <v>12</v>
      </c>
      <c r="F54" s="90">
        <v>24</v>
      </c>
      <c r="G54" s="90">
        <v>24</v>
      </c>
      <c r="H54" s="67">
        <v>132</v>
      </c>
    </row>
    <row r="55" spans="1:8" ht="15.5">
      <c r="A55" s="66">
        <v>4</v>
      </c>
      <c r="B55" s="93" t="s">
        <v>84</v>
      </c>
      <c r="C55" s="94" t="s">
        <v>337</v>
      </c>
      <c r="D55" s="64" t="s">
        <v>110</v>
      </c>
      <c r="E55" s="95">
        <v>26</v>
      </c>
      <c r="F55" s="96">
        <v>13</v>
      </c>
      <c r="G55" s="96">
        <v>17</v>
      </c>
      <c r="H55" s="67">
        <v>103</v>
      </c>
    </row>
    <row r="56" spans="1:8" ht="15.5">
      <c r="A56" s="20">
        <v>5</v>
      </c>
      <c r="B56" s="93" t="s">
        <v>84</v>
      </c>
      <c r="C56" s="94" t="s">
        <v>338</v>
      </c>
      <c r="D56" s="64" t="s">
        <v>110</v>
      </c>
      <c r="E56" s="95">
        <v>26</v>
      </c>
      <c r="F56" s="96">
        <v>12</v>
      </c>
      <c r="G56" s="96">
        <v>12</v>
      </c>
      <c r="H56" s="67">
        <v>86</v>
      </c>
    </row>
    <row r="57" spans="1:8" ht="15.5">
      <c r="A57" s="20">
        <v>6</v>
      </c>
      <c r="B57" s="93" t="s">
        <v>84</v>
      </c>
      <c r="C57" s="94" t="s">
        <v>339</v>
      </c>
      <c r="D57" s="64" t="s">
        <v>110</v>
      </c>
      <c r="E57" s="95">
        <v>25</v>
      </c>
      <c r="F57" s="96">
        <v>13</v>
      </c>
      <c r="G57" s="96">
        <v>7</v>
      </c>
      <c r="H57" s="67">
        <v>72</v>
      </c>
    </row>
    <row r="58" spans="1:8" ht="15.5">
      <c r="A58" s="66">
        <v>7</v>
      </c>
      <c r="B58" s="93" t="s">
        <v>84</v>
      </c>
      <c r="C58" s="94" t="s">
        <v>149</v>
      </c>
      <c r="D58" s="64" t="s">
        <v>110</v>
      </c>
      <c r="E58" s="95">
        <v>17</v>
      </c>
      <c r="F58" s="96">
        <v>10</v>
      </c>
      <c r="G58" s="96">
        <v>8</v>
      </c>
      <c r="H58" s="67">
        <v>61</v>
      </c>
    </row>
    <row r="60" spans="1:8" ht="15" thickBot="1">
      <c r="A60" s="299" t="s">
        <v>342</v>
      </c>
      <c r="B60" s="300" t="s">
        <v>35</v>
      </c>
      <c r="C60" s="300" t="s">
        <v>104</v>
      </c>
      <c r="D60" s="301" t="s">
        <v>105</v>
      </c>
      <c r="E60" s="302" t="s">
        <v>106</v>
      </c>
      <c r="F60" s="303" t="s">
        <v>107</v>
      </c>
      <c r="G60" s="303" t="s">
        <v>108</v>
      </c>
      <c r="H60" s="299" t="s">
        <v>109</v>
      </c>
    </row>
    <row r="61" spans="1:8" ht="16" thickTop="1">
      <c r="A61" s="62">
        <v>1</v>
      </c>
      <c r="B61" s="63" t="s">
        <v>84</v>
      </c>
      <c r="C61" s="63" t="s">
        <v>70</v>
      </c>
      <c r="D61" s="64" t="s">
        <v>110</v>
      </c>
      <c r="E61" s="79">
        <v>16</v>
      </c>
      <c r="F61" s="66">
        <v>14</v>
      </c>
      <c r="G61" s="66">
        <v>5</v>
      </c>
      <c r="H61" s="67">
        <f t="shared" ref="H61:H64" si="0">G61*3+F61*2+E61*1</f>
        <v>59</v>
      </c>
    </row>
    <row r="62" spans="1:8" ht="15.5">
      <c r="A62" s="72">
        <v>2</v>
      </c>
      <c r="B62" s="73" t="s">
        <v>84</v>
      </c>
      <c r="C62" s="97" t="s">
        <v>145</v>
      </c>
      <c r="D62" s="69" t="s">
        <v>110</v>
      </c>
      <c r="E62" s="70">
        <v>25</v>
      </c>
      <c r="F62" s="20">
        <v>7</v>
      </c>
      <c r="G62" s="20">
        <v>5</v>
      </c>
      <c r="H62" s="67">
        <f t="shared" si="0"/>
        <v>54</v>
      </c>
    </row>
    <row r="63" spans="1:8" ht="15.5">
      <c r="A63" s="82">
        <v>3</v>
      </c>
      <c r="B63" s="75" t="s">
        <v>14</v>
      </c>
      <c r="C63" s="98" t="s">
        <v>340</v>
      </c>
      <c r="D63" s="69" t="s">
        <v>110</v>
      </c>
      <c r="E63" s="70">
        <v>24</v>
      </c>
      <c r="F63" s="20">
        <v>6</v>
      </c>
      <c r="G63" s="20">
        <v>1</v>
      </c>
      <c r="H63" s="67">
        <f t="shared" si="0"/>
        <v>39</v>
      </c>
    </row>
    <row r="64" spans="1:8" ht="15.5">
      <c r="A64" s="116">
        <v>4</v>
      </c>
      <c r="B64" s="77" t="s">
        <v>84</v>
      </c>
      <c r="C64" s="99" t="s">
        <v>208</v>
      </c>
      <c r="D64" s="69" t="s">
        <v>110</v>
      </c>
      <c r="E64" s="70">
        <v>19</v>
      </c>
      <c r="F64" s="20">
        <v>3</v>
      </c>
      <c r="G64" s="20">
        <v>3</v>
      </c>
      <c r="H64" s="67">
        <f t="shared" si="0"/>
        <v>34</v>
      </c>
    </row>
    <row r="66" spans="1:8" ht="15" thickBot="1">
      <c r="A66" s="305" t="s">
        <v>343</v>
      </c>
      <c r="B66" s="306" t="s">
        <v>35</v>
      </c>
      <c r="C66" s="306" t="s">
        <v>104</v>
      </c>
      <c r="D66" s="307" t="s">
        <v>105</v>
      </c>
      <c r="E66" s="308" t="s">
        <v>106</v>
      </c>
      <c r="F66" s="309" t="s">
        <v>107</v>
      </c>
      <c r="G66" s="309" t="s">
        <v>108</v>
      </c>
      <c r="H66" s="305" t="s">
        <v>109</v>
      </c>
    </row>
    <row r="67" spans="1:8" ht="16" thickTop="1">
      <c r="A67" s="62">
        <v>1</v>
      </c>
      <c r="B67" s="63" t="s">
        <v>84</v>
      </c>
      <c r="C67" s="63" t="s">
        <v>48</v>
      </c>
      <c r="D67" s="84" t="s">
        <v>112</v>
      </c>
      <c r="E67" s="79">
        <v>13</v>
      </c>
      <c r="F67" s="66">
        <v>16</v>
      </c>
      <c r="G67" s="66">
        <v>30</v>
      </c>
      <c r="H67" s="67">
        <f t="shared" ref="H67:H72" si="1">G67*3+F67*2+E67*1</f>
        <v>135</v>
      </c>
    </row>
    <row r="68" spans="1:8" ht="15.5">
      <c r="A68" s="72">
        <v>2</v>
      </c>
      <c r="B68" s="73" t="s">
        <v>84</v>
      </c>
      <c r="C68" s="97" t="s">
        <v>23</v>
      </c>
      <c r="D68" s="76" t="s">
        <v>112</v>
      </c>
      <c r="E68" s="70">
        <v>17</v>
      </c>
      <c r="F68" s="20">
        <v>21</v>
      </c>
      <c r="G68" s="20">
        <v>19</v>
      </c>
      <c r="H68" s="67">
        <f t="shared" si="1"/>
        <v>116</v>
      </c>
    </row>
    <row r="69" spans="1:8" ht="15.5">
      <c r="A69" s="82">
        <v>3</v>
      </c>
      <c r="B69" s="75" t="s">
        <v>84</v>
      </c>
      <c r="C69" s="98" t="s">
        <v>29</v>
      </c>
      <c r="D69" s="76" t="s">
        <v>112</v>
      </c>
      <c r="E69" s="70">
        <v>21</v>
      </c>
      <c r="F69" s="20">
        <v>23</v>
      </c>
      <c r="G69" s="20">
        <v>13</v>
      </c>
      <c r="H69" s="67">
        <f t="shared" si="1"/>
        <v>106</v>
      </c>
    </row>
    <row r="70" spans="1:8" ht="15.5">
      <c r="A70" s="116">
        <v>4</v>
      </c>
      <c r="B70" s="77" t="s">
        <v>84</v>
      </c>
      <c r="C70" s="99" t="s">
        <v>26</v>
      </c>
      <c r="D70" s="76" t="s">
        <v>112</v>
      </c>
      <c r="E70" s="70">
        <v>20</v>
      </c>
      <c r="F70" s="20">
        <v>15</v>
      </c>
      <c r="G70" s="20">
        <v>12</v>
      </c>
      <c r="H70" s="67">
        <f t="shared" si="1"/>
        <v>86</v>
      </c>
    </row>
    <row r="71" spans="1:8" ht="15.5">
      <c r="A71" s="117">
        <v>5</v>
      </c>
      <c r="B71" s="78" t="s">
        <v>84</v>
      </c>
      <c r="C71" s="78" t="s">
        <v>197</v>
      </c>
      <c r="D71" s="84" t="s">
        <v>112</v>
      </c>
      <c r="E71" s="79">
        <v>13</v>
      </c>
      <c r="F71" s="66">
        <v>13</v>
      </c>
      <c r="G71" s="66">
        <v>8</v>
      </c>
      <c r="H71" s="67">
        <f t="shared" si="1"/>
        <v>63</v>
      </c>
    </row>
    <row r="72" spans="1:8" ht="15.5">
      <c r="A72" s="116">
        <v>6</v>
      </c>
      <c r="B72" s="78" t="s">
        <v>341</v>
      </c>
      <c r="C72" s="78" t="s">
        <v>196</v>
      </c>
      <c r="D72" s="84" t="s">
        <v>112</v>
      </c>
      <c r="E72" s="79">
        <v>17</v>
      </c>
      <c r="F72" s="66">
        <v>6</v>
      </c>
      <c r="G72" s="66">
        <v>4</v>
      </c>
      <c r="H72" s="67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326" customWidth="1"/>
    <col min="2" max="2" width="25.81640625" style="326" customWidth="1"/>
    <col min="3" max="3" width="23.6328125" style="326" customWidth="1"/>
    <col min="4" max="10" width="7.36328125" style="326" customWidth="1"/>
    <col min="11" max="11" width="6.36328125" style="326" customWidth="1"/>
    <col min="12" max="12" width="7.36328125" style="326" customWidth="1"/>
    <col min="13" max="13" width="12" style="326" customWidth="1"/>
    <col min="14" max="20" width="7.36328125" style="326" customWidth="1"/>
    <col min="21" max="21" width="6.36328125" style="326" customWidth="1"/>
    <col min="22" max="22" width="7.36328125" style="326" customWidth="1"/>
    <col min="23" max="23" width="12" style="326" customWidth="1"/>
    <col min="24" max="30" width="7.36328125" style="326" customWidth="1"/>
    <col min="31" max="31" width="6.36328125" style="326" customWidth="1"/>
    <col min="32" max="32" width="7.36328125" style="326" customWidth="1"/>
    <col min="33" max="33" width="12" style="326" customWidth="1"/>
    <col min="34" max="40" width="7.36328125" style="326" customWidth="1"/>
    <col min="41" max="41" width="6.36328125" style="326" customWidth="1"/>
    <col min="42" max="42" width="7.36328125" style="326" customWidth="1"/>
    <col min="43" max="43" width="12" style="326" customWidth="1"/>
    <col min="44" max="50" width="7.36328125" style="326" customWidth="1"/>
    <col min="51" max="51" width="6.36328125" style="326" customWidth="1"/>
    <col min="52" max="52" width="7.36328125" style="326" customWidth="1"/>
    <col min="53" max="53" width="12" style="326" customWidth="1"/>
    <col min="54" max="60" width="7.36328125" style="326" customWidth="1"/>
    <col min="61" max="61" width="6.36328125" style="326" customWidth="1"/>
    <col min="62" max="62" width="7.36328125" style="326" customWidth="1"/>
    <col min="63" max="63" width="12" style="326" customWidth="1"/>
    <col min="64" max="70" width="7.36328125" style="326" customWidth="1"/>
    <col min="71" max="71" width="7.1796875" style="326" customWidth="1"/>
    <col min="72" max="72" width="6.36328125" style="326" customWidth="1"/>
    <col min="73" max="73" width="12" style="326" customWidth="1"/>
    <col min="74" max="80" width="7.36328125" style="326" customWidth="1"/>
    <col min="81" max="81" width="6.36328125" style="326" customWidth="1"/>
    <col min="82" max="82" width="7.36328125" style="326" customWidth="1"/>
    <col min="83" max="83" width="12" style="326" customWidth="1"/>
    <col min="84" max="84" width="12.81640625" style="326" customWidth="1"/>
    <col min="85" max="85" width="11.81640625" style="326" customWidth="1"/>
    <col min="86" max="86" width="2.36328125" style="326" customWidth="1"/>
    <col min="87" max="87" width="8.81640625" style="326" customWidth="1"/>
    <col min="88" max="16384" width="8.7265625" style="326"/>
  </cols>
  <sheetData>
    <row r="1" spans="1:86" ht="21" customHeight="1">
      <c r="A1" s="668" t="s">
        <v>344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70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</row>
    <row r="2" spans="1:86" ht="18.5" customHeight="1">
      <c r="A2" s="325"/>
      <c r="B2" s="119" t="s">
        <v>345</v>
      </c>
      <c r="C2" s="327"/>
      <c r="D2" s="327"/>
      <c r="E2" s="327"/>
      <c r="F2" s="328"/>
      <c r="G2" s="328"/>
      <c r="H2" s="328"/>
      <c r="I2" s="328"/>
      <c r="J2" s="328"/>
      <c r="K2" s="328"/>
      <c r="L2" s="328"/>
      <c r="M2" s="328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</row>
    <row r="3" spans="1:86" ht="21" customHeight="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25"/>
    </row>
    <row r="4" spans="1:86" ht="13.5" customHeight="1">
      <c r="A4" s="671" t="s">
        <v>0</v>
      </c>
      <c r="B4" s="666" t="s">
        <v>115</v>
      </c>
      <c r="C4" s="667"/>
      <c r="D4" s="666" t="s">
        <v>116</v>
      </c>
      <c r="E4" s="667"/>
      <c r="F4" s="667"/>
      <c r="G4" s="667"/>
      <c r="H4" s="667"/>
      <c r="I4" s="667"/>
      <c r="J4" s="667"/>
      <c r="K4" s="667"/>
      <c r="L4" s="667"/>
      <c r="M4" s="667"/>
      <c r="N4" s="666" t="s">
        <v>117</v>
      </c>
      <c r="O4" s="667"/>
      <c r="P4" s="667"/>
      <c r="Q4" s="667"/>
      <c r="R4" s="667"/>
      <c r="S4" s="667"/>
      <c r="T4" s="667"/>
      <c r="U4" s="667"/>
      <c r="V4" s="667"/>
      <c r="W4" s="667"/>
      <c r="X4" s="666" t="s">
        <v>164</v>
      </c>
      <c r="Y4" s="667"/>
      <c r="Z4" s="667"/>
      <c r="AA4" s="667"/>
      <c r="AB4" s="667"/>
      <c r="AC4" s="667"/>
      <c r="AD4" s="667"/>
      <c r="AE4" s="667"/>
      <c r="AF4" s="667"/>
      <c r="AG4" s="667"/>
      <c r="AH4" s="666" t="s">
        <v>118</v>
      </c>
      <c r="AI4" s="667"/>
      <c r="AJ4" s="667"/>
      <c r="AK4" s="667"/>
      <c r="AL4" s="667"/>
      <c r="AM4" s="667"/>
      <c r="AN4" s="667"/>
      <c r="AO4" s="667"/>
      <c r="AP4" s="667"/>
      <c r="AQ4" s="667"/>
      <c r="AR4" s="666" t="s">
        <v>119</v>
      </c>
      <c r="AS4" s="667"/>
      <c r="AT4" s="667"/>
      <c r="AU4" s="667"/>
      <c r="AV4" s="667"/>
      <c r="AW4" s="667"/>
      <c r="AX4" s="667"/>
      <c r="AY4" s="667"/>
      <c r="AZ4" s="667"/>
      <c r="BA4" s="667"/>
      <c r="BB4" s="666" t="s">
        <v>120</v>
      </c>
      <c r="BC4" s="667"/>
      <c r="BD4" s="667"/>
      <c r="BE4" s="667"/>
      <c r="BF4" s="667"/>
      <c r="BG4" s="667"/>
      <c r="BH4" s="667"/>
      <c r="BI4" s="667"/>
      <c r="BJ4" s="667"/>
      <c r="BK4" s="667"/>
      <c r="BL4" s="666" t="s">
        <v>121</v>
      </c>
      <c r="BM4" s="666"/>
      <c r="BN4" s="666"/>
      <c r="BO4" s="666"/>
      <c r="BP4" s="666"/>
      <c r="BQ4" s="666"/>
      <c r="BR4" s="666"/>
      <c r="BS4" s="666"/>
      <c r="BT4" s="667"/>
      <c r="BU4" s="667"/>
      <c r="BV4" s="666" t="s">
        <v>122</v>
      </c>
      <c r="BW4" s="667"/>
      <c r="BX4" s="667"/>
      <c r="BY4" s="667"/>
      <c r="BZ4" s="667"/>
      <c r="CA4" s="667"/>
      <c r="CB4" s="667"/>
      <c r="CC4" s="667"/>
      <c r="CD4" s="667"/>
      <c r="CE4" s="667"/>
      <c r="CF4" s="331" t="s">
        <v>123</v>
      </c>
      <c r="CG4" s="331" t="s">
        <v>124</v>
      </c>
      <c r="CH4" s="332"/>
    </row>
    <row r="5" spans="1:86" ht="14.5" customHeight="1">
      <c r="A5" s="672"/>
      <c r="B5" s="333" t="s">
        <v>35</v>
      </c>
      <c r="C5" s="333" t="s">
        <v>1</v>
      </c>
      <c r="D5" s="334" t="s">
        <v>125</v>
      </c>
      <c r="E5" s="335">
        <v>1</v>
      </c>
      <c r="F5" s="335">
        <v>2</v>
      </c>
      <c r="G5" s="335">
        <v>3</v>
      </c>
      <c r="H5" s="335">
        <v>4</v>
      </c>
      <c r="I5" s="335">
        <v>5</v>
      </c>
      <c r="J5" s="335">
        <v>6</v>
      </c>
      <c r="K5" s="336" t="s">
        <v>126</v>
      </c>
      <c r="L5" s="337" t="s">
        <v>127</v>
      </c>
      <c r="M5" s="338" t="s">
        <v>128</v>
      </c>
      <c r="N5" s="333" t="s">
        <v>125</v>
      </c>
      <c r="O5" s="339">
        <v>1</v>
      </c>
      <c r="P5" s="339">
        <v>2</v>
      </c>
      <c r="Q5" s="339">
        <v>3</v>
      </c>
      <c r="R5" s="339">
        <v>4</v>
      </c>
      <c r="S5" s="339">
        <v>5</v>
      </c>
      <c r="T5" s="339">
        <v>6</v>
      </c>
      <c r="U5" s="336" t="s">
        <v>126</v>
      </c>
      <c r="V5" s="337" t="s">
        <v>127</v>
      </c>
      <c r="W5" s="338" t="s">
        <v>128</v>
      </c>
      <c r="X5" s="333" t="s">
        <v>125</v>
      </c>
      <c r="Y5" s="339">
        <v>1</v>
      </c>
      <c r="Z5" s="339">
        <v>2</v>
      </c>
      <c r="AA5" s="339">
        <v>3</v>
      </c>
      <c r="AB5" s="339">
        <v>4</v>
      </c>
      <c r="AC5" s="339">
        <v>5</v>
      </c>
      <c r="AD5" s="339">
        <v>6</v>
      </c>
      <c r="AE5" s="336" t="s">
        <v>126</v>
      </c>
      <c r="AF5" s="337" t="s">
        <v>127</v>
      </c>
      <c r="AG5" s="338" t="s">
        <v>128</v>
      </c>
      <c r="AH5" s="333" t="s">
        <v>125</v>
      </c>
      <c r="AI5" s="339">
        <v>1</v>
      </c>
      <c r="AJ5" s="339">
        <v>2</v>
      </c>
      <c r="AK5" s="339">
        <v>3</v>
      </c>
      <c r="AL5" s="339">
        <v>4</v>
      </c>
      <c r="AM5" s="339">
        <v>5</v>
      </c>
      <c r="AN5" s="339">
        <v>6</v>
      </c>
      <c r="AO5" s="336" t="s">
        <v>126</v>
      </c>
      <c r="AP5" s="337" t="s">
        <v>127</v>
      </c>
      <c r="AQ5" s="338" t="s">
        <v>128</v>
      </c>
      <c r="AR5" s="333" t="s">
        <v>125</v>
      </c>
      <c r="AS5" s="339">
        <v>1</v>
      </c>
      <c r="AT5" s="339">
        <v>2</v>
      </c>
      <c r="AU5" s="339">
        <v>3</v>
      </c>
      <c r="AV5" s="339">
        <v>4</v>
      </c>
      <c r="AW5" s="339">
        <v>5</v>
      </c>
      <c r="AX5" s="339">
        <v>6</v>
      </c>
      <c r="AY5" s="336" t="s">
        <v>126</v>
      </c>
      <c r="AZ5" s="337" t="s">
        <v>127</v>
      </c>
      <c r="BA5" s="338" t="s">
        <v>128</v>
      </c>
      <c r="BB5" s="333" t="s">
        <v>125</v>
      </c>
      <c r="BC5" s="339">
        <v>1</v>
      </c>
      <c r="BD5" s="339">
        <v>2</v>
      </c>
      <c r="BE5" s="339">
        <v>3</v>
      </c>
      <c r="BF5" s="339">
        <v>4</v>
      </c>
      <c r="BG5" s="339">
        <v>5</v>
      </c>
      <c r="BH5" s="339">
        <v>6</v>
      </c>
      <c r="BI5" s="336" t="s">
        <v>126</v>
      </c>
      <c r="BJ5" s="337" t="s">
        <v>127</v>
      </c>
      <c r="BK5" s="338" t="s">
        <v>128</v>
      </c>
      <c r="BL5" s="333" t="s">
        <v>125</v>
      </c>
      <c r="BM5" s="339">
        <v>1</v>
      </c>
      <c r="BN5" s="339">
        <v>2</v>
      </c>
      <c r="BO5" s="339">
        <v>3</v>
      </c>
      <c r="BP5" s="339">
        <v>4</v>
      </c>
      <c r="BQ5" s="339">
        <v>5</v>
      </c>
      <c r="BR5" s="340" t="s">
        <v>165</v>
      </c>
      <c r="BS5" s="336" t="s">
        <v>126</v>
      </c>
      <c r="BT5" s="337" t="s">
        <v>127</v>
      </c>
      <c r="BU5" s="338" t="s">
        <v>128</v>
      </c>
      <c r="BV5" s="333" t="s">
        <v>125</v>
      </c>
      <c r="BW5" s="339">
        <v>1</v>
      </c>
      <c r="BX5" s="339">
        <v>2</v>
      </c>
      <c r="BY5" s="339">
        <v>3</v>
      </c>
      <c r="BZ5" s="339">
        <v>4</v>
      </c>
      <c r="CA5" s="339">
        <v>5</v>
      </c>
      <c r="CB5" s="339">
        <v>6</v>
      </c>
      <c r="CC5" s="336" t="s">
        <v>126</v>
      </c>
      <c r="CD5" s="337" t="s">
        <v>127</v>
      </c>
      <c r="CE5" s="338" t="s">
        <v>128</v>
      </c>
      <c r="CF5" s="341">
        <v>1</v>
      </c>
      <c r="CG5" s="331" t="s">
        <v>109</v>
      </c>
      <c r="CH5" s="332"/>
    </row>
    <row r="6" spans="1:86" ht="26" customHeight="1">
      <c r="A6" s="377">
        <v>1</v>
      </c>
      <c r="B6" s="378" t="s">
        <v>87</v>
      </c>
      <c r="C6" s="379" t="s">
        <v>346</v>
      </c>
      <c r="D6" s="345">
        <v>34.369999999999997</v>
      </c>
      <c r="E6" s="346">
        <v>10</v>
      </c>
      <c r="F6" s="346">
        <v>9</v>
      </c>
      <c r="G6" s="346">
        <v>8</v>
      </c>
      <c r="H6" s="346">
        <v>6</v>
      </c>
      <c r="I6" s="346">
        <v>6</v>
      </c>
      <c r="J6" s="346">
        <v>2</v>
      </c>
      <c r="K6" s="120">
        <v>41</v>
      </c>
      <c r="L6" s="347">
        <v>0</v>
      </c>
      <c r="M6" s="121">
        <v>1.1929007855688101</v>
      </c>
      <c r="N6" s="345">
        <v>31.93</v>
      </c>
      <c r="O6" s="346">
        <v>10</v>
      </c>
      <c r="P6" s="346">
        <v>10</v>
      </c>
      <c r="Q6" s="346">
        <v>10</v>
      </c>
      <c r="R6" s="346">
        <v>10</v>
      </c>
      <c r="S6" s="346">
        <v>10</v>
      </c>
      <c r="T6" s="346">
        <v>10</v>
      </c>
      <c r="U6" s="120">
        <v>60</v>
      </c>
      <c r="V6" s="347">
        <v>0</v>
      </c>
      <c r="W6" s="121">
        <v>1.8791105543376101</v>
      </c>
      <c r="X6" s="345">
        <v>22.65</v>
      </c>
      <c r="Y6" s="346">
        <v>10</v>
      </c>
      <c r="Z6" s="346">
        <v>9</v>
      </c>
      <c r="AA6" s="346">
        <v>9</v>
      </c>
      <c r="AB6" s="346">
        <v>9</v>
      </c>
      <c r="AC6" s="346">
        <v>9</v>
      </c>
      <c r="AD6" s="346">
        <v>9</v>
      </c>
      <c r="AE6" s="120">
        <v>55</v>
      </c>
      <c r="AF6" s="347">
        <v>0</v>
      </c>
      <c r="AG6" s="121">
        <v>2.4282560706401801</v>
      </c>
      <c r="AH6" s="345">
        <v>28.66</v>
      </c>
      <c r="AI6" s="346">
        <v>9</v>
      </c>
      <c r="AJ6" s="346">
        <v>9</v>
      </c>
      <c r="AK6" s="346">
        <v>10</v>
      </c>
      <c r="AL6" s="346">
        <v>8</v>
      </c>
      <c r="AM6" s="346">
        <v>6</v>
      </c>
      <c r="AN6" s="346">
        <v>9</v>
      </c>
      <c r="AO6" s="120">
        <v>51</v>
      </c>
      <c r="AP6" s="347">
        <v>0</v>
      </c>
      <c r="AQ6" s="121">
        <v>1.7794836008374</v>
      </c>
      <c r="AR6" s="345">
        <v>27.41</v>
      </c>
      <c r="AS6" s="346">
        <v>10</v>
      </c>
      <c r="AT6" s="346">
        <v>9</v>
      </c>
      <c r="AU6" s="346">
        <v>6</v>
      </c>
      <c r="AV6" s="346">
        <v>10</v>
      </c>
      <c r="AW6" s="346">
        <v>9</v>
      </c>
      <c r="AX6" s="346">
        <v>7</v>
      </c>
      <c r="AY6" s="120">
        <v>51</v>
      </c>
      <c r="AZ6" s="347">
        <v>0</v>
      </c>
      <c r="BA6" s="121">
        <v>1.8606348048157599</v>
      </c>
      <c r="BB6" s="345">
        <v>36.9</v>
      </c>
      <c r="BC6" s="346">
        <v>4</v>
      </c>
      <c r="BD6" s="346">
        <v>1</v>
      </c>
      <c r="BE6" s="346">
        <v>9</v>
      </c>
      <c r="BF6" s="346">
        <v>7</v>
      </c>
      <c r="BG6" s="346">
        <v>9</v>
      </c>
      <c r="BH6" s="346">
        <v>6</v>
      </c>
      <c r="BI6" s="120">
        <v>36</v>
      </c>
      <c r="BJ6" s="347">
        <v>0</v>
      </c>
      <c r="BK6" s="121">
        <v>0.97560975609756095</v>
      </c>
      <c r="BL6" s="345">
        <v>27.75</v>
      </c>
      <c r="BM6" s="346">
        <v>9</v>
      </c>
      <c r="BN6" s="346">
        <v>8</v>
      </c>
      <c r="BO6" s="346">
        <v>8</v>
      </c>
      <c r="BP6" s="346">
        <v>7</v>
      </c>
      <c r="BQ6" s="348"/>
      <c r="BR6" s="349">
        <v>1</v>
      </c>
      <c r="BS6" s="120">
        <v>32</v>
      </c>
      <c r="BT6" s="347">
        <v>0</v>
      </c>
      <c r="BU6" s="121">
        <v>1.15315315315315</v>
      </c>
      <c r="BV6" s="345">
        <v>26.13</v>
      </c>
      <c r="BW6" s="346">
        <v>9</v>
      </c>
      <c r="BX6" s="346">
        <v>9</v>
      </c>
      <c r="BY6" s="346">
        <v>9</v>
      </c>
      <c r="BZ6" s="346">
        <v>10</v>
      </c>
      <c r="CA6" s="346">
        <v>9</v>
      </c>
      <c r="CB6" s="346">
        <v>8</v>
      </c>
      <c r="CC6" s="120">
        <v>54</v>
      </c>
      <c r="CD6" s="347">
        <v>0</v>
      </c>
      <c r="CE6" s="121">
        <v>2.06659012629162</v>
      </c>
      <c r="CF6" s="346">
        <v>0.2</v>
      </c>
      <c r="CG6" s="350">
        <v>13.535738851742099</v>
      </c>
      <c r="CH6" s="332"/>
    </row>
    <row r="7" spans="1:86" ht="26" customHeight="1">
      <c r="A7" s="380">
        <v>2</v>
      </c>
      <c r="B7" s="381" t="s">
        <v>85</v>
      </c>
      <c r="C7" s="382" t="s">
        <v>6</v>
      </c>
      <c r="D7" s="345">
        <v>30.62</v>
      </c>
      <c r="E7" s="346">
        <v>6</v>
      </c>
      <c r="F7" s="346">
        <v>10</v>
      </c>
      <c r="G7" s="346">
        <v>7</v>
      </c>
      <c r="H7" s="346">
        <v>4</v>
      </c>
      <c r="I7" s="346">
        <v>0</v>
      </c>
      <c r="J7" s="346">
        <v>3</v>
      </c>
      <c r="K7" s="120">
        <v>30</v>
      </c>
      <c r="L7" s="347">
        <v>3</v>
      </c>
      <c r="M7" s="121">
        <v>0.89232599643069599</v>
      </c>
      <c r="N7" s="345">
        <v>31.44</v>
      </c>
      <c r="O7" s="346">
        <v>9</v>
      </c>
      <c r="P7" s="346">
        <v>10</v>
      </c>
      <c r="Q7" s="346">
        <v>10</v>
      </c>
      <c r="R7" s="346">
        <v>9</v>
      </c>
      <c r="S7" s="346">
        <v>8</v>
      </c>
      <c r="T7" s="346">
        <v>8</v>
      </c>
      <c r="U7" s="120">
        <v>54</v>
      </c>
      <c r="V7" s="347">
        <v>0</v>
      </c>
      <c r="W7" s="121">
        <v>1.7175572519083999</v>
      </c>
      <c r="X7" s="345">
        <v>18.21</v>
      </c>
      <c r="Y7" s="346">
        <v>10</v>
      </c>
      <c r="Z7" s="346">
        <v>10</v>
      </c>
      <c r="AA7" s="346">
        <v>8</v>
      </c>
      <c r="AB7" s="346">
        <v>7</v>
      </c>
      <c r="AC7" s="346">
        <v>10</v>
      </c>
      <c r="AD7" s="346">
        <v>9</v>
      </c>
      <c r="AE7" s="120">
        <v>54</v>
      </c>
      <c r="AF7" s="347">
        <v>0</v>
      </c>
      <c r="AG7" s="121">
        <v>2.9654036243822102</v>
      </c>
      <c r="AH7" s="345">
        <v>18.87</v>
      </c>
      <c r="AI7" s="346">
        <v>8</v>
      </c>
      <c r="AJ7" s="346">
        <v>6</v>
      </c>
      <c r="AK7" s="346">
        <v>9</v>
      </c>
      <c r="AL7" s="346">
        <v>6</v>
      </c>
      <c r="AM7" s="346">
        <v>0</v>
      </c>
      <c r="AN7" s="346">
        <v>7</v>
      </c>
      <c r="AO7" s="120">
        <v>36</v>
      </c>
      <c r="AP7" s="347">
        <v>8</v>
      </c>
      <c r="AQ7" s="121">
        <v>1.3397841458876101</v>
      </c>
      <c r="AR7" s="345">
        <v>20.309999999999999</v>
      </c>
      <c r="AS7" s="346">
        <v>8</v>
      </c>
      <c r="AT7" s="346">
        <v>6</v>
      </c>
      <c r="AU7" s="346">
        <v>7</v>
      </c>
      <c r="AV7" s="346">
        <v>6</v>
      </c>
      <c r="AW7" s="346">
        <v>4</v>
      </c>
      <c r="AX7" s="346">
        <v>0</v>
      </c>
      <c r="AY7" s="120">
        <v>31</v>
      </c>
      <c r="AZ7" s="347">
        <v>3</v>
      </c>
      <c r="BA7" s="121">
        <v>1.32990132990133</v>
      </c>
      <c r="BB7" s="345">
        <v>22.84</v>
      </c>
      <c r="BC7" s="346">
        <v>3</v>
      </c>
      <c r="BD7" s="346">
        <v>2</v>
      </c>
      <c r="BE7" s="346">
        <v>8</v>
      </c>
      <c r="BF7" s="346">
        <v>5</v>
      </c>
      <c r="BG7" s="346">
        <v>7</v>
      </c>
      <c r="BH7" s="346">
        <v>4</v>
      </c>
      <c r="BI7" s="120">
        <v>29</v>
      </c>
      <c r="BJ7" s="347">
        <v>0</v>
      </c>
      <c r="BK7" s="121">
        <v>1.2697022767075301</v>
      </c>
      <c r="BL7" s="345">
        <v>24.04</v>
      </c>
      <c r="BM7" s="346">
        <v>8</v>
      </c>
      <c r="BN7" s="346">
        <v>10</v>
      </c>
      <c r="BO7" s="346">
        <v>8</v>
      </c>
      <c r="BP7" s="346">
        <v>0</v>
      </c>
      <c r="BQ7" s="348"/>
      <c r="BR7" s="349">
        <v>1</v>
      </c>
      <c r="BS7" s="120">
        <v>26</v>
      </c>
      <c r="BT7" s="347">
        <v>3</v>
      </c>
      <c r="BU7" s="121">
        <v>0.96153846153846201</v>
      </c>
      <c r="BV7" s="345">
        <v>24.13</v>
      </c>
      <c r="BW7" s="346">
        <v>8</v>
      </c>
      <c r="BX7" s="346">
        <v>9</v>
      </c>
      <c r="BY7" s="346">
        <v>7</v>
      </c>
      <c r="BZ7" s="346">
        <v>8</v>
      </c>
      <c r="CA7" s="346">
        <v>10</v>
      </c>
      <c r="CB7" s="346">
        <v>8</v>
      </c>
      <c r="CC7" s="120">
        <v>50</v>
      </c>
      <c r="CD7" s="347">
        <v>0</v>
      </c>
      <c r="CE7" s="121">
        <v>2.0721094073767099</v>
      </c>
      <c r="CF7" s="346">
        <v>0</v>
      </c>
      <c r="CG7" s="350">
        <v>12.548322494132901</v>
      </c>
      <c r="CH7" s="332"/>
    </row>
    <row r="8" spans="1:86" ht="26" customHeight="1">
      <c r="A8" s="383">
        <v>3</v>
      </c>
      <c r="B8" s="384" t="s">
        <v>87</v>
      </c>
      <c r="C8" s="385" t="s">
        <v>347</v>
      </c>
      <c r="D8" s="345">
        <v>29.57</v>
      </c>
      <c r="E8" s="346">
        <v>8</v>
      </c>
      <c r="F8" s="346">
        <v>9</v>
      </c>
      <c r="G8" s="346">
        <v>6</v>
      </c>
      <c r="H8" s="346">
        <v>7</v>
      </c>
      <c r="I8" s="346">
        <v>3</v>
      </c>
      <c r="J8" s="346">
        <v>5</v>
      </c>
      <c r="K8" s="120">
        <v>38</v>
      </c>
      <c r="L8" s="347">
        <v>0</v>
      </c>
      <c r="M8" s="121">
        <v>1.2850862360500499</v>
      </c>
      <c r="N8" s="345">
        <v>28.66</v>
      </c>
      <c r="O8" s="346">
        <v>10</v>
      </c>
      <c r="P8" s="346">
        <v>10</v>
      </c>
      <c r="Q8" s="346">
        <v>10</v>
      </c>
      <c r="R8" s="346">
        <v>10</v>
      </c>
      <c r="S8" s="346">
        <v>10</v>
      </c>
      <c r="T8" s="346">
        <v>10</v>
      </c>
      <c r="U8" s="120">
        <v>60</v>
      </c>
      <c r="V8" s="347">
        <v>0</v>
      </c>
      <c r="W8" s="121">
        <v>2.0935101186322398</v>
      </c>
      <c r="X8" s="345">
        <v>23.1</v>
      </c>
      <c r="Y8" s="346">
        <v>9</v>
      </c>
      <c r="Z8" s="346">
        <v>8</v>
      </c>
      <c r="AA8" s="346">
        <v>9</v>
      </c>
      <c r="AB8" s="346">
        <v>7</v>
      </c>
      <c r="AC8" s="346">
        <v>7</v>
      </c>
      <c r="AD8" s="346">
        <v>5</v>
      </c>
      <c r="AE8" s="120">
        <v>45</v>
      </c>
      <c r="AF8" s="347">
        <v>0</v>
      </c>
      <c r="AG8" s="121">
        <v>1.94805194805195</v>
      </c>
      <c r="AH8" s="345">
        <v>27.81</v>
      </c>
      <c r="AI8" s="346">
        <v>6</v>
      </c>
      <c r="AJ8" s="346">
        <v>10</v>
      </c>
      <c r="AK8" s="346">
        <v>8</v>
      </c>
      <c r="AL8" s="346">
        <v>6</v>
      </c>
      <c r="AM8" s="346">
        <v>0</v>
      </c>
      <c r="AN8" s="346">
        <v>6</v>
      </c>
      <c r="AO8" s="120">
        <v>36</v>
      </c>
      <c r="AP8" s="347">
        <v>5</v>
      </c>
      <c r="AQ8" s="121">
        <v>1.0972264553489799</v>
      </c>
      <c r="AR8" s="345">
        <v>31.22</v>
      </c>
      <c r="AS8" s="346">
        <v>9</v>
      </c>
      <c r="AT8" s="346">
        <v>9</v>
      </c>
      <c r="AU8" s="346">
        <v>0</v>
      </c>
      <c r="AV8" s="346">
        <v>8</v>
      </c>
      <c r="AW8" s="346">
        <v>9</v>
      </c>
      <c r="AX8" s="346">
        <v>9</v>
      </c>
      <c r="AY8" s="120">
        <v>44</v>
      </c>
      <c r="AZ8" s="347">
        <v>3</v>
      </c>
      <c r="BA8" s="121">
        <v>1.28579777907656</v>
      </c>
      <c r="BB8" s="345">
        <v>29.22</v>
      </c>
      <c r="BC8" s="346">
        <v>9</v>
      </c>
      <c r="BD8" s="346">
        <v>4</v>
      </c>
      <c r="BE8" s="346">
        <v>0</v>
      </c>
      <c r="BF8" s="346">
        <v>0</v>
      </c>
      <c r="BG8" s="346">
        <v>9</v>
      </c>
      <c r="BH8" s="346">
        <v>5</v>
      </c>
      <c r="BI8" s="120">
        <v>27</v>
      </c>
      <c r="BJ8" s="347">
        <v>3</v>
      </c>
      <c r="BK8" s="121">
        <v>0.83798882681564202</v>
      </c>
      <c r="BL8" s="345">
        <v>23.25</v>
      </c>
      <c r="BM8" s="346">
        <v>7</v>
      </c>
      <c r="BN8" s="346">
        <v>9</v>
      </c>
      <c r="BO8" s="346">
        <v>5</v>
      </c>
      <c r="BP8" s="346">
        <v>7</v>
      </c>
      <c r="BQ8" s="348"/>
      <c r="BR8" s="349">
        <v>1</v>
      </c>
      <c r="BS8" s="120">
        <v>28</v>
      </c>
      <c r="BT8" s="347">
        <v>0</v>
      </c>
      <c r="BU8" s="121">
        <v>1.2043010752688199</v>
      </c>
      <c r="BV8" s="345">
        <v>26.62</v>
      </c>
      <c r="BW8" s="346">
        <v>9</v>
      </c>
      <c r="BX8" s="346">
        <v>9</v>
      </c>
      <c r="BY8" s="346">
        <v>7</v>
      </c>
      <c r="BZ8" s="346">
        <v>10</v>
      </c>
      <c r="CA8" s="346">
        <v>9</v>
      </c>
      <c r="CB8" s="346">
        <v>9</v>
      </c>
      <c r="CC8" s="120">
        <v>53</v>
      </c>
      <c r="CD8" s="347">
        <v>0</v>
      </c>
      <c r="CE8" s="121">
        <v>1.99098422238918</v>
      </c>
      <c r="CF8" s="346">
        <v>0.2</v>
      </c>
      <c r="CG8" s="350">
        <v>11.9429466616334</v>
      </c>
      <c r="CH8" s="332"/>
    </row>
    <row r="9" spans="1:86" ht="26" customHeight="1">
      <c r="A9" s="342">
        <v>4</v>
      </c>
      <c r="B9" s="343" t="s">
        <v>87</v>
      </c>
      <c r="C9" s="344" t="s">
        <v>348</v>
      </c>
      <c r="D9" s="345">
        <v>37.35</v>
      </c>
      <c r="E9" s="346">
        <v>8</v>
      </c>
      <c r="F9" s="346">
        <v>8</v>
      </c>
      <c r="G9" s="346">
        <v>6</v>
      </c>
      <c r="H9" s="346">
        <v>4</v>
      </c>
      <c r="I9" s="346">
        <v>0</v>
      </c>
      <c r="J9" s="346">
        <v>2</v>
      </c>
      <c r="K9" s="120">
        <v>28</v>
      </c>
      <c r="L9" s="347">
        <v>3</v>
      </c>
      <c r="M9" s="121">
        <v>0.69392812887236699</v>
      </c>
      <c r="N9" s="345">
        <v>34.79</v>
      </c>
      <c r="O9" s="346">
        <v>9</v>
      </c>
      <c r="P9" s="346">
        <v>10</v>
      </c>
      <c r="Q9" s="346">
        <v>10</v>
      </c>
      <c r="R9" s="346">
        <v>10</v>
      </c>
      <c r="S9" s="346">
        <v>10</v>
      </c>
      <c r="T9" s="346">
        <v>10</v>
      </c>
      <c r="U9" s="120">
        <v>59</v>
      </c>
      <c r="V9" s="347">
        <v>0</v>
      </c>
      <c r="W9" s="121">
        <v>1.69588962345502</v>
      </c>
      <c r="X9" s="345">
        <v>24.75</v>
      </c>
      <c r="Y9" s="346">
        <v>10</v>
      </c>
      <c r="Z9" s="346">
        <v>9</v>
      </c>
      <c r="AA9" s="346">
        <v>9</v>
      </c>
      <c r="AB9" s="346">
        <v>8</v>
      </c>
      <c r="AC9" s="346">
        <v>10</v>
      </c>
      <c r="AD9" s="346">
        <v>6</v>
      </c>
      <c r="AE9" s="120">
        <v>52</v>
      </c>
      <c r="AF9" s="347">
        <v>0</v>
      </c>
      <c r="AG9" s="121">
        <v>2.1010101010100999</v>
      </c>
      <c r="AH9" s="345">
        <v>41.31</v>
      </c>
      <c r="AI9" s="346">
        <v>6</v>
      </c>
      <c r="AJ9" s="346">
        <v>6</v>
      </c>
      <c r="AK9" s="346">
        <v>8</v>
      </c>
      <c r="AL9" s="346">
        <v>0</v>
      </c>
      <c r="AM9" s="346">
        <v>5</v>
      </c>
      <c r="AN9" s="346">
        <v>0</v>
      </c>
      <c r="AO9" s="120">
        <v>25</v>
      </c>
      <c r="AP9" s="347">
        <v>15</v>
      </c>
      <c r="AQ9" s="121">
        <v>0.44397087551056702</v>
      </c>
      <c r="AR9" s="345">
        <v>27.97</v>
      </c>
      <c r="AS9" s="346">
        <v>10</v>
      </c>
      <c r="AT9" s="346">
        <v>8</v>
      </c>
      <c r="AU9" s="346">
        <v>9</v>
      </c>
      <c r="AV9" s="346">
        <v>0</v>
      </c>
      <c r="AW9" s="346">
        <v>8</v>
      </c>
      <c r="AX9" s="346">
        <v>7</v>
      </c>
      <c r="AY9" s="120">
        <v>42</v>
      </c>
      <c r="AZ9" s="347">
        <v>3</v>
      </c>
      <c r="BA9" s="121">
        <v>1.3561511139812701</v>
      </c>
      <c r="BB9" s="345">
        <v>36.97</v>
      </c>
      <c r="BC9" s="346">
        <v>7</v>
      </c>
      <c r="BD9" s="346">
        <v>4</v>
      </c>
      <c r="BE9" s="346">
        <v>7</v>
      </c>
      <c r="BF9" s="346">
        <v>5</v>
      </c>
      <c r="BG9" s="346">
        <v>7</v>
      </c>
      <c r="BH9" s="346">
        <v>5</v>
      </c>
      <c r="BI9" s="120">
        <v>35</v>
      </c>
      <c r="BJ9" s="347">
        <v>0</v>
      </c>
      <c r="BK9" s="121">
        <v>0.94671355152826597</v>
      </c>
      <c r="BL9" s="345">
        <v>29.25</v>
      </c>
      <c r="BM9" s="346">
        <v>10</v>
      </c>
      <c r="BN9" s="346">
        <v>7</v>
      </c>
      <c r="BO9" s="346">
        <v>10</v>
      </c>
      <c r="BP9" s="346">
        <v>6</v>
      </c>
      <c r="BQ9" s="348"/>
      <c r="BR9" s="349">
        <v>1.5</v>
      </c>
      <c r="BS9" s="120">
        <v>33</v>
      </c>
      <c r="BT9" s="347">
        <v>0</v>
      </c>
      <c r="BU9" s="121">
        <v>1.6923076923076901</v>
      </c>
      <c r="BV9" s="345">
        <v>39.07</v>
      </c>
      <c r="BW9" s="346">
        <v>10</v>
      </c>
      <c r="BX9" s="346">
        <v>6</v>
      </c>
      <c r="BY9" s="346">
        <v>7</v>
      </c>
      <c r="BZ9" s="346">
        <v>10</v>
      </c>
      <c r="CA9" s="346">
        <v>10</v>
      </c>
      <c r="CB9" s="346">
        <v>10</v>
      </c>
      <c r="CC9" s="120">
        <v>53</v>
      </c>
      <c r="CD9" s="347">
        <v>0</v>
      </c>
      <c r="CE9" s="121">
        <v>1.3565395444074699</v>
      </c>
      <c r="CF9" s="346">
        <v>0</v>
      </c>
      <c r="CG9" s="350">
        <v>10.286510631072799</v>
      </c>
      <c r="CH9" s="332"/>
    </row>
    <row r="10" spans="1:86" ht="26" customHeight="1">
      <c r="A10" s="342">
        <v>5</v>
      </c>
      <c r="B10" s="343" t="s">
        <v>87</v>
      </c>
      <c r="C10" s="344" t="s">
        <v>167</v>
      </c>
      <c r="D10" s="345">
        <v>38.22</v>
      </c>
      <c r="E10" s="346">
        <v>8</v>
      </c>
      <c r="F10" s="346">
        <v>8</v>
      </c>
      <c r="G10" s="346">
        <v>9</v>
      </c>
      <c r="H10" s="346">
        <v>8</v>
      </c>
      <c r="I10" s="346">
        <v>0</v>
      </c>
      <c r="J10" s="346">
        <v>3</v>
      </c>
      <c r="K10" s="120">
        <v>36</v>
      </c>
      <c r="L10" s="347">
        <v>3</v>
      </c>
      <c r="M10" s="121">
        <v>0.87336244541484698</v>
      </c>
      <c r="N10" s="345">
        <v>33.19</v>
      </c>
      <c r="O10" s="346">
        <v>9</v>
      </c>
      <c r="P10" s="346">
        <v>10</v>
      </c>
      <c r="Q10" s="346">
        <v>10</v>
      </c>
      <c r="R10" s="346">
        <v>10</v>
      </c>
      <c r="S10" s="346">
        <v>10</v>
      </c>
      <c r="T10" s="346">
        <v>10</v>
      </c>
      <c r="U10" s="120">
        <v>59</v>
      </c>
      <c r="V10" s="347">
        <v>0</v>
      </c>
      <c r="W10" s="121">
        <v>1.7776438686351299</v>
      </c>
      <c r="X10" s="345">
        <v>27.47</v>
      </c>
      <c r="Y10" s="346">
        <v>10</v>
      </c>
      <c r="Z10" s="346">
        <v>9</v>
      </c>
      <c r="AA10" s="346">
        <v>7</v>
      </c>
      <c r="AB10" s="346">
        <v>6</v>
      </c>
      <c r="AC10" s="346">
        <v>9</v>
      </c>
      <c r="AD10" s="346">
        <v>8</v>
      </c>
      <c r="AE10" s="120">
        <v>49</v>
      </c>
      <c r="AF10" s="347">
        <v>0</v>
      </c>
      <c r="AG10" s="121">
        <v>1.78376410629778</v>
      </c>
      <c r="AH10" s="345">
        <v>31.41</v>
      </c>
      <c r="AI10" s="346">
        <v>8</v>
      </c>
      <c r="AJ10" s="346">
        <v>8</v>
      </c>
      <c r="AK10" s="346">
        <v>8</v>
      </c>
      <c r="AL10" s="346">
        <v>6</v>
      </c>
      <c r="AM10" s="346">
        <v>0</v>
      </c>
      <c r="AN10" s="346">
        <v>0</v>
      </c>
      <c r="AO10" s="120">
        <v>30</v>
      </c>
      <c r="AP10" s="347">
        <v>10</v>
      </c>
      <c r="AQ10" s="121">
        <v>0.72446269017145604</v>
      </c>
      <c r="AR10" s="345">
        <v>34.78</v>
      </c>
      <c r="AS10" s="346">
        <v>10</v>
      </c>
      <c r="AT10" s="346">
        <v>10</v>
      </c>
      <c r="AU10" s="346">
        <v>7</v>
      </c>
      <c r="AV10" s="346">
        <v>7</v>
      </c>
      <c r="AW10" s="346">
        <v>10</v>
      </c>
      <c r="AX10" s="346">
        <v>10</v>
      </c>
      <c r="AY10" s="120">
        <v>54</v>
      </c>
      <c r="AZ10" s="347">
        <v>0</v>
      </c>
      <c r="BA10" s="121">
        <v>1.5526164462334699</v>
      </c>
      <c r="BB10" s="345">
        <v>46.75</v>
      </c>
      <c r="BC10" s="346">
        <v>9</v>
      </c>
      <c r="BD10" s="346">
        <v>8</v>
      </c>
      <c r="BE10" s="346">
        <v>5</v>
      </c>
      <c r="BF10" s="346">
        <v>4</v>
      </c>
      <c r="BG10" s="346">
        <v>8</v>
      </c>
      <c r="BH10" s="346">
        <v>5</v>
      </c>
      <c r="BI10" s="120">
        <v>39</v>
      </c>
      <c r="BJ10" s="347">
        <v>0</v>
      </c>
      <c r="BK10" s="121">
        <v>0.83422459893048095</v>
      </c>
      <c r="BL10" s="345">
        <v>29.6</v>
      </c>
      <c r="BM10" s="346">
        <v>9</v>
      </c>
      <c r="BN10" s="346">
        <v>7</v>
      </c>
      <c r="BO10" s="346">
        <v>9</v>
      </c>
      <c r="BP10" s="346">
        <v>4</v>
      </c>
      <c r="BQ10" s="348"/>
      <c r="BR10" s="349">
        <v>1</v>
      </c>
      <c r="BS10" s="120">
        <v>29</v>
      </c>
      <c r="BT10" s="347">
        <v>0</v>
      </c>
      <c r="BU10" s="121">
        <v>0.97972972972973005</v>
      </c>
      <c r="BV10" s="345">
        <v>33.090000000000003</v>
      </c>
      <c r="BW10" s="346">
        <v>10</v>
      </c>
      <c r="BX10" s="346">
        <v>10</v>
      </c>
      <c r="BY10" s="346">
        <v>9</v>
      </c>
      <c r="BZ10" s="346">
        <v>10</v>
      </c>
      <c r="CA10" s="346">
        <v>10</v>
      </c>
      <c r="CB10" s="346">
        <v>8</v>
      </c>
      <c r="CC10" s="120">
        <v>57</v>
      </c>
      <c r="CD10" s="347">
        <v>0</v>
      </c>
      <c r="CE10" s="121">
        <v>1.7225747960108799</v>
      </c>
      <c r="CF10" s="346">
        <v>0</v>
      </c>
      <c r="CG10" s="350">
        <v>10.2483786814238</v>
      </c>
      <c r="CH10" s="332"/>
    </row>
    <row r="11" spans="1:86" ht="26" customHeight="1">
      <c r="A11" s="342">
        <v>6</v>
      </c>
      <c r="B11" s="343" t="s">
        <v>170</v>
      </c>
      <c r="C11" s="344" t="s">
        <v>311</v>
      </c>
      <c r="D11" s="345">
        <v>24.75</v>
      </c>
      <c r="E11" s="346">
        <v>9</v>
      </c>
      <c r="F11" s="346">
        <v>8</v>
      </c>
      <c r="G11" s="346">
        <v>0</v>
      </c>
      <c r="H11" s="346">
        <v>3</v>
      </c>
      <c r="I11" s="346">
        <v>0</v>
      </c>
      <c r="J11" s="346">
        <v>9</v>
      </c>
      <c r="K11" s="120">
        <v>29</v>
      </c>
      <c r="L11" s="347">
        <v>6</v>
      </c>
      <c r="M11" s="121">
        <v>0.94308943089430897</v>
      </c>
      <c r="N11" s="345">
        <v>29.53</v>
      </c>
      <c r="O11" s="346">
        <v>7</v>
      </c>
      <c r="P11" s="346">
        <v>7</v>
      </c>
      <c r="Q11" s="346">
        <v>6</v>
      </c>
      <c r="R11" s="346">
        <v>7</v>
      </c>
      <c r="S11" s="346">
        <v>5</v>
      </c>
      <c r="T11" s="346">
        <v>8</v>
      </c>
      <c r="U11" s="120">
        <v>40</v>
      </c>
      <c r="V11" s="347">
        <v>0</v>
      </c>
      <c r="W11" s="121">
        <v>1.35455469014561</v>
      </c>
      <c r="X11" s="345">
        <v>17.18</v>
      </c>
      <c r="Y11" s="346">
        <v>10</v>
      </c>
      <c r="Z11" s="346">
        <v>7</v>
      </c>
      <c r="AA11" s="346">
        <v>9</v>
      </c>
      <c r="AB11" s="346">
        <v>7</v>
      </c>
      <c r="AC11" s="346">
        <v>8</v>
      </c>
      <c r="AD11" s="346">
        <v>8</v>
      </c>
      <c r="AE11" s="120">
        <v>49</v>
      </c>
      <c r="AF11" s="347">
        <v>0</v>
      </c>
      <c r="AG11" s="121">
        <v>2.8521536670547101</v>
      </c>
      <c r="AH11" s="345">
        <v>19.47</v>
      </c>
      <c r="AI11" s="346">
        <v>5</v>
      </c>
      <c r="AJ11" s="346">
        <v>6</v>
      </c>
      <c r="AK11" s="346">
        <v>4</v>
      </c>
      <c r="AL11" s="346">
        <v>3</v>
      </c>
      <c r="AM11" s="346">
        <v>0</v>
      </c>
      <c r="AN11" s="346">
        <v>9</v>
      </c>
      <c r="AO11" s="120">
        <v>27</v>
      </c>
      <c r="AP11" s="347">
        <v>3</v>
      </c>
      <c r="AQ11" s="121">
        <v>1.2016021361815801</v>
      </c>
      <c r="AR11" s="345">
        <v>24.44</v>
      </c>
      <c r="AS11" s="346">
        <v>5</v>
      </c>
      <c r="AT11" s="346">
        <v>9</v>
      </c>
      <c r="AU11" s="346">
        <v>0</v>
      </c>
      <c r="AV11" s="346">
        <v>0</v>
      </c>
      <c r="AW11" s="346">
        <v>0</v>
      </c>
      <c r="AX11" s="346">
        <v>5</v>
      </c>
      <c r="AY11" s="120">
        <v>19</v>
      </c>
      <c r="AZ11" s="347">
        <v>9</v>
      </c>
      <c r="BA11" s="121">
        <v>0.56818181818181801</v>
      </c>
      <c r="BB11" s="345">
        <v>21.31</v>
      </c>
      <c r="BC11" s="346">
        <v>4</v>
      </c>
      <c r="BD11" s="346">
        <v>4</v>
      </c>
      <c r="BE11" s="346">
        <v>4</v>
      </c>
      <c r="BF11" s="346">
        <v>0</v>
      </c>
      <c r="BG11" s="346">
        <v>0</v>
      </c>
      <c r="BH11" s="346">
        <v>0</v>
      </c>
      <c r="BI11" s="120">
        <v>12</v>
      </c>
      <c r="BJ11" s="347">
        <v>3</v>
      </c>
      <c r="BK11" s="121">
        <v>0.49362402303578801</v>
      </c>
      <c r="BL11" s="345">
        <v>18.690000000000001</v>
      </c>
      <c r="BM11" s="346">
        <v>9</v>
      </c>
      <c r="BN11" s="346">
        <v>10</v>
      </c>
      <c r="BO11" s="346">
        <v>7</v>
      </c>
      <c r="BP11" s="346">
        <v>0</v>
      </c>
      <c r="BQ11" s="348"/>
      <c r="BR11" s="349">
        <v>1</v>
      </c>
      <c r="BS11" s="120">
        <v>26</v>
      </c>
      <c r="BT11" s="347">
        <v>3</v>
      </c>
      <c r="BU11" s="121">
        <v>1.1987090825265101</v>
      </c>
      <c r="BV11" s="345">
        <v>29.75</v>
      </c>
      <c r="BW11" s="346">
        <v>0</v>
      </c>
      <c r="BX11" s="346">
        <v>9</v>
      </c>
      <c r="BY11" s="346">
        <v>6</v>
      </c>
      <c r="BZ11" s="346">
        <v>7</v>
      </c>
      <c r="CA11" s="346">
        <v>10</v>
      </c>
      <c r="CB11" s="346">
        <v>9</v>
      </c>
      <c r="CC11" s="120">
        <v>41</v>
      </c>
      <c r="CD11" s="347">
        <v>3</v>
      </c>
      <c r="CE11" s="121">
        <v>1.2519083969465601</v>
      </c>
      <c r="CF11" s="346">
        <v>0</v>
      </c>
      <c r="CG11" s="350">
        <v>9.8638232449668894</v>
      </c>
      <c r="CH11" s="351"/>
    </row>
    <row r="12" spans="1:86" ht="26" customHeight="1">
      <c r="A12" s="342">
        <v>7</v>
      </c>
      <c r="B12" s="343" t="s">
        <v>87</v>
      </c>
      <c r="C12" s="344" t="s">
        <v>166</v>
      </c>
      <c r="D12" s="345">
        <v>34.119999999999997</v>
      </c>
      <c r="E12" s="346">
        <v>9</v>
      </c>
      <c r="F12" s="346">
        <v>7</v>
      </c>
      <c r="G12" s="346">
        <v>6</v>
      </c>
      <c r="H12" s="346">
        <v>7</v>
      </c>
      <c r="I12" s="346">
        <v>3</v>
      </c>
      <c r="J12" s="346">
        <v>8</v>
      </c>
      <c r="K12" s="120">
        <v>40</v>
      </c>
      <c r="L12" s="347">
        <v>0</v>
      </c>
      <c r="M12" s="121">
        <v>1.1723329425556901</v>
      </c>
      <c r="N12" s="345">
        <v>39.159999999999997</v>
      </c>
      <c r="O12" s="346">
        <v>10</v>
      </c>
      <c r="P12" s="346">
        <v>10</v>
      </c>
      <c r="Q12" s="346">
        <v>10</v>
      </c>
      <c r="R12" s="346">
        <v>10</v>
      </c>
      <c r="S12" s="346">
        <v>9</v>
      </c>
      <c r="T12" s="346">
        <v>9</v>
      </c>
      <c r="U12" s="120">
        <v>58</v>
      </c>
      <c r="V12" s="347">
        <v>0</v>
      </c>
      <c r="W12" s="121">
        <v>1.48110316649642</v>
      </c>
      <c r="X12" s="345">
        <v>30.97</v>
      </c>
      <c r="Y12" s="346">
        <v>9</v>
      </c>
      <c r="Z12" s="346">
        <v>8</v>
      </c>
      <c r="AA12" s="346">
        <v>10</v>
      </c>
      <c r="AB12" s="346">
        <v>8</v>
      </c>
      <c r="AC12" s="346">
        <v>10</v>
      </c>
      <c r="AD12" s="346">
        <v>10</v>
      </c>
      <c r="AE12" s="120">
        <v>55</v>
      </c>
      <c r="AF12" s="347">
        <v>0</v>
      </c>
      <c r="AG12" s="121">
        <v>1.7759121730707099</v>
      </c>
      <c r="AH12" s="345">
        <v>35.53</v>
      </c>
      <c r="AI12" s="346">
        <v>9</v>
      </c>
      <c r="AJ12" s="346">
        <v>10</v>
      </c>
      <c r="AK12" s="346">
        <v>0</v>
      </c>
      <c r="AL12" s="346">
        <v>0</v>
      </c>
      <c r="AM12" s="346">
        <v>0</v>
      </c>
      <c r="AN12" s="346">
        <v>0</v>
      </c>
      <c r="AO12" s="120">
        <v>19</v>
      </c>
      <c r="AP12" s="347">
        <v>16</v>
      </c>
      <c r="AQ12" s="121">
        <v>0.36871725208616302</v>
      </c>
      <c r="AR12" s="345">
        <v>40.869999999999997</v>
      </c>
      <c r="AS12" s="346">
        <v>9</v>
      </c>
      <c r="AT12" s="346">
        <v>9</v>
      </c>
      <c r="AU12" s="346">
        <v>5</v>
      </c>
      <c r="AV12" s="346">
        <v>7</v>
      </c>
      <c r="AW12" s="346">
        <v>8</v>
      </c>
      <c r="AX12" s="346">
        <v>6</v>
      </c>
      <c r="AY12" s="120">
        <v>44</v>
      </c>
      <c r="AZ12" s="347">
        <v>0</v>
      </c>
      <c r="BA12" s="121">
        <v>1.0765842916564701</v>
      </c>
      <c r="BB12" s="345">
        <v>49.81</v>
      </c>
      <c r="BC12" s="346">
        <v>5</v>
      </c>
      <c r="BD12" s="346">
        <v>0</v>
      </c>
      <c r="BE12" s="346">
        <v>7</v>
      </c>
      <c r="BF12" s="346">
        <v>0</v>
      </c>
      <c r="BG12" s="346">
        <v>9</v>
      </c>
      <c r="BH12" s="346">
        <v>8</v>
      </c>
      <c r="BI12" s="120">
        <v>29</v>
      </c>
      <c r="BJ12" s="347">
        <v>0</v>
      </c>
      <c r="BK12" s="121">
        <v>0.58221240714715905</v>
      </c>
      <c r="BL12" s="345">
        <v>31.63</v>
      </c>
      <c r="BM12" s="346">
        <v>9</v>
      </c>
      <c r="BN12" s="346">
        <v>9</v>
      </c>
      <c r="BO12" s="346">
        <v>8</v>
      </c>
      <c r="BP12" s="346">
        <v>6</v>
      </c>
      <c r="BQ12" s="348"/>
      <c r="BR12" s="349">
        <v>1</v>
      </c>
      <c r="BS12" s="120">
        <v>32</v>
      </c>
      <c r="BT12" s="347">
        <v>0</v>
      </c>
      <c r="BU12" s="121">
        <v>1.0116977552956099</v>
      </c>
      <c r="BV12" s="345">
        <v>31.85</v>
      </c>
      <c r="BW12" s="346">
        <v>9</v>
      </c>
      <c r="BX12" s="346">
        <v>10</v>
      </c>
      <c r="BY12" s="346">
        <v>9</v>
      </c>
      <c r="BZ12" s="346">
        <v>0</v>
      </c>
      <c r="CA12" s="346">
        <v>10</v>
      </c>
      <c r="CB12" s="346">
        <v>9</v>
      </c>
      <c r="CC12" s="120">
        <v>47</v>
      </c>
      <c r="CD12" s="347">
        <v>1</v>
      </c>
      <c r="CE12" s="121">
        <v>1.4307458143074601</v>
      </c>
      <c r="CF12" s="346">
        <v>0.2</v>
      </c>
      <c r="CG12" s="350">
        <v>9.0993058026156799</v>
      </c>
      <c r="CH12" s="351"/>
    </row>
    <row r="13" spans="1:86" ht="26" customHeight="1">
      <c r="A13" s="342">
        <v>8</v>
      </c>
      <c r="B13" s="343" t="s">
        <v>84</v>
      </c>
      <c r="C13" s="344" t="s">
        <v>61</v>
      </c>
      <c r="D13" s="345">
        <v>41.84</v>
      </c>
      <c r="E13" s="346">
        <v>8</v>
      </c>
      <c r="F13" s="346">
        <v>9</v>
      </c>
      <c r="G13" s="346">
        <v>7</v>
      </c>
      <c r="H13" s="346">
        <v>9</v>
      </c>
      <c r="I13" s="346">
        <v>6</v>
      </c>
      <c r="J13" s="346">
        <v>0</v>
      </c>
      <c r="K13" s="120">
        <v>39</v>
      </c>
      <c r="L13" s="347">
        <v>3</v>
      </c>
      <c r="M13" s="121">
        <v>0.86975914362176598</v>
      </c>
      <c r="N13" s="345">
        <v>36.81</v>
      </c>
      <c r="O13" s="346">
        <v>9</v>
      </c>
      <c r="P13" s="346">
        <v>8</v>
      </c>
      <c r="Q13" s="346">
        <v>7</v>
      </c>
      <c r="R13" s="346">
        <v>5</v>
      </c>
      <c r="S13" s="346">
        <v>9</v>
      </c>
      <c r="T13" s="346">
        <v>8</v>
      </c>
      <c r="U13" s="120">
        <v>46</v>
      </c>
      <c r="V13" s="347">
        <v>0</v>
      </c>
      <c r="W13" s="121">
        <v>1.2496604183645701</v>
      </c>
      <c r="X13" s="345">
        <v>28.94</v>
      </c>
      <c r="Y13" s="346">
        <v>9</v>
      </c>
      <c r="Z13" s="346">
        <v>7</v>
      </c>
      <c r="AA13" s="346">
        <v>9</v>
      </c>
      <c r="AB13" s="346">
        <v>8</v>
      </c>
      <c r="AC13" s="346">
        <v>10</v>
      </c>
      <c r="AD13" s="346">
        <v>8</v>
      </c>
      <c r="AE13" s="120">
        <v>51</v>
      </c>
      <c r="AF13" s="347">
        <v>0</v>
      </c>
      <c r="AG13" s="121">
        <v>1.7622667588113301</v>
      </c>
      <c r="AH13" s="345">
        <v>28.66</v>
      </c>
      <c r="AI13" s="346">
        <v>6</v>
      </c>
      <c r="AJ13" s="346">
        <v>4</v>
      </c>
      <c r="AK13" s="346">
        <v>0</v>
      </c>
      <c r="AL13" s="346">
        <v>5</v>
      </c>
      <c r="AM13" s="346">
        <v>1</v>
      </c>
      <c r="AN13" s="346">
        <v>0</v>
      </c>
      <c r="AO13" s="120">
        <v>16</v>
      </c>
      <c r="AP13" s="347">
        <v>6</v>
      </c>
      <c r="AQ13" s="121">
        <v>0.46162723600692401</v>
      </c>
      <c r="AR13" s="345">
        <v>34.03</v>
      </c>
      <c r="AS13" s="346">
        <v>8</v>
      </c>
      <c r="AT13" s="346">
        <v>9</v>
      </c>
      <c r="AU13" s="346">
        <v>5</v>
      </c>
      <c r="AV13" s="346">
        <v>5</v>
      </c>
      <c r="AW13" s="346">
        <v>0</v>
      </c>
      <c r="AX13" s="346">
        <v>9</v>
      </c>
      <c r="AY13" s="120">
        <v>36</v>
      </c>
      <c r="AZ13" s="347">
        <v>3</v>
      </c>
      <c r="BA13" s="121">
        <v>0.97218471509586801</v>
      </c>
      <c r="BB13" s="345">
        <v>37.47</v>
      </c>
      <c r="BC13" s="346">
        <v>8</v>
      </c>
      <c r="BD13" s="346">
        <v>5</v>
      </c>
      <c r="BE13" s="346">
        <v>7</v>
      </c>
      <c r="BF13" s="346">
        <v>6</v>
      </c>
      <c r="BG13" s="346">
        <v>5</v>
      </c>
      <c r="BH13" s="346">
        <v>2</v>
      </c>
      <c r="BI13" s="120">
        <v>33</v>
      </c>
      <c r="BJ13" s="347">
        <v>0</v>
      </c>
      <c r="BK13" s="121">
        <v>0.88070456365092098</v>
      </c>
      <c r="BL13" s="345">
        <v>28.13</v>
      </c>
      <c r="BM13" s="346">
        <v>8</v>
      </c>
      <c r="BN13" s="346">
        <v>6</v>
      </c>
      <c r="BO13" s="346">
        <v>6</v>
      </c>
      <c r="BP13" s="346">
        <v>5</v>
      </c>
      <c r="BQ13" s="348"/>
      <c r="BR13" s="349">
        <v>1.5</v>
      </c>
      <c r="BS13" s="120">
        <v>25</v>
      </c>
      <c r="BT13" s="347">
        <v>0</v>
      </c>
      <c r="BU13" s="121">
        <v>1.33309633842872</v>
      </c>
      <c r="BV13" s="345">
        <v>30.69</v>
      </c>
      <c r="BW13" s="346">
        <v>9</v>
      </c>
      <c r="BX13" s="346">
        <v>7</v>
      </c>
      <c r="BY13" s="346">
        <v>7</v>
      </c>
      <c r="BZ13" s="346">
        <v>10</v>
      </c>
      <c r="CA13" s="346">
        <v>8</v>
      </c>
      <c r="CB13" s="346">
        <v>3</v>
      </c>
      <c r="CC13" s="120">
        <v>44</v>
      </c>
      <c r="CD13" s="347">
        <v>0</v>
      </c>
      <c r="CE13" s="121">
        <v>1.4336917562724001</v>
      </c>
      <c r="CF13" s="346">
        <v>0</v>
      </c>
      <c r="CG13" s="350">
        <v>8.9629909302525004</v>
      </c>
      <c r="CH13" s="351"/>
    </row>
    <row r="14" spans="1:86" ht="26" customHeight="1">
      <c r="A14" s="342">
        <v>9</v>
      </c>
      <c r="B14" s="343" t="s">
        <v>349</v>
      </c>
      <c r="C14" s="344" t="s">
        <v>350</v>
      </c>
      <c r="D14" s="345">
        <v>34.03</v>
      </c>
      <c r="E14" s="346">
        <v>8</v>
      </c>
      <c r="F14" s="346">
        <v>9</v>
      </c>
      <c r="G14" s="346">
        <v>0</v>
      </c>
      <c r="H14" s="346">
        <v>7</v>
      </c>
      <c r="I14" s="346">
        <v>0</v>
      </c>
      <c r="J14" s="346">
        <v>0</v>
      </c>
      <c r="K14" s="120">
        <v>24</v>
      </c>
      <c r="L14" s="347">
        <v>9</v>
      </c>
      <c r="M14" s="121">
        <v>0.55775040669300502</v>
      </c>
      <c r="N14" s="345">
        <v>37.72</v>
      </c>
      <c r="O14" s="346">
        <v>9</v>
      </c>
      <c r="P14" s="346">
        <v>9</v>
      </c>
      <c r="Q14" s="346">
        <v>10</v>
      </c>
      <c r="R14" s="346">
        <v>8</v>
      </c>
      <c r="S14" s="346">
        <v>9</v>
      </c>
      <c r="T14" s="346">
        <v>8</v>
      </c>
      <c r="U14" s="120">
        <v>53</v>
      </c>
      <c r="V14" s="347">
        <v>0</v>
      </c>
      <c r="W14" s="121">
        <v>1.4050901378578999</v>
      </c>
      <c r="X14" s="345">
        <v>30.13</v>
      </c>
      <c r="Y14" s="346">
        <v>9</v>
      </c>
      <c r="Z14" s="346">
        <v>8</v>
      </c>
      <c r="AA14" s="346">
        <v>10</v>
      </c>
      <c r="AB14" s="346">
        <v>7</v>
      </c>
      <c r="AC14" s="346">
        <v>8</v>
      </c>
      <c r="AD14" s="346">
        <v>7</v>
      </c>
      <c r="AE14" s="120">
        <v>49</v>
      </c>
      <c r="AF14" s="347">
        <v>0</v>
      </c>
      <c r="AG14" s="121">
        <v>1.6262860935944199</v>
      </c>
      <c r="AH14" s="345">
        <v>33.22</v>
      </c>
      <c r="AI14" s="346">
        <v>9</v>
      </c>
      <c r="AJ14" s="346">
        <v>10</v>
      </c>
      <c r="AK14" s="346">
        <v>7</v>
      </c>
      <c r="AL14" s="346">
        <v>6</v>
      </c>
      <c r="AM14" s="346">
        <v>0</v>
      </c>
      <c r="AN14" s="346">
        <v>8</v>
      </c>
      <c r="AO14" s="120">
        <v>40</v>
      </c>
      <c r="AP14" s="347">
        <v>3</v>
      </c>
      <c r="AQ14" s="121">
        <v>1.10436223081171</v>
      </c>
      <c r="AR14" s="345">
        <v>37.81</v>
      </c>
      <c r="AS14" s="346">
        <v>6</v>
      </c>
      <c r="AT14" s="346">
        <v>8</v>
      </c>
      <c r="AU14" s="346">
        <v>8</v>
      </c>
      <c r="AV14" s="346">
        <v>5</v>
      </c>
      <c r="AW14" s="346">
        <v>8</v>
      </c>
      <c r="AX14" s="346">
        <v>6</v>
      </c>
      <c r="AY14" s="120">
        <v>41</v>
      </c>
      <c r="AZ14" s="347">
        <v>0</v>
      </c>
      <c r="BA14" s="121">
        <v>1.08436921449352</v>
      </c>
      <c r="BB14" s="345">
        <v>50.03</v>
      </c>
      <c r="BC14" s="346">
        <v>10</v>
      </c>
      <c r="BD14" s="346">
        <v>7</v>
      </c>
      <c r="BE14" s="346">
        <v>2</v>
      </c>
      <c r="BF14" s="346">
        <v>2</v>
      </c>
      <c r="BG14" s="346">
        <v>10</v>
      </c>
      <c r="BH14" s="346">
        <v>7</v>
      </c>
      <c r="BI14" s="120">
        <v>38</v>
      </c>
      <c r="BJ14" s="347">
        <v>0</v>
      </c>
      <c r="BK14" s="121">
        <v>0.759544273435938</v>
      </c>
      <c r="BL14" s="345">
        <v>47.66</v>
      </c>
      <c r="BM14" s="346">
        <v>6</v>
      </c>
      <c r="BN14" s="346">
        <v>8</v>
      </c>
      <c r="BO14" s="346">
        <v>8</v>
      </c>
      <c r="BP14" s="346">
        <v>2</v>
      </c>
      <c r="BQ14" s="348"/>
      <c r="BR14" s="349">
        <v>1.5</v>
      </c>
      <c r="BS14" s="120">
        <v>24</v>
      </c>
      <c r="BT14" s="347">
        <v>0</v>
      </c>
      <c r="BU14" s="121">
        <v>0.75535039865715503</v>
      </c>
      <c r="BV14" s="345">
        <v>38.94</v>
      </c>
      <c r="BW14" s="346">
        <v>7</v>
      </c>
      <c r="BX14" s="346">
        <v>9</v>
      </c>
      <c r="BY14" s="346">
        <v>9</v>
      </c>
      <c r="BZ14" s="346">
        <v>8</v>
      </c>
      <c r="CA14" s="346">
        <v>8</v>
      </c>
      <c r="CB14" s="346">
        <v>4</v>
      </c>
      <c r="CC14" s="120">
        <v>45</v>
      </c>
      <c r="CD14" s="347">
        <v>0</v>
      </c>
      <c r="CE14" s="121">
        <v>1.15562403697997</v>
      </c>
      <c r="CF14" s="346">
        <v>0</v>
      </c>
      <c r="CG14" s="350">
        <v>8.4483767925236197</v>
      </c>
      <c r="CH14" s="351"/>
    </row>
    <row r="15" spans="1:86" ht="26" customHeight="1">
      <c r="A15" s="342">
        <v>10</v>
      </c>
      <c r="B15" s="343" t="s">
        <v>84</v>
      </c>
      <c r="C15" s="344" t="s">
        <v>131</v>
      </c>
      <c r="D15" s="345">
        <v>36.6</v>
      </c>
      <c r="E15" s="346">
        <v>5</v>
      </c>
      <c r="F15" s="346">
        <v>3</v>
      </c>
      <c r="G15" s="346">
        <v>0</v>
      </c>
      <c r="H15" s="346">
        <v>3</v>
      </c>
      <c r="I15" s="346">
        <v>6</v>
      </c>
      <c r="J15" s="346">
        <v>0</v>
      </c>
      <c r="K15" s="120">
        <v>17</v>
      </c>
      <c r="L15" s="347">
        <v>6</v>
      </c>
      <c r="M15" s="121">
        <v>0.39906103286384997</v>
      </c>
      <c r="N15" s="345">
        <v>35.880000000000003</v>
      </c>
      <c r="O15" s="346">
        <v>10</v>
      </c>
      <c r="P15" s="346">
        <v>9</v>
      </c>
      <c r="Q15" s="346">
        <v>9</v>
      </c>
      <c r="R15" s="346">
        <v>7</v>
      </c>
      <c r="S15" s="346">
        <v>8</v>
      </c>
      <c r="T15" s="346">
        <v>6</v>
      </c>
      <c r="U15" s="120">
        <v>49</v>
      </c>
      <c r="V15" s="347">
        <v>0</v>
      </c>
      <c r="W15" s="121">
        <v>1.36566332218506</v>
      </c>
      <c r="X15" s="345">
        <v>25</v>
      </c>
      <c r="Y15" s="346">
        <v>8</v>
      </c>
      <c r="Z15" s="346">
        <v>6</v>
      </c>
      <c r="AA15" s="346">
        <v>6</v>
      </c>
      <c r="AB15" s="346">
        <v>5</v>
      </c>
      <c r="AC15" s="346">
        <v>8</v>
      </c>
      <c r="AD15" s="346">
        <v>4</v>
      </c>
      <c r="AE15" s="120">
        <v>37</v>
      </c>
      <c r="AF15" s="347">
        <v>0</v>
      </c>
      <c r="AG15" s="121">
        <v>1.48</v>
      </c>
      <c r="AH15" s="345">
        <v>27.13</v>
      </c>
      <c r="AI15" s="346">
        <v>8</v>
      </c>
      <c r="AJ15" s="346">
        <v>5</v>
      </c>
      <c r="AK15" s="346">
        <v>4</v>
      </c>
      <c r="AL15" s="346">
        <v>0</v>
      </c>
      <c r="AM15" s="346">
        <v>0</v>
      </c>
      <c r="AN15" s="346">
        <v>7</v>
      </c>
      <c r="AO15" s="120">
        <v>24</v>
      </c>
      <c r="AP15" s="347">
        <v>8</v>
      </c>
      <c r="AQ15" s="121">
        <v>0.68317677198975202</v>
      </c>
      <c r="AR15" s="345">
        <v>30.19</v>
      </c>
      <c r="AS15" s="346">
        <v>10</v>
      </c>
      <c r="AT15" s="346">
        <v>6</v>
      </c>
      <c r="AU15" s="346">
        <v>6</v>
      </c>
      <c r="AV15" s="346">
        <v>2</v>
      </c>
      <c r="AW15" s="346">
        <v>6</v>
      </c>
      <c r="AX15" s="346">
        <v>4</v>
      </c>
      <c r="AY15" s="120">
        <v>34</v>
      </c>
      <c r="AZ15" s="347">
        <v>0</v>
      </c>
      <c r="BA15" s="121">
        <v>1.1262007287181199</v>
      </c>
      <c r="BB15" s="345">
        <v>35.130000000000003</v>
      </c>
      <c r="BC15" s="346">
        <v>0</v>
      </c>
      <c r="BD15" s="346">
        <v>0</v>
      </c>
      <c r="BE15" s="346">
        <v>8</v>
      </c>
      <c r="BF15" s="346">
        <v>4</v>
      </c>
      <c r="BG15" s="346">
        <v>7</v>
      </c>
      <c r="BH15" s="346">
        <v>1</v>
      </c>
      <c r="BI15" s="120">
        <v>20</v>
      </c>
      <c r="BJ15" s="347">
        <v>3</v>
      </c>
      <c r="BK15" s="121">
        <v>0.52452137424600098</v>
      </c>
      <c r="BL15" s="345">
        <v>26.66</v>
      </c>
      <c r="BM15" s="346">
        <v>9</v>
      </c>
      <c r="BN15" s="346">
        <v>6</v>
      </c>
      <c r="BO15" s="346">
        <v>3</v>
      </c>
      <c r="BP15" s="346">
        <v>4</v>
      </c>
      <c r="BQ15" s="348"/>
      <c r="BR15" s="349">
        <v>1</v>
      </c>
      <c r="BS15" s="120">
        <v>22</v>
      </c>
      <c r="BT15" s="347">
        <v>0</v>
      </c>
      <c r="BU15" s="121">
        <v>0.82520630157539399</v>
      </c>
      <c r="BV15" s="345">
        <v>31.4</v>
      </c>
      <c r="BW15" s="346">
        <v>10</v>
      </c>
      <c r="BX15" s="346">
        <v>8</v>
      </c>
      <c r="BY15" s="346">
        <v>10</v>
      </c>
      <c r="BZ15" s="346">
        <v>5</v>
      </c>
      <c r="CA15" s="346">
        <v>10</v>
      </c>
      <c r="CB15" s="346">
        <v>8</v>
      </c>
      <c r="CC15" s="120">
        <v>51</v>
      </c>
      <c r="CD15" s="347">
        <v>0</v>
      </c>
      <c r="CE15" s="121">
        <v>1.6242038216560499</v>
      </c>
      <c r="CF15" s="346">
        <v>0</v>
      </c>
      <c r="CG15" s="350">
        <v>8.0280333532342301</v>
      </c>
      <c r="CH15" s="351"/>
    </row>
    <row r="16" spans="1:86" ht="26" customHeight="1">
      <c r="A16" s="342">
        <v>11</v>
      </c>
      <c r="B16" s="343" t="s">
        <v>86</v>
      </c>
      <c r="C16" s="344" t="s">
        <v>351</v>
      </c>
      <c r="D16" s="345">
        <v>37.78</v>
      </c>
      <c r="E16" s="346">
        <v>7</v>
      </c>
      <c r="F16" s="346">
        <v>2</v>
      </c>
      <c r="G16" s="346">
        <v>10</v>
      </c>
      <c r="H16" s="346">
        <v>3</v>
      </c>
      <c r="I16" s="346">
        <v>5</v>
      </c>
      <c r="J16" s="346">
        <v>0</v>
      </c>
      <c r="K16" s="120">
        <v>27</v>
      </c>
      <c r="L16" s="347">
        <v>3</v>
      </c>
      <c r="M16" s="121">
        <v>0.66208925944090202</v>
      </c>
      <c r="N16" s="345">
        <v>39.25</v>
      </c>
      <c r="O16" s="346">
        <v>9</v>
      </c>
      <c r="P16" s="346">
        <v>9</v>
      </c>
      <c r="Q16" s="346">
        <v>9</v>
      </c>
      <c r="R16" s="346">
        <v>0</v>
      </c>
      <c r="S16" s="346">
        <v>7</v>
      </c>
      <c r="T16" s="346">
        <v>8</v>
      </c>
      <c r="U16" s="120">
        <v>42</v>
      </c>
      <c r="V16" s="347">
        <v>3</v>
      </c>
      <c r="W16" s="121">
        <v>0.99408284023668603</v>
      </c>
      <c r="X16" s="345">
        <v>33.47</v>
      </c>
      <c r="Y16" s="346">
        <v>9</v>
      </c>
      <c r="Z16" s="346">
        <v>8</v>
      </c>
      <c r="AA16" s="346">
        <v>9</v>
      </c>
      <c r="AB16" s="346">
        <v>7</v>
      </c>
      <c r="AC16" s="346">
        <v>9</v>
      </c>
      <c r="AD16" s="346">
        <v>7</v>
      </c>
      <c r="AE16" s="120">
        <v>49</v>
      </c>
      <c r="AF16" s="347">
        <v>0</v>
      </c>
      <c r="AG16" s="121">
        <v>1.46399760979982</v>
      </c>
      <c r="AH16" s="345">
        <v>38.53</v>
      </c>
      <c r="AI16" s="346">
        <v>10</v>
      </c>
      <c r="AJ16" s="346">
        <v>6</v>
      </c>
      <c r="AK16" s="346">
        <v>0</v>
      </c>
      <c r="AL16" s="346">
        <v>0</v>
      </c>
      <c r="AM16" s="346">
        <v>8</v>
      </c>
      <c r="AN16" s="346">
        <v>6</v>
      </c>
      <c r="AO16" s="120">
        <v>30</v>
      </c>
      <c r="AP16" s="347">
        <v>8</v>
      </c>
      <c r="AQ16" s="121">
        <v>0.64474532559638897</v>
      </c>
      <c r="AR16" s="345">
        <v>33.53</v>
      </c>
      <c r="AS16" s="346">
        <v>10</v>
      </c>
      <c r="AT16" s="346">
        <v>10</v>
      </c>
      <c r="AU16" s="346">
        <v>7</v>
      </c>
      <c r="AV16" s="346">
        <v>10</v>
      </c>
      <c r="AW16" s="346">
        <v>0</v>
      </c>
      <c r="AX16" s="346">
        <v>7</v>
      </c>
      <c r="AY16" s="120">
        <v>44</v>
      </c>
      <c r="AZ16" s="347">
        <v>3</v>
      </c>
      <c r="BA16" s="121">
        <v>1.2044894607172201</v>
      </c>
      <c r="BB16" s="345">
        <v>46.13</v>
      </c>
      <c r="BC16" s="346">
        <v>8</v>
      </c>
      <c r="BD16" s="346">
        <v>6</v>
      </c>
      <c r="BE16" s="346">
        <v>6</v>
      </c>
      <c r="BF16" s="346">
        <v>5</v>
      </c>
      <c r="BG16" s="346">
        <v>7</v>
      </c>
      <c r="BH16" s="346">
        <v>5</v>
      </c>
      <c r="BI16" s="120">
        <v>37</v>
      </c>
      <c r="BJ16" s="347">
        <v>0</v>
      </c>
      <c r="BK16" s="121">
        <v>0.80208107522219796</v>
      </c>
      <c r="BL16" s="345">
        <v>31.53</v>
      </c>
      <c r="BM16" s="346">
        <v>9</v>
      </c>
      <c r="BN16" s="346">
        <v>8</v>
      </c>
      <c r="BO16" s="346">
        <v>5</v>
      </c>
      <c r="BP16" s="346">
        <v>0</v>
      </c>
      <c r="BQ16" s="348"/>
      <c r="BR16" s="349">
        <v>1</v>
      </c>
      <c r="BS16" s="120">
        <v>22</v>
      </c>
      <c r="BT16" s="347">
        <v>3</v>
      </c>
      <c r="BU16" s="121">
        <v>0.637127135823921</v>
      </c>
      <c r="BV16" s="345">
        <v>35.380000000000003</v>
      </c>
      <c r="BW16" s="346">
        <v>10</v>
      </c>
      <c r="BX16" s="346">
        <v>1</v>
      </c>
      <c r="BY16" s="346">
        <v>5</v>
      </c>
      <c r="BZ16" s="346">
        <v>8</v>
      </c>
      <c r="CA16" s="346">
        <v>10</v>
      </c>
      <c r="CB16" s="346">
        <v>7</v>
      </c>
      <c r="CC16" s="120">
        <v>41</v>
      </c>
      <c r="CD16" s="347">
        <v>0</v>
      </c>
      <c r="CE16" s="121">
        <v>1.15884680610514</v>
      </c>
      <c r="CF16" s="346">
        <v>0</v>
      </c>
      <c r="CG16" s="350">
        <v>7.5674595129422801</v>
      </c>
      <c r="CH16" s="351"/>
    </row>
    <row r="17" spans="1:86" ht="26" customHeight="1">
      <c r="A17" s="342">
        <v>12</v>
      </c>
      <c r="B17" s="352" t="s">
        <v>14</v>
      </c>
      <c r="C17" s="344" t="s">
        <v>129</v>
      </c>
      <c r="D17" s="345">
        <v>34.81</v>
      </c>
      <c r="E17" s="346">
        <v>0</v>
      </c>
      <c r="F17" s="346">
        <v>7</v>
      </c>
      <c r="G17" s="346">
        <v>0</v>
      </c>
      <c r="H17" s="346">
        <v>5</v>
      </c>
      <c r="I17" s="346">
        <v>3</v>
      </c>
      <c r="J17" s="346">
        <v>0</v>
      </c>
      <c r="K17" s="120">
        <v>15</v>
      </c>
      <c r="L17" s="347">
        <v>9</v>
      </c>
      <c r="M17" s="121">
        <v>0.34238758274366599</v>
      </c>
      <c r="N17" s="345">
        <v>34.22</v>
      </c>
      <c r="O17" s="346">
        <v>9</v>
      </c>
      <c r="P17" s="346">
        <v>10</v>
      </c>
      <c r="Q17" s="346">
        <v>10</v>
      </c>
      <c r="R17" s="346">
        <v>10</v>
      </c>
      <c r="S17" s="346">
        <v>10</v>
      </c>
      <c r="T17" s="346">
        <v>9</v>
      </c>
      <c r="U17" s="120">
        <v>58</v>
      </c>
      <c r="V17" s="347">
        <v>0</v>
      </c>
      <c r="W17" s="121">
        <v>1.6949152542372901</v>
      </c>
      <c r="X17" s="345">
        <v>22</v>
      </c>
      <c r="Y17" s="346">
        <v>8</v>
      </c>
      <c r="Z17" s="346">
        <v>7</v>
      </c>
      <c r="AA17" s="346">
        <v>4</v>
      </c>
      <c r="AB17" s="346">
        <v>3</v>
      </c>
      <c r="AC17" s="346">
        <v>5</v>
      </c>
      <c r="AD17" s="346">
        <v>5</v>
      </c>
      <c r="AE17" s="120">
        <v>32</v>
      </c>
      <c r="AF17" s="347">
        <v>0</v>
      </c>
      <c r="AG17" s="121">
        <v>1.4545454545454499</v>
      </c>
      <c r="AH17" s="345">
        <v>26.81</v>
      </c>
      <c r="AI17" s="346">
        <v>0</v>
      </c>
      <c r="AJ17" s="346">
        <v>0</v>
      </c>
      <c r="AK17" s="346">
        <v>2</v>
      </c>
      <c r="AL17" s="346">
        <v>1</v>
      </c>
      <c r="AM17" s="346">
        <v>0</v>
      </c>
      <c r="AN17" s="346">
        <v>5</v>
      </c>
      <c r="AO17" s="120">
        <v>8</v>
      </c>
      <c r="AP17" s="347">
        <v>9</v>
      </c>
      <c r="AQ17" s="121">
        <v>0.223401284557386</v>
      </c>
      <c r="AR17" s="345">
        <v>25.78</v>
      </c>
      <c r="AS17" s="346">
        <v>7</v>
      </c>
      <c r="AT17" s="346">
        <v>4</v>
      </c>
      <c r="AU17" s="346">
        <v>0</v>
      </c>
      <c r="AV17" s="346">
        <v>0</v>
      </c>
      <c r="AW17" s="346">
        <v>5</v>
      </c>
      <c r="AX17" s="346">
        <v>3</v>
      </c>
      <c r="AY17" s="120">
        <v>19</v>
      </c>
      <c r="AZ17" s="347">
        <v>6</v>
      </c>
      <c r="BA17" s="121">
        <v>0.59786028949024494</v>
      </c>
      <c r="BB17" s="345">
        <v>22.59</v>
      </c>
      <c r="BC17" s="346">
        <v>3</v>
      </c>
      <c r="BD17" s="346">
        <v>0</v>
      </c>
      <c r="BE17" s="346">
        <v>6</v>
      </c>
      <c r="BF17" s="346">
        <v>5</v>
      </c>
      <c r="BG17" s="346">
        <v>4</v>
      </c>
      <c r="BH17" s="346">
        <v>0</v>
      </c>
      <c r="BI17" s="120">
        <v>18</v>
      </c>
      <c r="BJ17" s="347">
        <v>0</v>
      </c>
      <c r="BK17" s="121">
        <v>0.79681274900398402</v>
      </c>
      <c r="BL17" s="345">
        <v>22.03</v>
      </c>
      <c r="BM17" s="346">
        <v>7</v>
      </c>
      <c r="BN17" s="346">
        <v>4</v>
      </c>
      <c r="BO17" s="346">
        <v>1</v>
      </c>
      <c r="BP17" s="346">
        <v>0</v>
      </c>
      <c r="BQ17" s="348"/>
      <c r="BR17" s="349">
        <v>1</v>
      </c>
      <c r="BS17" s="120">
        <v>12</v>
      </c>
      <c r="BT17" s="347">
        <v>3</v>
      </c>
      <c r="BU17" s="121">
        <v>0.479424690371554</v>
      </c>
      <c r="BV17" s="345">
        <v>27.78</v>
      </c>
      <c r="BW17" s="346">
        <v>8</v>
      </c>
      <c r="BX17" s="346">
        <v>1</v>
      </c>
      <c r="BY17" s="346">
        <v>6</v>
      </c>
      <c r="BZ17" s="346">
        <v>10</v>
      </c>
      <c r="CA17" s="346">
        <v>6</v>
      </c>
      <c r="CB17" s="346">
        <v>0</v>
      </c>
      <c r="CC17" s="120">
        <v>31</v>
      </c>
      <c r="CD17" s="347">
        <v>3</v>
      </c>
      <c r="CE17" s="121">
        <v>1.0071474983755699</v>
      </c>
      <c r="CF17" s="346">
        <v>0</v>
      </c>
      <c r="CG17" s="350">
        <v>6.5964948033251503</v>
      </c>
      <c r="CH17" s="351"/>
    </row>
    <row r="18" spans="1:86" ht="26" customHeight="1">
      <c r="A18" s="342">
        <v>13</v>
      </c>
      <c r="B18" s="343" t="s">
        <v>84</v>
      </c>
      <c r="C18" s="344" t="s">
        <v>60</v>
      </c>
      <c r="D18" s="345">
        <v>35.81</v>
      </c>
      <c r="E18" s="346">
        <v>9</v>
      </c>
      <c r="F18" s="346">
        <v>8</v>
      </c>
      <c r="G18" s="346">
        <v>0</v>
      </c>
      <c r="H18" s="346">
        <v>9</v>
      </c>
      <c r="I18" s="346">
        <v>6</v>
      </c>
      <c r="J18" s="346">
        <v>0</v>
      </c>
      <c r="K18" s="120">
        <v>32</v>
      </c>
      <c r="L18" s="347">
        <v>6</v>
      </c>
      <c r="M18" s="121">
        <v>0.76536713704855297</v>
      </c>
      <c r="N18" s="345">
        <v>39.94</v>
      </c>
      <c r="O18" s="346">
        <v>2</v>
      </c>
      <c r="P18" s="346">
        <v>9</v>
      </c>
      <c r="Q18" s="346">
        <v>0</v>
      </c>
      <c r="R18" s="346">
        <v>9</v>
      </c>
      <c r="S18" s="346">
        <v>7</v>
      </c>
      <c r="T18" s="346">
        <v>4</v>
      </c>
      <c r="U18" s="120">
        <v>31</v>
      </c>
      <c r="V18" s="347">
        <v>3</v>
      </c>
      <c r="W18" s="121">
        <v>0.72193758733115998</v>
      </c>
      <c r="X18" s="345">
        <v>33.840000000000003</v>
      </c>
      <c r="Y18" s="346">
        <v>7</v>
      </c>
      <c r="Z18" s="346">
        <v>7</v>
      </c>
      <c r="AA18" s="346">
        <v>5</v>
      </c>
      <c r="AB18" s="346">
        <v>0</v>
      </c>
      <c r="AC18" s="346">
        <v>7</v>
      </c>
      <c r="AD18" s="346">
        <v>7</v>
      </c>
      <c r="AE18" s="120">
        <v>33</v>
      </c>
      <c r="AF18" s="347">
        <v>0</v>
      </c>
      <c r="AG18" s="121">
        <v>0.97517730496453903</v>
      </c>
      <c r="AH18" s="345">
        <v>35.72</v>
      </c>
      <c r="AI18" s="346">
        <v>7</v>
      </c>
      <c r="AJ18" s="346">
        <v>7</v>
      </c>
      <c r="AK18" s="346">
        <v>6</v>
      </c>
      <c r="AL18" s="346">
        <v>5</v>
      </c>
      <c r="AM18" s="346">
        <v>0</v>
      </c>
      <c r="AN18" s="346">
        <v>9</v>
      </c>
      <c r="AO18" s="120">
        <v>34</v>
      </c>
      <c r="AP18" s="347">
        <v>3</v>
      </c>
      <c r="AQ18" s="121">
        <v>0.87809917355371903</v>
      </c>
      <c r="AR18" s="345">
        <v>36.22</v>
      </c>
      <c r="AS18" s="346">
        <v>9</v>
      </c>
      <c r="AT18" s="346">
        <v>7</v>
      </c>
      <c r="AU18" s="346">
        <v>7</v>
      </c>
      <c r="AV18" s="346">
        <v>7</v>
      </c>
      <c r="AW18" s="346">
        <v>0</v>
      </c>
      <c r="AX18" s="346">
        <v>1</v>
      </c>
      <c r="AY18" s="120">
        <v>31</v>
      </c>
      <c r="AZ18" s="347">
        <v>3</v>
      </c>
      <c r="BA18" s="121">
        <v>0.79041305456399802</v>
      </c>
      <c r="BB18" s="345">
        <v>40.44</v>
      </c>
      <c r="BC18" s="346">
        <v>0</v>
      </c>
      <c r="BD18" s="346">
        <v>0</v>
      </c>
      <c r="BE18" s="346">
        <v>5</v>
      </c>
      <c r="BF18" s="346">
        <v>0</v>
      </c>
      <c r="BG18" s="346">
        <v>5</v>
      </c>
      <c r="BH18" s="346">
        <v>0</v>
      </c>
      <c r="BI18" s="120">
        <v>10</v>
      </c>
      <c r="BJ18" s="347">
        <v>3</v>
      </c>
      <c r="BK18" s="121">
        <v>0.230202578268877</v>
      </c>
      <c r="BL18" s="345">
        <v>32</v>
      </c>
      <c r="BM18" s="346">
        <v>9</v>
      </c>
      <c r="BN18" s="346">
        <v>7</v>
      </c>
      <c r="BO18" s="346">
        <v>8</v>
      </c>
      <c r="BP18" s="346">
        <v>1</v>
      </c>
      <c r="BQ18" s="348"/>
      <c r="BR18" s="349">
        <v>1</v>
      </c>
      <c r="BS18" s="120">
        <v>25</v>
      </c>
      <c r="BT18" s="347">
        <v>0</v>
      </c>
      <c r="BU18" s="121">
        <v>0.78125</v>
      </c>
      <c r="BV18" s="345">
        <v>32.909999999999997</v>
      </c>
      <c r="BW18" s="346">
        <v>7</v>
      </c>
      <c r="BX18" s="346">
        <v>10</v>
      </c>
      <c r="BY18" s="346">
        <v>0</v>
      </c>
      <c r="BZ18" s="346">
        <v>9</v>
      </c>
      <c r="CA18" s="346">
        <v>5</v>
      </c>
      <c r="CB18" s="346">
        <v>0</v>
      </c>
      <c r="CC18" s="120">
        <v>31</v>
      </c>
      <c r="CD18" s="347">
        <v>6</v>
      </c>
      <c r="CE18" s="121">
        <v>0.79671035723464401</v>
      </c>
      <c r="CF18" s="346">
        <v>0</v>
      </c>
      <c r="CG18" s="350">
        <v>5.9391571929654896</v>
      </c>
      <c r="CH18" s="351"/>
    </row>
    <row r="19" spans="1:86" ht="26" customHeight="1">
      <c r="A19" s="342">
        <v>14</v>
      </c>
      <c r="B19" s="343" t="s">
        <v>151</v>
      </c>
      <c r="C19" s="344" t="s">
        <v>168</v>
      </c>
      <c r="D19" s="345">
        <v>37.15</v>
      </c>
      <c r="E19" s="346">
        <v>7</v>
      </c>
      <c r="F19" s="346">
        <v>0</v>
      </c>
      <c r="G19" s="346">
        <v>6</v>
      </c>
      <c r="H19" s="346">
        <v>2</v>
      </c>
      <c r="I19" s="346">
        <v>0</v>
      </c>
      <c r="J19" s="346">
        <v>3</v>
      </c>
      <c r="K19" s="120">
        <v>18</v>
      </c>
      <c r="L19" s="347">
        <v>6</v>
      </c>
      <c r="M19" s="121">
        <v>0.41714947856315199</v>
      </c>
      <c r="N19" s="345">
        <v>44.59</v>
      </c>
      <c r="O19" s="346">
        <v>8</v>
      </c>
      <c r="P19" s="346">
        <v>8</v>
      </c>
      <c r="Q19" s="346">
        <v>7</v>
      </c>
      <c r="R19" s="346">
        <v>9</v>
      </c>
      <c r="S19" s="346">
        <v>8</v>
      </c>
      <c r="T19" s="346">
        <v>9</v>
      </c>
      <c r="U19" s="120">
        <v>49</v>
      </c>
      <c r="V19" s="347">
        <v>0</v>
      </c>
      <c r="W19" s="121">
        <v>1.0989010989011001</v>
      </c>
      <c r="X19" s="345">
        <v>40.53</v>
      </c>
      <c r="Y19" s="346">
        <v>9</v>
      </c>
      <c r="Z19" s="346">
        <v>8</v>
      </c>
      <c r="AA19" s="346">
        <v>0</v>
      </c>
      <c r="AB19" s="346">
        <v>0</v>
      </c>
      <c r="AC19" s="346">
        <v>8</v>
      </c>
      <c r="AD19" s="346">
        <v>6</v>
      </c>
      <c r="AE19" s="120">
        <v>31</v>
      </c>
      <c r="AF19" s="347">
        <v>3</v>
      </c>
      <c r="AG19" s="121">
        <v>0.71215253847921001</v>
      </c>
      <c r="AH19" s="345">
        <v>32.4</v>
      </c>
      <c r="AI19" s="346">
        <v>5</v>
      </c>
      <c r="AJ19" s="346">
        <v>0</v>
      </c>
      <c r="AK19" s="346">
        <v>8</v>
      </c>
      <c r="AL19" s="346">
        <v>0</v>
      </c>
      <c r="AM19" s="346">
        <v>0</v>
      </c>
      <c r="AN19" s="346">
        <v>6</v>
      </c>
      <c r="AO19" s="120">
        <v>19</v>
      </c>
      <c r="AP19" s="347">
        <v>9</v>
      </c>
      <c r="AQ19" s="121">
        <v>0.458937198067633</v>
      </c>
      <c r="AR19" s="345">
        <v>33.69</v>
      </c>
      <c r="AS19" s="346">
        <v>8</v>
      </c>
      <c r="AT19" s="346">
        <v>6</v>
      </c>
      <c r="AU19" s="346">
        <v>3</v>
      </c>
      <c r="AV19" s="346">
        <v>0</v>
      </c>
      <c r="AW19" s="346">
        <v>4</v>
      </c>
      <c r="AX19" s="346">
        <v>0</v>
      </c>
      <c r="AY19" s="120">
        <v>21</v>
      </c>
      <c r="AZ19" s="347">
        <v>6</v>
      </c>
      <c r="BA19" s="121">
        <v>0.52910052910052896</v>
      </c>
      <c r="BB19" s="345">
        <v>55.28</v>
      </c>
      <c r="BC19" s="346">
        <v>8</v>
      </c>
      <c r="BD19" s="346">
        <v>2</v>
      </c>
      <c r="BE19" s="346">
        <v>9</v>
      </c>
      <c r="BF19" s="346">
        <v>1</v>
      </c>
      <c r="BG19" s="346">
        <v>0</v>
      </c>
      <c r="BH19" s="346">
        <v>0</v>
      </c>
      <c r="BI19" s="120">
        <v>20</v>
      </c>
      <c r="BJ19" s="347">
        <v>3</v>
      </c>
      <c r="BK19" s="121">
        <v>0.343170899107756</v>
      </c>
      <c r="BL19" s="345">
        <v>30.07</v>
      </c>
      <c r="BM19" s="346">
        <v>9</v>
      </c>
      <c r="BN19" s="346">
        <v>9</v>
      </c>
      <c r="BO19" s="346">
        <v>5</v>
      </c>
      <c r="BP19" s="346">
        <v>0</v>
      </c>
      <c r="BQ19" s="348"/>
      <c r="BR19" s="349">
        <v>1</v>
      </c>
      <c r="BS19" s="120">
        <v>23</v>
      </c>
      <c r="BT19" s="347">
        <v>3</v>
      </c>
      <c r="BU19" s="121">
        <v>0.69549440580586597</v>
      </c>
      <c r="BV19" s="345">
        <v>28.15</v>
      </c>
      <c r="BW19" s="346">
        <v>9</v>
      </c>
      <c r="BX19" s="346">
        <v>9</v>
      </c>
      <c r="BY19" s="346">
        <v>9</v>
      </c>
      <c r="BZ19" s="346">
        <v>8</v>
      </c>
      <c r="CA19" s="346">
        <v>7</v>
      </c>
      <c r="CB19" s="346">
        <v>5</v>
      </c>
      <c r="CC19" s="120">
        <v>47</v>
      </c>
      <c r="CD19" s="347">
        <v>0</v>
      </c>
      <c r="CE19" s="121">
        <v>1.6696269982237999</v>
      </c>
      <c r="CF19" s="346">
        <v>0</v>
      </c>
      <c r="CG19" s="350">
        <v>5.9245331462490496</v>
      </c>
      <c r="CH19" s="351"/>
    </row>
    <row r="20" spans="1:86" ht="26" customHeight="1">
      <c r="A20" s="342">
        <v>15</v>
      </c>
      <c r="B20" s="343" t="s">
        <v>99</v>
      </c>
      <c r="C20" s="344" t="s">
        <v>352</v>
      </c>
      <c r="D20" s="345">
        <v>51.66</v>
      </c>
      <c r="E20" s="346">
        <v>7</v>
      </c>
      <c r="F20" s="346">
        <v>6</v>
      </c>
      <c r="G20" s="346">
        <v>7</v>
      </c>
      <c r="H20" s="346">
        <v>0</v>
      </c>
      <c r="I20" s="346">
        <v>10</v>
      </c>
      <c r="J20" s="346">
        <v>4</v>
      </c>
      <c r="K20" s="120">
        <v>34</v>
      </c>
      <c r="L20" s="347">
        <v>3</v>
      </c>
      <c r="M20" s="121">
        <v>0.62202707647274103</v>
      </c>
      <c r="N20" s="345">
        <v>50.6</v>
      </c>
      <c r="O20" s="346">
        <v>8</v>
      </c>
      <c r="P20" s="346">
        <v>10</v>
      </c>
      <c r="Q20" s="346">
        <v>10</v>
      </c>
      <c r="R20" s="346">
        <v>10</v>
      </c>
      <c r="S20" s="346">
        <v>8</v>
      </c>
      <c r="T20" s="346">
        <v>9</v>
      </c>
      <c r="U20" s="120">
        <v>55</v>
      </c>
      <c r="V20" s="347">
        <v>0</v>
      </c>
      <c r="W20" s="121">
        <v>1.0869565217391299</v>
      </c>
      <c r="X20" s="345">
        <v>35.03</v>
      </c>
      <c r="Y20" s="346">
        <v>10</v>
      </c>
      <c r="Z20" s="346">
        <v>7</v>
      </c>
      <c r="AA20" s="346">
        <v>10</v>
      </c>
      <c r="AB20" s="346">
        <v>5</v>
      </c>
      <c r="AC20" s="346">
        <v>8</v>
      </c>
      <c r="AD20" s="346">
        <v>0</v>
      </c>
      <c r="AE20" s="120">
        <v>40</v>
      </c>
      <c r="AF20" s="347">
        <v>0</v>
      </c>
      <c r="AG20" s="121">
        <v>1.14187838995147</v>
      </c>
      <c r="AH20" s="345">
        <v>48.63</v>
      </c>
      <c r="AI20" s="346">
        <v>5</v>
      </c>
      <c r="AJ20" s="346">
        <v>8</v>
      </c>
      <c r="AK20" s="346">
        <v>4</v>
      </c>
      <c r="AL20" s="346">
        <v>7</v>
      </c>
      <c r="AM20" s="346">
        <v>7</v>
      </c>
      <c r="AN20" s="346">
        <v>0</v>
      </c>
      <c r="AO20" s="120">
        <v>31</v>
      </c>
      <c r="AP20" s="347">
        <v>5</v>
      </c>
      <c r="AQ20" s="121">
        <v>0.57803468208092501</v>
      </c>
      <c r="AR20" s="345">
        <v>49.07</v>
      </c>
      <c r="AS20" s="346">
        <v>7</v>
      </c>
      <c r="AT20" s="346">
        <v>0</v>
      </c>
      <c r="AU20" s="346">
        <v>0</v>
      </c>
      <c r="AV20" s="346">
        <v>4</v>
      </c>
      <c r="AW20" s="346">
        <v>0</v>
      </c>
      <c r="AX20" s="346">
        <v>0</v>
      </c>
      <c r="AY20" s="120">
        <v>11</v>
      </c>
      <c r="AZ20" s="347">
        <v>12</v>
      </c>
      <c r="BA20" s="121">
        <v>0.18012117242508599</v>
      </c>
      <c r="BB20" s="345">
        <v>59.03</v>
      </c>
      <c r="BC20" s="346">
        <v>5</v>
      </c>
      <c r="BD20" s="346">
        <v>0</v>
      </c>
      <c r="BE20" s="346">
        <v>8</v>
      </c>
      <c r="BF20" s="346">
        <v>5</v>
      </c>
      <c r="BG20" s="346">
        <v>7</v>
      </c>
      <c r="BH20" s="346">
        <v>5</v>
      </c>
      <c r="BI20" s="120">
        <v>30</v>
      </c>
      <c r="BJ20" s="347">
        <v>0</v>
      </c>
      <c r="BK20" s="121">
        <v>0.50821616127392899</v>
      </c>
      <c r="BL20" s="345">
        <v>43.28</v>
      </c>
      <c r="BM20" s="346">
        <v>10</v>
      </c>
      <c r="BN20" s="346">
        <v>6</v>
      </c>
      <c r="BO20" s="346">
        <v>7</v>
      </c>
      <c r="BP20" s="346">
        <v>8</v>
      </c>
      <c r="BQ20" s="348"/>
      <c r="BR20" s="349">
        <v>1</v>
      </c>
      <c r="BS20" s="120">
        <v>31</v>
      </c>
      <c r="BT20" s="347">
        <v>0</v>
      </c>
      <c r="BU20" s="121">
        <v>0.71626617375231105</v>
      </c>
      <c r="BV20" s="345">
        <v>43.53</v>
      </c>
      <c r="BW20" s="346">
        <v>7</v>
      </c>
      <c r="BX20" s="346">
        <v>9</v>
      </c>
      <c r="BY20" s="346">
        <v>0</v>
      </c>
      <c r="BZ20" s="346">
        <v>9</v>
      </c>
      <c r="CA20" s="346">
        <v>7</v>
      </c>
      <c r="CB20" s="346">
        <v>9</v>
      </c>
      <c r="CC20" s="120">
        <v>41</v>
      </c>
      <c r="CD20" s="347">
        <v>3</v>
      </c>
      <c r="CE20" s="121">
        <v>0.88115194498173199</v>
      </c>
      <c r="CF20" s="346">
        <v>0</v>
      </c>
      <c r="CG20" s="350">
        <v>5.7146521226773199</v>
      </c>
      <c r="CH20" s="351"/>
    </row>
    <row r="21" spans="1:86" ht="26" customHeight="1">
      <c r="A21" s="342">
        <v>16</v>
      </c>
      <c r="B21" s="343" t="s">
        <v>84</v>
      </c>
      <c r="C21" s="344" t="s">
        <v>353</v>
      </c>
      <c r="D21" s="345">
        <v>61.38</v>
      </c>
      <c r="E21" s="346">
        <v>7</v>
      </c>
      <c r="F21" s="346">
        <v>9</v>
      </c>
      <c r="G21" s="346">
        <v>0</v>
      </c>
      <c r="H21" s="346">
        <v>0</v>
      </c>
      <c r="I21" s="346">
        <v>0</v>
      </c>
      <c r="J21" s="346">
        <v>5</v>
      </c>
      <c r="K21" s="120">
        <v>21</v>
      </c>
      <c r="L21" s="347">
        <v>9</v>
      </c>
      <c r="M21" s="121">
        <v>0.29838022165387901</v>
      </c>
      <c r="N21" s="345">
        <v>54.69</v>
      </c>
      <c r="O21" s="346">
        <v>9</v>
      </c>
      <c r="P21" s="346">
        <v>10</v>
      </c>
      <c r="Q21" s="346">
        <v>9</v>
      </c>
      <c r="R21" s="346">
        <v>9</v>
      </c>
      <c r="S21" s="346">
        <v>9</v>
      </c>
      <c r="T21" s="346">
        <v>9</v>
      </c>
      <c r="U21" s="120">
        <v>55</v>
      </c>
      <c r="V21" s="347">
        <v>0</v>
      </c>
      <c r="W21" s="121">
        <v>1.00566831230572</v>
      </c>
      <c r="X21" s="345">
        <v>36.31</v>
      </c>
      <c r="Y21" s="346">
        <v>10</v>
      </c>
      <c r="Z21" s="346">
        <v>8</v>
      </c>
      <c r="AA21" s="346">
        <v>8</v>
      </c>
      <c r="AB21" s="346">
        <v>8</v>
      </c>
      <c r="AC21" s="346">
        <v>9</v>
      </c>
      <c r="AD21" s="346">
        <v>8</v>
      </c>
      <c r="AE21" s="120">
        <v>51</v>
      </c>
      <c r="AF21" s="347">
        <v>0</v>
      </c>
      <c r="AG21" s="121">
        <v>1.4045717433214</v>
      </c>
      <c r="AH21" s="345">
        <v>44.22</v>
      </c>
      <c r="AI21" s="346">
        <v>5</v>
      </c>
      <c r="AJ21" s="346">
        <v>8</v>
      </c>
      <c r="AK21" s="346">
        <v>0</v>
      </c>
      <c r="AL21" s="346">
        <v>9</v>
      </c>
      <c r="AM21" s="346">
        <v>0</v>
      </c>
      <c r="AN21" s="346">
        <v>0</v>
      </c>
      <c r="AO21" s="120">
        <v>22</v>
      </c>
      <c r="AP21" s="347">
        <v>11</v>
      </c>
      <c r="AQ21" s="121">
        <v>0.39840637450199201</v>
      </c>
      <c r="AR21" s="345">
        <v>40.03</v>
      </c>
      <c r="AS21" s="346">
        <v>8</v>
      </c>
      <c r="AT21" s="346">
        <v>7</v>
      </c>
      <c r="AU21" s="346">
        <v>6</v>
      </c>
      <c r="AV21" s="346">
        <v>2</v>
      </c>
      <c r="AW21" s="346">
        <v>2</v>
      </c>
      <c r="AX21" s="346">
        <v>0</v>
      </c>
      <c r="AY21" s="120">
        <v>25</v>
      </c>
      <c r="AZ21" s="347">
        <v>3</v>
      </c>
      <c r="BA21" s="121">
        <v>0.58099000697187997</v>
      </c>
      <c r="BB21" s="345">
        <v>54.75</v>
      </c>
      <c r="BC21" s="346">
        <v>3</v>
      </c>
      <c r="BD21" s="346">
        <v>0</v>
      </c>
      <c r="BE21" s="346">
        <v>7</v>
      </c>
      <c r="BF21" s="346">
        <v>0</v>
      </c>
      <c r="BG21" s="346">
        <v>4</v>
      </c>
      <c r="BH21" s="346">
        <v>0</v>
      </c>
      <c r="BI21" s="120">
        <v>14</v>
      </c>
      <c r="BJ21" s="347">
        <v>0</v>
      </c>
      <c r="BK21" s="121">
        <v>0.255707762557078</v>
      </c>
      <c r="BL21" s="345">
        <v>36.19</v>
      </c>
      <c r="BM21" s="346">
        <v>6</v>
      </c>
      <c r="BN21" s="346">
        <v>6</v>
      </c>
      <c r="BO21" s="346">
        <v>8</v>
      </c>
      <c r="BP21" s="346">
        <v>3</v>
      </c>
      <c r="BQ21" s="348"/>
      <c r="BR21" s="349">
        <v>1</v>
      </c>
      <c r="BS21" s="120">
        <v>23</v>
      </c>
      <c r="BT21" s="347">
        <v>0</v>
      </c>
      <c r="BU21" s="121">
        <v>0.63553467808787001</v>
      </c>
      <c r="BV21" s="345">
        <v>50.09</v>
      </c>
      <c r="BW21" s="346">
        <v>9</v>
      </c>
      <c r="BX21" s="346">
        <v>9</v>
      </c>
      <c r="BY21" s="346">
        <v>9</v>
      </c>
      <c r="BZ21" s="346">
        <v>8</v>
      </c>
      <c r="CA21" s="346">
        <v>8</v>
      </c>
      <c r="CB21" s="346">
        <v>8</v>
      </c>
      <c r="CC21" s="120">
        <v>51</v>
      </c>
      <c r="CD21" s="347">
        <v>0</v>
      </c>
      <c r="CE21" s="121">
        <v>1.01816729886205</v>
      </c>
      <c r="CF21" s="346">
        <v>0</v>
      </c>
      <c r="CG21" s="350">
        <v>5.5974263982618702</v>
      </c>
      <c r="CH21" s="351"/>
    </row>
    <row r="22" spans="1:86" ht="26" customHeight="1">
      <c r="A22" s="342">
        <v>17</v>
      </c>
      <c r="B22" s="343" t="s">
        <v>151</v>
      </c>
      <c r="C22" s="344" t="s">
        <v>354</v>
      </c>
      <c r="D22" s="345">
        <v>80.09</v>
      </c>
      <c r="E22" s="346">
        <v>10</v>
      </c>
      <c r="F22" s="346">
        <v>8</v>
      </c>
      <c r="G22" s="346">
        <v>7</v>
      </c>
      <c r="H22" s="346">
        <v>6</v>
      </c>
      <c r="I22" s="346">
        <v>0</v>
      </c>
      <c r="J22" s="346">
        <v>9</v>
      </c>
      <c r="K22" s="120">
        <v>40</v>
      </c>
      <c r="L22" s="347">
        <v>3</v>
      </c>
      <c r="M22" s="121">
        <v>0.48140570465760002</v>
      </c>
      <c r="N22" s="345">
        <v>80.62</v>
      </c>
      <c r="O22" s="346">
        <v>10</v>
      </c>
      <c r="P22" s="346">
        <v>10</v>
      </c>
      <c r="Q22" s="346">
        <v>10</v>
      </c>
      <c r="R22" s="346">
        <v>10</v>
      </c>
      <c r="S22" s="346">
        <v>10</v>
      </c>
      <c r="T22" s="346">
        <v>10</v>
      </c>
      <c r="U22" s="120">
        <v>60</v>
      </c>
      <c r="V22" s="347">
        <v>0</v>
      </c>
      <c r="W22" s="121">
        <v>0.74423220044653904</v>
      </c>
      <c r="X22" s="345">
        <v>54.85</v>
      </c>
      <c r="Y22" s="346">
        <v>10</v>
      </c>
      <c r="Z22" s="346">
        <v>10</v>
      </c>
      <c r="AA22" s="346">
        <v>10</v>
      </c>
      <c r="AB22" s="346">
        <v>9</v>
      </c>
      <c r="AC22" s="346">
        <v>8</v>
      </c>
      <c r="AD22" s="346">
        <v>5</v>
      </c>
      <c r="AE22" s="120">
        <v>52</v>
      </c>
      <c r="AF22" s="347">
        <v>0</v>
      </c>
      <c r="AG22" s="121">
        <v>0.94804010938924299</v>
      </c>
      <c r="AH22" s="345">
        <v>78.849999999999994</v>
      </c>
      <c r="AI22" s="346">
        <v>8</v>
      </c>
      <c r="AJ22" s="346">
        <v>0</v>
      </c>
      <c r="AK22" s="346">
        <v>4</v>
      </c>
      <c r="AL22" s="346">
        <v>0</v>
      </c>
      <c r="AM22" s="346">
        <v>0</v>
      </c>
      <c r="AN22" s="346">
        <v>7</v>
      </c>
      <c r="AO22" s="120">
        <v>19</v>
      </c>
      <c r="AP22" s="347">
        <v>13</v>
      </c>
      <c r="AQ22" s="121">
        <v>0.20685900925421899</v>
      </c>
      <c r="AR22" s="345">
        <v>58.25</v>
      </c>
      <c r="AS22" s="346">
        <v>9</v>
      </c>
      <c r="AT22" s="346">
        <v>8</v>
      </c>
      <c r="AU22" s="346">
        <v>9</v>
      </c>
      <c r="AV22" s="346">
        <v>10</v>
      </c>
      <c r="AW22" s="346">
        <v>10</v>
      </c>
      <c r="AX22" s="346">
        <v>0</v>
      </c>
      <c r="AY22" s="120">
        <v>46</v>
      </c>
      <c r="AZ22" s="347">
        <v>3</v>
      </c>
      <c r="BA22" s="121">
        <v>0.75102040816326499</v>
      </c>
      <c r="BB22" s="345">
        <v>98.1</v>
      </c>
      <c r="BC22" s="346">
        <v>8</v>
      </c>
      <c r="BD22" s="346">
        <v>6</v>
      </c>
      <c r="BE22" s="346">
        <v>7</v>
      </c>
      <c r="BF22" s="346">
        <v>7</v>
      </c>
      <c r="BG22" s="346">
        <v>8</v>
      </c>
      <c r="BH22" s="346">
        <v>4</v>
      </c>
      <c r="BI22" s="120">
        <v>40</v>
      </c>
      <c r="BJ22" s="347">
        <v>0</v>
      </c>
      <c r="BK22" s="121">
        <v>0.40774719673802201</v>
      </c>
      <c r="BL22" s="345">
        <v>62.78</v>
      </c>
      <c r="BM22" s="346">
        <v>9</v>
      </c>
      <c r="BN22" s="346">
        <v>10</v>
      </c>
      <c r="BO22" s="346">
        <v>9</v>
      </c>
      <c r="BP22" s="346">
        <v>9</v>
      </c>
      <c r="BQ22" s="348"/>
      <c r="BR22" s="349">
        <v>1.5</v>
      </c>
      <c r="BS22" s="120">
        <v>37</v>
      </c>
      <c r="BT22" s="347">
        <v>0</v>
      </c>
      <c r="BU22" s="121">
        <v>0.88403950302644196</v>
      </c>
      <c r="BV22" s="345">
        <v>64.19</v>
      </c>
      <c r="BW22" s="346">
        <v>10</v>
      </c>
      <c r="BX22" s="346">
        <v>9</v>
      </c>
      <c r="BY22" s="346">
        <v>9</v>
      </c>
      <c r="BZ22" s="346">
        <v>10</v>
      </c>
      <c r="CA22" s="346">
        <v>10</v>
      </c>
      <c r="CB22" s="346">
        <v>10</v>
      </c>
      <c r="CC22" s="120">
        <v>58</v>
      </c>
      <c r="CD22" s="347">
        <v>0</v>
      </c>
      <c r="CE22" s="121">
        <v>0.90356753388378297</v>
      </c>
      <c r="CF22" s="346">
        <v>0.2</v>
      </c>
      <c r="CG22" s="350">
        <v>5.5269116655591102</v>
      </c>
      <c r="CH22" s="351"/>
    </row>
    <row r="23" spans="1:86" ht="26" customHeight="1">
      <c r="A23" s="342">
        <v>18</v>
      </c>
      <c r="B23" s="100" t="s">
        <v>14</v>
      </c>
      <c r="C23" s="353" t="s">
        <v>355</v>
      </c>
      <c r="D23" s="354">
        <v>32.630000000000003</v>
      </c>
      <c r="E23" s="355">
        <v>4</v>
      </c>
      <c r="F23" s="355">
        <v>4</v>
      </c>
      <c r="G23" s="355">
        <v>8</v>
      </c>
      <c r="H23" s="355">
        <v>0</v>
      </c>
      <c r="I23" s="355">
        <v>4</v>
      </c>
      <c r="J23" s="355">
        <v>0</v>
      </c>
      <c r="K23" s="356">
        <f>J23+I23+H23+G23+F23+E23</f>
        <v>20</v>
      </c>
      <c r="L23" s="357">
        <v>6</v>
      </c>
      <c r="M23" s="358">
        <f>K23/(D23+L23)</f>
        <v>0.51773233238415739</v>
      </c>
      <c r="N23" s="354">
        <v>51.87</v>
      </c>
      <c r="O23" s="355">
        <v>9</v>
      </c>
      <c r="P23" s="355">
        <v>10</v>
      </c>
      <c r="Q23" s="355">
        <v>8</v>
      </c>
      <c r="R23" s="355">
        <v>7</v>
      </c>
      <c r="S23" s="355">
        <v>10</v>
      </c>
      <c r="T23" s="355">
        <v>9</v>
      </c>
      <c r="U23" s="356">
        <f>T23+S23+R23+Q23+P23+O23</f>
        <v>53</v>
      </c>
      <c r="V23" s="357">
        <v>0</v>
      </c>
      <c r="W23" s="358">
        <f>U23/(N23+V23)</f>
        <v>1.0217852323115482</v>
      </c>
      <c r="X23" s="354">
        <v>29.32</v>
      </c>
      <c r="Y23" s="355">
        <v>5</v>
      </c>
      <c r="Z23" s="355">
        <v>3</v>
      </c>
      <c r="AA23" s="355">
        <v>7</v>
      </c>
      <c r="AB23" s="355">
        <v>0</v>
      </c>
      <c r="AC23" s="355">
        <v>8</v>
      </c>
      <c r="AD23" s="355">
        <v>6</v>
      </c>
      <c r="AE23" s="356">
        <f>AD23+AC23+AB23+AA23+Z23+Y23</f>
        <v>29</v>
      </c>
      <c r="AF23" s="357">
        <v>0</v>
      </c>
      <c r="AG23" s="358">
        <f>AE23/(X23+AF23)</f>
        <v>0.98908594815825379</v>
      </c>
      <c r="AH23" s="354">
        <v>33.409999999999997</v>
      </c>
      <c r="AI23" s="355">
        <v>7</v>
      </c>
      <c r="AJ23" s="355">
        <v>1</v>
      </c>
      <c r="AK23" s="355">
        <v>7</v>
      </c>
      <c r="AL23" s="355">
        <v>0</v>
      </c>
      <c r="AM23" s="355">
        <v>0</v>
      </c>
      <c r="AN23" s="355">
        <v>0</v>
      </c>
      <c r="AO23" s="356">
        <f>AN23+AM23+AL23+AK23+AJ23+AI23</f>
        <v>15</v>
      </c>
      <c r="AP23" s="357">
        <v>9</v>
      </c>
      <c r="AQ23" s="358">
        <f>AO23/(AH23+AP23)</f>
        <v>0.35369016741334591</v>
      </c>
      <c r="AR23" s="354">
        <v>35.97</v>
      </c>
      <c r="AS23" s="355">
        <v>7</v>
      </c>
      <c r="AT23" s="355">
        <v>10</v>
      </c>
      <c r="AU23" s="355">
        <v>3</v>
      </c>
      <c r="AV23" s="355">
        <v>0</v>
      </c>
      <c r="AW23" s="355">
        <v>1</v>
      </c>
      <c r="AX23" s="355">
        <v>0</v>
      </c>
      <c r="AY23" s="356">
        <f>AX23+AW23+AV23+AU23+AT23+AS23</f>
        <v>21</v>
      </c>
      <c r="AZ23" s="357">
        <v>6</v>
      </c>
      <c r="BA23" s="358">
        <f>AY23/(AR23+AZ23)</f>
        <v>0.50035739814152969</v>
      </c>
      <c r="BB23" s="354">
        <v>44.22</v>
      </c>
      <c r="BC23" s="355">
        <v>0</v>
      </c>
      <c r="BD23" s="355">
        <v>0</v>
      </c>
      <c r="BE23" s="355">
        <v>8</v>
      </c>
      <c r="BF23" s="355">
        <v>0</v>
      </c>
      <c r="BG23" s="355">
        <v>0</v>
      </c>
      <c r="BH23" s="355">
        <v>0</v>
      </c>
      <c r="BI23" s="356">
        <f>BH23+BG23+BF23+BE23+BD23+BC23</f>
        <v>8</v>
      </c>
      <c r="BJ23" s="357">
        <v>6</v>
      </c>
      <c r="BK23" s="358">
        <f>BI23/(BB23+BJ23)</f>
        <v>0.15929908403026682</v>
      </c>
      <c r="BL23" s="354">
        <v>33.130000000000003</v>
      </c>
      <c r="BM23" s="355">
        <v>8</v>
      </c>
      <c r="BN23" s="355">
        <v>8</v>
      </c>
      <c r="BO23" s="355">
        <v>0</v>
      </c>
      <c r="BP23" s="355">
        <v>3</v>
      </c>
      <c r="BQ23" s="359"/>
      <c r="BR23" s="360">
        <v>1</v>
      </c>
      <c r="BS23" s="356">
        <f>BQ23+BP23+BO23+BN23+BM23</f>
        <v>19</v>
      </c>
      <c r="BT23" s="357">
        <v>3</v>
      </c>
      <c r="BU23" s="358">
        <f>BS23/(BL23+BT23)*BR23</f>
        <v>0.52587877110434533</v>
      </c>
      <c r="BV23" s="354">
        <v>33.69</v>
      </c>
      <c r="BW23" s="355">
        <v>0</v>
      </c>
      <c r="BX23" s="355">
        <v>10</v>
      </c>
      <c r="BY23" s="355">
        <v>8</v>
      </c>
      <c r="BZ23" s="355">
        <v>8</v>
      </c>
      <c r="CA23" s="355">
        <v>10</v>
      </c>
      <c r="CB23" s="355">
        <v>10</v>
      </c>
      <c r="CC23" s="356">
        <f>CB23+CA23+BZ23+BY23+BX23+BW23</f>
        <v>46</v>
      </c>
      <c r="CD23" s="357">
        <v>3</v>
      </c>
      <c r="CE23" s="358">
        <f>CC23/(BV23+CD23)</f>
        <v>1.253747615153993</v>
      </c>
      <c r="CF23" s="355">
        <v>0</v>
      </c>
      <c r="CG23" s="350">
        <f>M23+W23+AG23+AQ23+BA23+BK23+BU23+CE23+CF23</f>
        <v>5.3215765486974407</v>
      </c>
      <c r="CH23" s="351"/>
    </row>
    <row r="24" spans="1:86" ht="26" customHeight="1">
      <c r="A24" s="342">
        <v>19</v>
      </c>
      <c r="B24" s="343" t="s">
        <v>84</v>
      </c>
      <c r="C24" s="344" t="s">
        <v>149</v>
      </c>
      <c r="D24" s="345">
        <v>52.59</v>
      </c>
      <c r="E24" s="346">
        <v>7</v>
      </c>
      <c r="F24" s="346">
        <v>8</v>
      </c>
      <c r="G24" s="346">
        <v>3</v>
      </c>
      <c r="H24" s="346">
        <v>0</v>
      </c>
      <c r="I24" s="346">
        <v>0</v>
      </c>
      <c r="J24" s="346">
        <v>7</v>
      </c>
      <c r="K24" s="120">
        <v>25</v>
      </c>
      <c r="L24" s="347">
        <v>6</v>
      </c>
      <c r="M24" s="121">
        <v>0.42669397508107199</v>
      </c>
      <c r="N24" s="345">
        <v>54.44</v>
      </c>
      <c r="O24" s="346">
        <v>10</v>
      </c>
      <c r="P24" s="346">
        <v>10</v>
      </c>
      <c r="Q24" s="346">
        <v>10</v>
      </c>
      <c r="R24" s="346">
        <v>10</v>
      </c>
      <c r="S24" s="346">
        <v>10</v>
      </c>
      <c r="T24" s="346">
        <v>10</v>
      </c>
      <c r="U24" s="120">
        <v>60</v>
      </c>
      <c r="V24" s="347">
        <v>0</v>
      </c>
      <c r="W24" s="121">
        <v>1.1021307861866301</v>
      </c>
      <c r="X24" s="345">
        <v>39.53</v>
      </c>
      <c r="Y24" s="346">
        <v>10</v>
      </c>
      <c r="Z24" s="346">
        <v>9</v>
      </c>
      <c r="AA24" s="346">
        <v>3</v>
      </c>
      <c r="AB24" s="346">
        <v>0</v>
      </c>
      <c r="AC24" s="346">
        <v>3</v>
      </c>
      <c r="AD24" s="346">
        <v>0</v>
      </c>
      <c r="AE24" s="120">
        <v>25</v>
      </c>
      <c r="AF24" s="347">
        <v>0</v>
      </c>
      <c r="AG24" s="121">
        <v>0.632431065013913</v>
      </c>
      <c r="AH24" s="345">
        <v>48.38</v>
      </c>
      <c r="AI24" s="346">
        <v>7</v>
      </c>
      <c r="AJ24" s="346">
        <v>0</v>
      </c>
      <c r="AK24" s="346">
        <v>0</v>
      </c>
      <c r="AL24" s="346">
        <v>0</v>
      </c>
      <c r="AM24" s="346">
        <v>0</v>
      </c>
      <c r="AN24" s="346">
        <v>0</v>
      </c>
      <c r="AO24" s="120">
        <v>7</v>
      </c>
      <c r="AP24" s="347">
        <v>15</v>
      </c>
      <c r="AQ24" s="121">
        <v>0.110444935310824</v>
      </c>
      <c r="AR24" s="345">
        <v>49.87</v>
      </c>
      <c r="AS24" s="346">
        <v>10</v>
      </c>
      <c r="AT24" s="346">
        <v>6</v>
      </c>
      <c r="AU24" s="346">
        <v>0</v>
      </c>
      <c r="AV24" s="346">
        <v>7</v>
      </c>
      <c r="AW24" s="346">
        <v>0</v>
      </c>
      <c r="AX24" s="346">
        <v>0</v>
      </c>
      <c r="AY24" s="120">
        <v>23</v>
      </c>
      <c r="AZ24" s="347">
        <v>9</v>
      </c>
      <c r="BA24" s="121">
        <v>0.39069135383047399</v>
      </c>
      <c r="BB24" s="345">
        <v>96.44</v>
      </c>
      <c r="BC24" s="346">
        <v>0</v>
      </c>
      <c r="BD24" s="346">
        <v>0</v>
      </c>
      <c r="BE24" s="346">
        <v>7</v>
      </c>
      <c r="BF24" s="346">
        <v>0</v>
      </c>
      <c r="BG24" s="346">
        <v>5</v>
      </c>
      <c r="BH24" s="346">
        <v>4</v>
      </c>
      <c r="BI24" s="120">
        <v>16</v>
      </c>
      <c r="BJ24" s="347">
        <v>3</v>
      </c>
      <c r="BK24" s="121">
        <v>0.16090104585679799</v>
      </c>
      <c r="BL24" s="345">
        <v>39.340000000000003</v>
      </c>
      <c r="BM24" s="346">
        <v>8</v>
      </c>
      <c r="BN24" s="346">
        <v>7</v>
      </c>
      <c r="BO24" s="346">
        <v>9</v>
      </c>
      <c r="BP24" s="346">
        <v>7</v>
      </c>
      <c r="BQ24" s="348"/>
      <c r="BR24" s="349">
        <v>1.5</v>
      </c>
      <c r="BS24" s="120">
        <v>31</v>
      </c>
      <c r="BT24" s="347">
        <v>0</v>
      </c>
      <c r="BU24" s="121">
        <v>1.1820030503304499</v>
      </c>
      <c r="BV24" s="345">
        <v>46.44</v>
      </c>
      <c r="BW24" s="346">
        <v>9</v>
      </c>
      <c r="BX24" s="346">
        <v>10</v>
      </c>
      <c r="BY24" s="346">
        <v>4</v>
      </c>
      <c r="BZ24" s="346">
        <v>8</v>
      </c>
      <c r="CA24" s="346">
        <v>9</v>
      </c>
      <c r="CB24" s="346">
        <v>9</v>
      </c>
      <c r="CC24" s="120">
        <v>49</v>
      </c>
      <c r="CD24" s="347">
        <v>0</v>
      </c>
      <c r="CE24" s="121">
        <v>1.05512489233419</v>
      </c>
      <c r="CF24" s="346">
        <v>0.2</v>
      </c>
      <c r="CG24" s="350">
        <v>5.26042110394435</v>
      </c>
      <c r="CH24" s="351"/>
    </row>
    <row r="25" spans="1:86" ht="26" customHeight="1">
      <c r="A25" s="342">
        <v>20</v>
      </c>
      <c r="B25" s="100" t="s">
        <v>14</v>
      </c>
      <c r="C25" s="353" t="s">
        <v>356</v>
      </c>
      <c r="D25" s="354">
        <v>44.69</v>
      </c>
      <c r="E25" s="355">
        <v>9</v>
      </c>
      <c r="F25" s="355">
        <v>0</v>
      </c>
      <c r="G25" s="355">
        <v>3</v>
      </c>
      <c r="H25" s="355">
        <v>6</v>
      </c>
      <c r="I25" s="355">
        <v>0</v>
      </c>
      <c r="J25" s="355">
        <v>0</v>
      </c>
      <c r="K25" s="356">
        <f>J25+I25+H25+G25+F25+E25</f>
        <v>18</v>
      </c>
      <c r="L25" s="357">
        <v>9</v>
      </c>
      <c r="M25" s="358">
        <f>K25/(D25+L25)</f>
        <v>0.33525796237660643</v>
      </c>
      <c r="N25" s="354">
        <v>45.66</v>
      </c>
      <c r="O25" s="355">
        <v>6</v>
      </c>
      <c r="P25" s="355">
        <v>3</v>
      </c>
      <c r="Q25" s="355">
        <v>7</v>
      </c>
      <c r="R25" s="355">
        <v>10</v>
      </c>
      <c r="S25" s="355">
        <v>8</v>
      </c>
      <c r="T25" s="355">
        <v>6</v>
      </c>
      <c r="U25" s="356">
        <f>T25+S25+R25+Q25+P25+O25</f>
        <v>40</v>
      </c>
      <c r="V25" s="357">
        <v>0</v>
      </c>
      <c r="W25" s="358">
        <f>U25/(N25+V25)</f>
        <v>0.8760402978537013</v>
      </c>
      <c r="X25" s="354">
        <v>30.59</v>
      </c>
      <c r="Y25" s="355">
        <v>10</v>
      </c>
      <c r="Z25" s="355">
        <v>5</v>
      </c>
      <c r="AA25" s="355">
        <v>4</v>
      </c>
      <c r="AB25" s="355">
        <v>0</v>
      </c>
      <c r="AC25" s="355">
        <v>5</v>
      </c>
      <c r="AD25" s="355">
        <v>3</v>
      </c>
      <c r="AE25" s="356">
        <f>AD25+AC25+AB25+AA25+Z25+Y25</f>
        <v>27</v>
      </c>
      <c r="AF25" s="357">
        <v>0</v>
      </c>
      <c r="AG25" s="358">
        <f>AE25/(X25+AF25)</f>
        <v>0.88264138607388032</v>
      </c>
      <c r="AH25" s="354">
        <v>38.9</v>
      </c>
      <c r="AI25" s="355">
        <v>7</v>
      </c>
      <c r="AJ25" s="355">
        <v>0</v>
      </c>
      <c r="AK25" s="355">
        <v>8</v>
      </c>
      <c r="AL25" s="355">
        <v>0</v>
      </c>
      <c r="AM25" s="355">
        <v>0</v>
      </c>
      <c r="AN25" s="355">
        <v>7</v>
      </c>
      <c r="AO25" s="356">
        <f>AN25+AM25+AL25+AK25+AJ25+AI25</f>
        <v>22</v>
      </c>
      <c r="AP25" s="357">
        <v>9</v>
      </c>
      <c r="AQ25" s="358">
        <f>AO25/(AH25+AP25)</f>
        <v>0.45929018789144049</v>
      </c>
      <c r="AR25" s="354">
        <v>48.78</v>
      </c>
      <c r="AS25" s="355">
        <v>5</v>
      </c>
      <c r="AT25" s="355">
        <v>1</v>
      </c>
      <c r="AU25" s="355">
        <v>0</v>
      </c>
      <c r="AV25" s="355">
        <v>1</v>
      </c>
      <c r="AW25" s="355">
        <v>7</v>
      </c>
      <c r="AX25" s="355">
        <v>0</v>
      </c>
      <c r="AY25" s="356">
        <f>AX25+AW25+AV25+AU25+AT25+AS25</f>
        <v>14</v>
      </c>
      <c r="AZ25" s="357">
        <v>6</v>
      </c>
      <c r="BA25" s="358">
        <f>AY25/(AR25+AZ25)</f>
        <v>0.25556772544724349</v>
      </c>
      <c r="BB25" s="354">
        <v>44.47</v>
      </c>
      <c r="BC25" s="355">
        <v>4</v>
      </c>
      <c r="BD25" s="355">
        <v>0</v>
      </c>
      <c r="BE25" s="355">
        <v>6</v>
      </c>
      <c r="BF25" s="355">
        <v>0</v>
      </c>
      <c r="BG25" s="355">
        <v>5</v>
      </c>
      <c r="BH25" s="355">
        <v>5</v>
      </c>
      <c r="BI25" s="356">
        <f>BH25+BG25+BF25+BE25+BD25+BC25</f>
        <v>20</v>
      </c>
      <c r="BJ25" s="357">
        <v>0</v>
      </c>
      <c r="BK25" s="358">
        <f>BI25/(BB25+BJ25)</f>
        <v>0.44974139869574997</v>
      </c>
      <c r="BL25" s="354">
        <v>36.72</v>
      </c>
      <c r="BM25" s="355">
        <v>9</v>
      </c>
      <c r="BN25" s="355">
        <v>6</v>
      </c>
      <c r="BO25" s="355">
        <v>8</v>
      </c>
      <c r="BP25" s="355">
        <v>8</v>
      </c>
      <c r="BQ25" s="359"/>
      <c r="BR25" s="360">
        <v>1</v>
      </c>
      <c r="BS25" s="356">
        <f>BQ25+BP25+BO25+BN25+BM25</f>
        <v>31</v>
      </c>
      <c r="BT25" s="357">
        <v>0</v>
      </c>
      <c r="BU25" s="358">
        <f>BS25/(BL25+BT25)*BR25</f>
        <v>0.84422657952069724</v>
      </c>
      <c r="BV25" s="354">
        <v>40.06</v>
      </c>
      <c r="BW25" s="355">
        <v>5</v>
      </c>
      <c r="BX25" s="355">
        <v>8</v>
      </c>
      <c r="BY25" s="355">
        <v>6</v>
      </c>
      <c r="BZ25" s="355">
        <v>7</v>
      </c>
      <c r="CA25" s="355">
        <v>0</v>
      </c>
      <c r="CB25" s="355">
        <v>7</v>
      </c>
      <c r="CC25" s="356">
        <f>CB25+CA25+BZ25+BY25+BX25+BW25</f>
        <v>33</v>
      </c>
      <c r="CD25" s="357">
        <v>3</v>
      </c>
      <c r="CE25" s="358">
        <f>CC25/(BV25+CD25)</f>
        <v>0.76637250348351138</v>
      </c>
      <c r="CF25" s="355">
        <v>0</v>
      </c>
      <c r="CG25" s="350">
        <f>M25+W25+AG25+AQ25+BA25+BK25+BU25+CE25+CF25</f>
        <v>4.8691380413428309</v>
      </c>
      <c r="CH25" s="351"/>
    </row>
    <row r="26" spans="1:86" ht="26" customHeight="1">
      <c r="A26" s="342">
        <v>21</v>
      </c>
      <c r="B26" s="361" t="s">
        <v>84</v>
      </c>
      <c r="C26" s="353" t="s">
        <v>184</v>
      </c>
      <c r="D26" s="354">
        <v>90.59</v>
      </c>
      <c r="E26" s="355">
        <v>4</v>
      </c>
      <c r="F26" s="355">
        <v>6</v>
      </c>
      <c r="G26" s="355">
        <v>3</v>
      </c>
      <c r="H26" s="355">
        <v>0</v>
      </c>
      <c r="I26" s="355">
        <v>6</v>
      </c>
      <c r="J26" s="355">
        <v>0</v>
      </c>
      <c r="K26" s="356">
        <f>J26+I26+H26+G26+F26+E26</f>
        <v>19</v>
      </c>
      <c r="L26" s="357">
        <v>6</v>
      </c>
      <c r="M26" s="358">
        <f>K26/(D26+L26)</f>
        <v>0.19670773371984676</v>
      </c>
      <c r="N26" s="354">
        <v>58.43</v>
      </c>
      <c r="O26" s="355">
        <v>10</v>
      </c>
      <c r="P26" s="355">
        <v>10</v>
      </c>
      <c r="Q26" s="355">
        <v>9</v>
      </c>
      <c r="R26" s="355">
        <v>7</v>
      </c>
      <c r="S26" s="355">
        <v>8</v>
      </c>
      <c r="T26" s="355">
        <v>10</v>
      </c>
      <c r="U26" s="356">
        <f>T26+S26+R26+Q26+P26+O26</f>
        <v>54</v>
      </c>
      <c r="V26" s="357">
        <v>0</v>
      </c>
      <c r="W26" s="358">
        <f>U26/(N26+V26)</f>
        <v>0.92418278281704602</v>
      </c>
      <c r="X26" s="354">
        <v>58.72</v>
      </c>
      <c r="Y26" s="355">
        <v>10</v>
      </c>
      <c r="Z26" s="355">
        <v>8</v>
      </c>
      <c r="AA26" s="355">
        <v>8</v>
      </c>
      <c r="AB26" s="355">
        <v>7</v>
      </c>
      <c r="AC26" s="355">
        <v>7</v>
      </c>
      <c r="AD26" s="355">
        <v>7</v>
      </c>
      <c r="AE26" s="356">
        <f>AD26+AC26+AB26+AA26+Z26+Y26</f>
        <v>47</v>
      </c>
      <c r="AF26" s="357">
        <v>0</v>
      </c>
      <c r="AG26" s="358">
        <f>AE26/(X26+AF26)</f>
        <v>0.80040871934604907</v>
      </c>
      <c r="AH26" s="354">
        <v>79.459999999999994</v>
      </c>
      <c r="AI26" s="355">
        <v>3</v>
      </c>
      <c r="AJ26" s="355">
        <v>4</v>
      </c>
      <c r="AK26" s="355">
        <v>4</v>
      </c>
      <c r="AL26" s="355">
        <v>5</v>
      </c>
      <c r="AM26" s="355">
        <v>7</v>
      </c>
      <c r="AN26" s="355">
        <v>7</v>
      </c>
      <c r="AO26" s="356">
        <f>AN26+AM26+AL26+AK26+AJ26+AI26</f>
        <v>30</v>
      </c>
      <c r="AP26" s="357">
        <v>0</v>
      </c>
      <c r="AQ26" s="358">
        <f>AO26/(AH26+AP26)</f>
        <v>0.37754845205134663</v>
      </c>
      <c r="AR26" s="354">
        <v>65.94</v>
      </c>
      <c r="AS26" s="355">
        <v>9</v>
      </c>
      <c r="AT26" s="355">
        <v>7</v>
      </c>
      <c r="AU26" s="355">
        <v>5</v>
      </c>
      <c r="AV26" s="355">
        <v>0</v>
      </c>
      <c r="AW26" s="355">
        <v>9</v>
      </c>
      <c r="AX26" s="355">
        <v>7</v>
      </c>
      <c r="AY26" s="356">
        <f>AX26+AW26+AV26+AU26+AT26+AS26</f>
        <v>37</v>
      </c>
      <c r="AZ26" s="357">
        <v>3</v>
      </c>
      <c r="BA26" s="358">
        <f>AY26/(AR26+AZ26)</f>
        <v>0.53669857847403546</v>
      </c>
      <c r="BB26" s="354">
        <v>58.84</v>
      </c>
      <c r="BC26" s="355">
        <v>7</v>
      </c>
      <c r="BD26" s="355">
        <v>3</v>
      </c>
      <c r="BE26" s="355">
        <v>8</v>
      </c>
      <c r="BF26" s="355">
        <v>4</v>
      </c>
      <c r="BG26" s="355">
        <v>9</v>
      </c>
      <c r="BH26" s="355">
        <v>5</v>
      </c>
      <c r="BI26" s="356">
        <f>BH26+BG26+BF26+BE26+BD26+BC26</f>
        <v>36</v>
      </c>
      <c r="BJ26" s="357">
        <v>0</v>
      </c>
      <c r="BK26" s="358">
        <f>BI26/(BB26+BJ26)</f>
        <v>0.61182868796736911</v>
      </c>
      <c r="BL26" s="354">
        <v>61.34</v>
      </c>
      <c r="BM26" s="355">
        <v>6</v>
      </c>
      <c r="BN26" s="355">
        <v>0</v>
      </c>
      <c r="BO26" s="355">
        <v>6</v>
      </c>
      <c r="BP26" s="355">
        <v>8</v>
      </c>
      <c r="BQ26" s="359"/>
      <c r="BR26" s="360">
        <v>1</v>
      </c>
      <c r="BS26" s="356">
        <f>BQ26+BP26+BO26+BN26+BM26</f>
        <v>20</v>
      </c>
      <c r="BT26" s="357">
        <v>3</v>
      </c>
      <c r="BU26" s="358">
        <f>BS26/(BL26+BT26)*BR26</f>
        <v>0.31084861672365555</v>
      </c>
      <c r="BV26" s="354">
        <v>77.69</v>
      </c>
      <c r="BW26" s="355">
        <v>8</v>
      </c>
      <c r="BX26" s="355">
        <v>9</v>
      </c>
      <c r="BY26" s="355">
        <v>8</v>
      </c>
      <c r="BZ26" s="355">
        <v>9</v>
      </c>
      <c r="CA26" s="355">
        <v>8</v>
      </c>
      <c r="CB26" s="355">
        <v>6</v>
      </c>
      <c r="CC26" s="356">
        <f>CB26+CA26+BZ26+BY26+BX26+BW26</f>
        <v>48</v>
      </c>
      <c r="CD26" s="357">
        <v>0</v>
      </c>
      <c r="CE26" s="358">
        <f>CC26/(BV26+CD26)</f>
        <v>0.61784013386536241</v>
      </c>
      <c r="CF26" s="355">
        <v>0.2</v>
      </c>
      <c r="CG26" s="350">
        <f>M26+W26+AG26+AQ26+BA26+BK26+BU26+CE26+CF26</f>
        <v>4.576063704964711</v>
      </c>
      <c r="CH26" s="351"/>
    </row>
    <row r="27" spans="1:86" ht="26" customHeight="1">
      <c r="A27" s="342">
        <v>22</v>
      </c>
      <c r="B27" s="361" t="s">
        <v>84</v>
      </c>
      <c r="C27" s="353" t="s">
        <v>357</v>
      </c>
      <c r="D27" s="354">
        <v>73.13</v>
      </c>
      <c r="E27" s="355">
        <v>8</v>
      </c>
      <c r="F27" s="355">
        <v>6</v>
      </c>
      <c r="G27" s="355">
        <v>7</v>
      </c>
      <c r="H27" s="355">
        <v>2</v>
      </c>
      <c r="I27" s="355">
        <v>0</v>
      </c>
      <c r="J27" s="355">
        <v>0</v>
      </c>
      <c r="K27" s="356">
        <f>J27+I27+H27+G27+F27+E27</f>
        <v>23</v>
      </c>
      <c r="L27" s="357">
        <v>6</v>
      </c>
      <c r="M27" s="358">
        <f>K27/(D27+L27)</f>
        <v>0.29066093769745988</v>
      </c>
      <c r="N27" s="354">
        <v>64.25</v>
      </c>
      <c r="O27" s="355">
        <v>9</v>
      </c>
      <c r="P27" s="355">
        <v>8</v>
      </c>
      <c r="Q27" s="355">
        <v>8</v>
      </c>
      <c r="R27" s="355">
        <v>9</v>
      </c>
      <c r="S27" s="355">
        <v>7</v>
      </c>
      <c r="T27" s="355">
        <v>10</v>
      </c>
      <c r="U27" s="356">
        <f>T27+S27+R27+Q27+P27+O27</f>
        <v>51</v>
      </c>
      <c r="V27" s="357">
        <v>0</v>
      </c>
      <c r="W27" s="358">
        <f>U27/(N27+V27)</f>
        <v>0.79377431906614782</v>
      </c>
      <c r="X27" s="354">
        <v>50.34</v>
      </c>
      <c r="Y27" s="355">
        <v>7</v>
      </c>
      <c r="Z27" s="355">
        <v>7</v>
      </c>
      <c r="AA27" s="355">
        <v>10</v>
      </c>
      <c r="AB27" s="355">
        <v>9</v>
      </c>
      <c r="AC27" s="355">
        <v>10</v>
      </c>
      <c r="AD27" s="355">
        <v>9</v>
      </c>
      <c r="AE27" s="356">
        <f>AD27+AC27+AB27+AA27+Z27+Y27</f>
        <v>52</v>
      </c>
      <c r="AF27" s="357">
        <v>0</v>
      </c>
      <c r="AG27" s="358">
        <f>AE27/(X27+AF27)</f>
        <v>1.0329757647993643</v>
      </c>
      <c r="AH27" s="354">
        <v>58.97</v>
      </c>
      <c r="AI27" s="355">
        <v>6</v>
      </c>
      <c r="AJ27" s="355">
        <v>6</v>
      </c>
      <c r="AK27" s="355">
        <v>9</v>
      </c>
      <c r="AL27" s="355">
        <v>9</v>
      </c>
      <c r="AM27" s="355">
        <v>7</v>
      </c>
      <c r="AN27" s="355">
        <v>0</v>
      </c>
      <c r="AO27" s="356">
        <f>AN27+AM27+AL27+AK27+AJ27+AI27</f>
        <v>37</v>
      </c>
      <c r="AP27" s="357">
        <v>3</v>
      </c>
      <c r="AQ27" s="358">
        <f>AO27/(AH27+AP27)</f>
        <v>0.59706309504598998</v>
      </c>
      <c r="AR27" s="354">
        <v>64.09</v>
      </c>
      <c r="AS27" s="355">
        <v>7</v>
      </c>
      <c r="AT27" s="355">
        <v>9</v>
      </c>
      <c r="AU27" s="355">
        <v>5</v>
      </c>
      <c r="AV27" s="355">
        <v>0</v>
      </c>
      <c r="AW27" s="355">
        <v>7</v>
      </c>
      <c r="AX27" s="355">
        <v>0</v>
      </c>
      <c r="AY27" s="356">
        <f>AX27+AW27+AV27+AU27+AT27+AS27</f>
        <v>28</v>
      </c>
      <c r="AZ27" s="357">
        <v>6</v>
      </c>
      <c r="BA27" s="358">
        <f>AY27/(AR27+AZ27)</f>
        <v>0.39948637466114995</v>
      </c>
      <c r="BB27" s="354">
        <v>95.25</v>
      </c>
      <c r="BC27" s="355">
        <v>7</v>
      </c>
      <c r="BD27" s="355">
        <v>0</v>
      </c>
      <c r="BE27" s="355">
        <v>8</v>
      </c>
      <c r="BF27" s="355">
        <v>7</v>
      </c>
      <c r="BG27" s="355">
        <v>8</v>
      </c>
      <c r="BH27" s="355">
        <v>7</v>
      </c>
      <c r="BI27" s="356">
        <f>BH27+BG27+BF27+BE27+BD27+BC27</f>
        <v>37</v>
      </c>
      <c r="BJ27" s="357">
        <v>0</v>
      </c>
      <c r="BK27" s="358">
        <f>BI27/(BB27+BJ27)</f>
        <v>0.3884514435695538</v>
      </c>
      <c r="BL27" s="354">
        <v>60.47</v>
      </c>
      <c r="BM27" s="355">
        <v>9</v>
      </c>
      <c r="BN27" s="355">
        <v>4</v>
      </c>
      <c r="BO27" s="355">
        <v>3</v>
      </c>
      <c r="BP27" s="355">
        <v>1</v>
      </c>
      <c r="BQ27" s="359"/>
      <c r="BR27" s="360">
        <v>1</v>
      </c>
      <c r="BS27" s="356">
        <f>BQ27+BP27+BO27+BN27+BM27</f>
        <v>17</v>
      </c>
      <c r="BT27" s="357">
        <v>0</v>
      </c>
      <c r="BU27" s="358">
        <f>BS27/(BL27+BT27)*BR27</f>
        <v>0.28113113940797091</v>
      </c>
      <c r="BV27" s="354">
        <v>63.81</v>
      </c>
      <c r="BW27" s="355">
        <v>8</v>
      </c>
      <c r="BX27" s="355">
        <v>0</v>
      </c>
      <c r="BY27" s="355">
        <v>8</v>
      </c>
      <c r="BZ27" s="355">
        <v>9</v>
      </c>
      <c r="CA27" s="355">
        <v>8</v>
      </c>
      <c r="CB27" s="355">
        <v>1</v>
      </c>
      <c r="CC27" s="356">
        <f>CB27+CA27+BZ27+BY27+BX27+BW27</f>
        <v>34</v>
      </c>
      <c r="CD27" s="357">
        <v>3</v>
      </c>
      <c r="CE27" s="358">
        <f>CC27/(BV27+CD27)</f>
        <v>0.5089058524173028</v>
      </c>
      <c r="CF27" s="355">
        <v>0</v>
      </c>
      <c r="CG27" s="350">
        <f>M27+W27+AG27+AQ27+BA27+BK27+BU27+CE27+CF27</f>
        <v>4.2924489266649397</v>
      </c>
      <c r="CH27" s="351"/>
    </row>
    <row r="28" spans="1:86" ht="26" customHeight="1">
      <c r="A28" s="342">
        <v>23</v>
      </c>
      <c r="B28" s="343" t="s">
        <v>84</v>
      </c>
      <c r="C28" s="344" t="s">
        <v>191</v>
      </c>
      <c r="D28" s="345">
        <v>66.28</v>
      </c>
      <c r="E28" s="346">
        <v>4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120">
        <v>4</v>
      </c>
      <c r="L28" s="347">
        <v>15</v>
      </c>
      <c r="M28" s="121">
        <v>4.9212598425196902E-2</v>
      </c>
      <c r="N28" s="345">
        <v>67.59</v>
      </c>
      <c r="O28" s="346">
        <v>10</v>
      </c>
      <c r="P28" s="346">
        <v>10</v>
      </c>
      <c r="Q28" s="346">
        <v>10</v>
      </c>
      <c r="R28" s="346">
        <v>10</v>
      </c>
      <c r="S28" s="346">
        <v>9</v>
      </c>
      <c r="T28" s="346">
        <v>10</v>
      </c>
      <c r="U28" s="120">
        <v>59</v>
      </c>
      <c r="V28" s="347">
        <v>0</v>
      </c>
      <c r="W28" s="121">
        <v>0.87291019381565305</v>
      </c>
      <c r="X28" s="345">
        <v>42</v>
      </c>
      <c r="Y28" s="346">
        <v>7</v>
      </c>
      <c r="Z28" s="346">
        <v>5</v>
      </c>
      <c r="AA28" s="346">
        <v>9</v>
      </c>
      <c r="AB28" s="346">
        <v>8</v>
      </c>
      <c r="AC28" s="346">
        <v>8</v>
      </c>
      <c r="AD28" s="346">
        <v>5</v>
      </c>
      <c r="AE28" s="120">
        <v>42</v>
      </c>
      <c r="AF28" s="347">
        <v>0</v>
      </c>
      <c r="AG28" s="121">
        <v>1</v>
      </c>
      <c r="AH28" s="345">
        <v>53.5</v>
      </c>
      <c r="AI28" s="346">
        <v>2</v>
      </c>
      <c r="AJ28" s="346">
        <v>0</v>
      </c>
      <c r="AK28" s="346">
        <v>2</v>
      </c>
      <c r="AL28" s="346">
        <v>0</v>
      </c>
      <c r="AM28" s="346">
        <v>5</v>
      </c>
      <c r="AN28" s="346">
        <v>0</v>
      </c>
      <c r="AO28" s="120">
        <v>9</v>
      </c>
      <c r="AP28" s="347">
        <v>9</v>
      </c>
      <c r="AQ28" s="121">
        <v>0.14399999999999999</v>
      </c>
      <c r="AR28" s="345">
        <v>51.22</v>
      </c>
      <c r="AS28" s="346">
        <v>10</v>
      </c>
      <c r="AT28" s="346">
        <v>2</v>
      </c>
      <c r="AU28" s="346">
        <v>4</v>
      </c>
      <c r="AV28" s="346">
        <v>0</v>
      </c>
      <c r="AW28" s="346">
        <v>0</v>
      </c>
      <c r="AX28" s="346">
        <v>5</v>
      </c>
      <c r="AY28" s="120">
        <v>21</v>
      </c>
      <c r="AZ28" s="347">
        <v>6</v>
      </c>
      <c r="BA28" s="121">
        <v>0.36700454386578102</v>
      </c>
      <c r="BB28" s="345">
        <v>110.5</v>
      </c>
      <c r="BC28" s="346">
        <v>8</v>
      </c>
      <c r="BD28" s="346">
        <v>0</v>
      </c>
      <c r="BE28" s="346">
        <v>8</v>
      </c>
      <c r="BF28" s="346">
        <v>3</v>
      </c>
      <c r="BG28" s="346">
        <v>6</v>
      </c>
      <c r="BH28" s="346">
        <v>6</v>
      </c>
      <c r="BI28" s="120">
        <v>31</v>
      </c>
      <c r="BJ28" s="347">
        <v>0</v>
      </c>
      <c r="BK28" s="121">
        <v>0.28054298642533898</v>
      </c>
      <c r="BL28" s="345">
        <v>43.66</v>
      </c>
      <c r="BM28" s="346">
        <v>9</v>
      </c>
      <c r="BN28" s="346">
        <v>9</v>
      </c>
      <c r="BO28" s="346">
        <v>8</v>
      </c>
      <c r="BP28" s="346">
        <v>0</v>
      </c>
      <c r="BQ28" s="348"/>
      <c r="BR28" s="349">
        <v>1</v>
      </c>
      <c r="BS28" s="120">
        <v>26</v>
      </c>
      <c r="BT28" s="347">
        <v>3</v>
      </c>
      <c r="BU28" s="121">
        <v>0.55722246035147904</v>
      </c>
      <c r="BV28" s="345">
        <v>48.38</v>
      </c>
      <c r="BW28" s="346">
        <v>6</v>
      </c>
      <c r="BX28" s="346">
        <v>10</v>
      </c>
      <c r="BY28" s="346">
        <v>10</v>
      </c>
      <c r="BZ28" s="346">
        <v>4</v>
      </c>
      <c r="CA28" s="346">
        <v>7</v>
      </c>
      <c r="CB28" s="346">
        <v>10</v>
      </c>
      <c r="CC28" s="120">
        <v>47</v>
      </c>
      <c r="CD28" s="347">
        <v>0</v>
      </c>
      <c r="CE28" s="121">
        <v>0.97147581645308001</v>
      </c>
      <c r="CF28" s="346">
        <v>0</v>
      </c>
      <c r="CG28" s="350">
        <v>4.2423685993365297</v>
      </c>
      <c r="CH28" s="351"/>
    </row>
    <row r="29" spans="1:86" ht="26" customHeight="1">
      <c r="A29" s="342">
        <v>24</v>
      </c>
      <c r="B29" s="343" t="s">
        <v>84</v>
      </c>
      <c r="C29" s="344" t="s">
        <v>169</v>
      </c>
      <c r="D29" s="345">
        <v>59.44</v>
      </c>
      <c r="E29" s="346">
        <v>8</v>
      </c>
      <c r="F29" s="346">
        <v>0</v>
      </c>
      <c r="G29" s="346">
        <v>2</v>
      </c>
      <c r="H29" s="346">
        <v>6</v>
      </c>
      <c r="I29" s="346">
        <v>8</v>
      </c>
      <c r="J29" s="346">
        <v>2</v>
      </c>
      <c r="K29" s="120">
        <v>26</v>
      </c>
      <c r="L29" s="347">
        <v>3</v>
      </c>
      <c r="M29" s="121">
        <v>0.41639974375400401</v>
      </c>
      <c r="N29" s="345">
        <v>88.22</v>
      </c>
      <c r="O29" s="346">
        <v>7</v>
      </c>
      <c r="P29" s="346">
        <v>9</v>
      </c>
      <c r="Q29" s="346">
        <v>7</v>
      </c>
      <c r="R29" s="346">
        <v>5</v>
      </c>
      <c r="S29" s="346">
        <v>5</v>
      </c>
      <c r="T29" s="346">
        <v>6</v>
      </c>
      <c r="U29" s="120">
        <v>39</v>
      </c>
      <c r="V29" s="347">
        <v>0</v>
      </c>
      <c r="W29" s="121">
        <v>0.44207662661528002</v>
      </c>
      <c r="X29" s="345">
        <v>38.44</v>
      </c>
      <c r="Y29" s="346">
        <v>8</v>
      </c>
      <c r="Z29" s="346">
        <v>5</v>
      </c>
      <c r="AA29" s="346">
        <v>7</v>
      </c>
      <c r="AB29" s="346">
        <v>6</v>
      </c>
      <c r="AC29" s="346">
        <v>4</v>
      </c>
      <c r="AD29" s="346">
        <v>3</v>
      </c>
      <c r="AE29" s="120">
        <v>33</v>
      </c>
      <c r="AF29" s="347">
        <v>0</v>
      </c>
      <c r="AG29" s="121">
        <v>0.85848074921956297</v>
      </c>
      <c r="AH29" s="345">
        <v>43.5</v>
      </c>
      <c r="AI29" s="346">
        <v>6</v>
      </c>
      <c r="AJ29" s="346">
        <v>0</v>
      </c>
      <c r="AK29" s="346">
        <v>0</v>
      </c>
      <c r="AL29" s="346">
        <v>5</v>
      </c>
      <c r="AM29" s="346">
        <v>0</v>
      </c>
      <c r="AN29" s="346">
        <v>5</v>
      </c>
      <c r="AO29" s="120">
        <v>16</v>
      </c>
      <c r="AP29" s="347">
        <v>11</v>
      </c>
      <c r="AQ29" s="121">
        <v>0.293577981651376</v>
      </c>
      <c r="AR29" s="345">
        <v>43.22</v>
      </c>
      <c r="AS29" s="346">
        <v>10</v>
      </c>
      <c r="AT29" s="346">
        <v>3</v>
      </c>
      <c r="AU29" s="346">
        <v>8</v>
      </c>
      <c r="AV29" s="346">
        <v>2</v>
      </c>
      <c r="AW29" s="346">
        <v>0</v>
      </c>
      <c r="AX29" s="346">
        <v>0</v>
      </c>
      <c r="AY29" s="120">
        <v>23</v>
      </c>
      <c r="AZ29" s="347">
        <v>6</v>
      </c>
      <c r="BA29" s="121">
        <v>0.467289719626168</v>
      </c>
      <c r="BB29" s="345">
        <v>50.4</v>
      </c>
      <c r="BC29" s="346">
        <v>1</v>
      </c>
      <c r="BD29" s="346">
        <v>0</v>
      </c>
      <c r="BE29" s="346">
        <v>0</v>
      </c>
      <c r="BF29" s="346">
        <v>0</v>
      </c>
      <c r="BG29" s="346">
        <v>4</v>
      </c>
      <c r="BH29" s="346">
        <v>0</v>
      </c>
      <c r="BI29" s="120">
        <v>5</v>
      </c>
      <c r="BJ29" s="347">
        <v>3</v>
      </c>
      <c r="BK29" s="121">
        <v>9.3632958801498106E-2</v>
      </c>
      <c r="BL29" s="345">
        <v>44</v>
      </c>
      <c r="BM29" s="346">
        <v>7</v>
      </c>
      <c r="BN29" s="346">
        <v>7</v>
      </c>
      <c r="BO29" s="346">
        <v>6</v>
      </c>
      <c r="BP29" s="346">
        <v>4</v>
      </c>
      <c r="BQ29" s="348"/>
      <c r="BR29" s="349">
        <v>1</v>
      </c>
      <c r="BS29" s="120">
        <v>24</v>
      </c>
      <c r="BT29" s="347">
        <v>0</v>
      </c>
      <c r="BU29" s="121">
        <v>0.54545454545454497</v>
      </c>
      <c r="BV29" s="345">
        <v>37.75</v>
      </c>
      <c r="BW29" s="346">
        <v>0</v>
      </c>
      <c r="BX29" s="346">
        <v>6</v>
      </c>
      <c r="BY29" s="346">
        <v>3</v>
      </c>
      <c r="BZ29" s="346">
        <v>7</v>
      </c>
      <c r="CA29" s="346">
        <v>4</v>
      </c>
      <c r="CB29" s="346">
        <v>8</v>
      </c>
      <c r="CC29" s="120">
        <v>28</v>
      </c>
      <c r="CD29" s="347">
        <v>3</v>
      </c>
      <c r="CE29" s="121">
        <v>0.68711656441717806</v>
      </c>
      <c r="CF29" s="346">
        <v>0</v>
      </c>
      <c r="CG29" s="350">
        <v>3.8040288895396102</v>
      </c>
      <c r="CH29" s="351"/>
    </row>
    <row r="30" spans="1:86" ht="26" customHeight="1">
      <c r="A30" s="342">
        <v>25</v>
      </c>
      <c r="B30" s="100" t="s">
        <v>14</v>
      </c>
      <c r="C30" s="353" t="s">
        <v>358</v>
      </c>
      <c r="D30" s="354">
        <v>41.75</v>
      </c>
      <c r="E30" s="355">
        <v>4</v>
      </c>
      <c r="F30" s="355">
        <v>4</v>
      </c>
      <c r="G30" s="355">
        <v>0</v>
      </c>
      <c r="H30" s="355">
        <v>0</v>
      </c>
      <c r="I30" s="355">
        <v>0</v>
      </c>
      <c r="J30" s="355">
        <v>0</v>
      </c>
      <c r="K30" s="356">
        <f>J30+I30+H30+G30+F30+E30</f>
        <v>8</v>
      </c>
      <c r="L30" s="357">
        <v>12</v>
      </c>
      <c r="M30" s="358">
        <f>K30/(D30+L30)</f>
        <v>0.14883720930232558</v>
      </c>
      <c r="N30" s="354">
        <v>46.97</v>
      </c>
      <c r="O30" s="355">
        <v>5</v>
      </c>
      <c r="P30" s="355">
        <v>9</v>
      </c>
      <c r="Q30" s="355">
        <v>9</v>
      </c>
      <c r="R30" s="355">
        <v>8</v>
      </c>
      <c r="S30" s="355">
        <v>8</v>
      </c>
      <c r="T30" s="355">
        <v>6</v>
      </c>
      <c r="U30" s="356">
        <f>T30+S30+R30+Q30+P30+O30</f>
        <v>45</v>
      </c>
      <c r="V30" s="357">
        <v>0</v>
      </c>
      <c r="W30" s="358">
        <f>U30/(N30+V30)</f>
        <v>0.95805833510751548</v>
      </c>
      <c r="X30" s="354">
        <v>38.159999999999997</v>
      </c>
      <c r="Y30" s="355">
        <v>10</v>
      </c>
      <c r="Z30" s="355">
        <v>5</v>
      </c>
      <c r="AA30" s="355">
        <v>0</v>
      </c>
      <c r="AB30" s="355">
        <v>0</v>
      </c>
      <c r="AC30" s="355">
        <v>8</v>
      </c>
      <c r="AD30" s="355">
        <v>8</v>
      </c>
      <c r="AE30" s="356">
        <f>AD30+AC30+AB30+AA30+Z30+Y30</f>
        <v>31</v>
      </c>
      <c r="AF30" s="357">
        <v>3</v>
      </c>
      <c r="AG30" s="358">
        <f>AE30/(X30+AF30)</f>
        <v>0.75315840621963082</v>
      </c>
      <c r="AH30" s="354">
        <v>48.19</v>
      </c>
      <c r="AI30" s="355">
        <v>0</v>
      </c>
      <c r="AJ30" s="355">
        <v>0</v>
      </c>
      <c r="AK30" s="355">
        <v>0</v>
      </c>
      <c r="AL30" s="355">
        <v>0</v>
      </c>
      <c r="AM30" s="355">
        <v>6</v>
      </c>
      <c r="AN30" s="355">
        <v>0</v>
      </c>
      <c r="AO30" s="356">
        <f>AN30+AM30+AL30+AK30+AJ30+AI30</f>
        <v>6</v>
      </c>
      <c r="AP30" s="357">
        <v>17</v>
      </c>
      <c r="AQ30" s="358">
        <f>AO30/(AH30+AP30)</f>
        <v>9.2038656235618965E-2</v>
      </c>
      <c r="AR30" s="354">
        <v>49.22</v>
      </c>
      <c r="AS30" s="355">
        <v>7</v>
      </c>
      <c r="AT30" s="355">
        <v>7</v>
      </c>
      <c r="AU30" s="355">
        <v>5</v>
      </c>
      <c r="AV30" s="355">
        <v>2</v>
      </c>
      <c r="AW30" s="355">
        <v>1</v>
      </c>
      <c r="AX30" s="355">
        <v>0</v>
      </c>
      <c r="AY30" s="356">
        <f>AX30+AW30+AV30+AU30+AT30+AS30</f>
        <v>22</v>
      </c>
      <c r="AZ30" s="357">
        <v>3</v>
      </c>
      <c r="BA30" s="358">
        <f>AY30/(AR30+AZ30)</f>
        <v>0.42129452317119881</v>
      </c>
      <c r="BB30" s="354">
        <v>53.91</v>
      </c>
      <c r="BC30" s="355">
        <v>3</v>
      </c>
      <c r="BD30" s="355">
        <v>0</v>
      </c>
      <c r="BE30" s="355">
        <v>3</v>
      </c>
      <c r="BF30" s="355">
        <v>0</v>
      </c>
      <c r="BG30" s="355">
        <v>2</v>
      </c>
      <c r="BH30" s="355">
        <v>0</v>
      </c>
      <c r="BI30" s="356">
        <f>BH30+BG30+BF30+BE30+BD30+BC30</f>
        <v>8</v>
      </c>
      <c r="BJ30" s="357">
        <v>0</v>
      </c>
      <c r="BK30" s="358">
        <f>BI30/(BB30+BJ30)</f>
        <v>0.14839547393804489</v>
      </c>
      <c r="BL30" s="354">
        <v>46.75</v>
      </c>
      <c r="BM30" s="355">
        <v>9</v>
      </c>
      <c r="BN30" s="355">
        <v>6</v>
      </c>
      <c r="BO30" s="355">
        <v>6</v>
      </c>
      <c r="BP30" s="355">
        <v>0</v>
      </c>
      <c r="BQ30" s="359"/>
      <c r="BR30" s="360">
        <v>1</v>
      </c>
      <c r="BS30" s="356">
        <f>BQ30+BP30+BO30+BN30+BM30</f>
        <v>21</v>
      </c>
      <c r="BT30" s="357">
        <v>3</v>
      </c>
      <c r="BU30" s="358">
        <f>BS30/(BL30+BT30)*BR30</f>
        <v>0.42211055276381909</v>
      </c>
      <c r="BV30" s="354">
        <v>47.43</v>
      </c>
      <c r="BW30" s="355">
        <v>9</v>
      </c>
      <c r="BX30" s="355">
        <v>4</v>
      </c>
      <c r="BY30" s="355">
        <v>3</v>
      </c>
      <c r="BZ30" s="355">
        <v>5</v>
      </c>
      <c r="CA30" s="355">
        <v>3</v>
      </c>
      <c r="CB30" s="355">
        <v>4</v>
      </c>
      <c r="CC30" s="356">
        <f>CB30+CA30+BZ30+BY30+BX30+BW30</f>
        <v>28</v>
      </c>
      <c r="CD30" s="357">
        <v>0</v>
      </c>
      <c r="CE30" s="358">
        <f>CC30/(BV30+CD30)</f>
        <v>0.59034366434745944</v>
      </c>
      <c r="CF30" s="355">
        <v>0</v>
      </c>
      <c r="CG30" s="350">
        <f>M30+W30+AG30+AQ30+BA30+BK30+BU30+CE30+CF30</f>
        <v>3.5342368210856132</v>
      </c>
      <c r="CH30" s="351"/>
    </row>
    <row r="31" spans="1:86" ht="26" customHeight="1">
      <c r="A31" s="342">
        <v>26</v>
      </c>
      <c r="B31" s="343" t="s">
        <v>84</v>
      </c>
      <c r="C31" s="344" t="s">
        <v>359</v>
      </c>
      <c r="D31" s="345">
        <v>54.44</v>
      </c>
      <c r="E31" s="346">
        <v>5</v>
      </c>
      <c r="F31" s="346">
        <v>4</v>
      </c>
      <c r="G31" s="346">
        <v>7</v>
      </c>
      <c r="H31" s="346">
        <v>3</v>
      </c>
      <c r="I31" s="346">
        <v>0</v>
      </c>
      <c r="J31" s="346">
        <v>5</v>
      </c>
      <c r="K31" s="120">
        <v>24</v>
      </c>
      <c r="L31" s="347">
        <v>3</v>
      </c>
      <c r="M31" s="121">
        <v>0.41782729805013902</v>
      </c>
      <c r="N31" s="345">
        <v>65.41</v>
      </c>
      <c r="O31" s="346">
        <v>0</v>
      </c>
      <c r="P31" s="346">
        <v>0</v>
      </c>
      <c r="Q31" s="346">
        <v>0</v>
      </c>
      <c r="R31" s="346">
        <v>2</v>
      </c>
      <c r="S31" s="346">
        <v>0</v>
      </c>
      <c r="T31" s="346">
        <v>4</v>
      </c>
      <c r="U31" s="120">
        <v>6</v>
      </c>
      <c r="V31" s="347">
        <v>12</v>
      </c>
      <c r="W31" s="121">
        <v>7.7509365715023898E-2</v>
      </c>
      <c r="X31" s="345">
        <v>48.25</v>
      </c>
      <c r="Y31" s="346">
        <v>8</v>
      </c>
      <c r="Z31" s="346">
        <v>5</v>
      </c>
      <c r="AA31" s="346">
        <v>4</v>
      </c>
      <c r="AB31" s="346">
        <v>2</v>
      </c>
      <c r="AC31" s="346">
        <v>8</v>
      </c>
      <c r="AD31" s="346">
        <v>0</v>
      </c>
      <c r="AE31" s="120">
        <v>27</v>
      </c>
      <c r="AF31" s="347">
        <v>0</v>
      </c>
      <c r="AG31" s="121">
        <v>0.55958549222797904</v>
      </c>
      <c r="AH31" s="345">
        <v>59.41</v>
      </c>
      <c r="AI31" s="346">
        <v>1</v>
      </c>
      <c r="AJ31" s="346">
        <v>2</v>
      </c>
      <c r="AK31" s="346">
        <v>0</v>
      </c>
      <c r="AL31" s="346">
        <v>3</v>
      </c>
      <c r="AM31" s="346">
        <v>0</v>
      </c>
      <c r="AN31" s="346">
        <v>0</v>
      </c>
      <c r="AO31" s="120">
        <v>6</v>
      </c>
      <c r="AP31" s="347">
        <v>11</v>
      </c>
      <c r="AQ31" s="121">
        <v>8.52151682999574E-2</v>
      </c>
      <c r="AR31" s="345">
        <v>62.94</v>
      </c>
      <c r="AS31" s="346">
        <v>9</v>
      </c>
      <c r="AT31" s="346">
        <v>1</v>
      </c>
      <c r="AU31" s="346">
        <v>0</v>
      </c>
      <c r="AV31" s="346">
        <v>5</v>
      </c>
      <c r="AW31" s="346">
        <v>0</v>
      </c>
      <c r="AX31" s="346">
        <v>1</v>
      </c>
      <c r="AY31" s="120">
        <v>16</v>
      </c>
      <c r="AZ31" s="347">
        <v>6</v>
      </c>
      <c r="BA31" s="121">
        <v>0.23208587177255599</v>
      </c>
      <c r="BB31" s="345">
        <v>101.44</v>
      </c>
      <c r="BC31" s="346">
        <v>7</v>
      </c>
      <c r="BD31" s="346">
        <v>3</v>
      </c>
      <c r="BE31" s="346">
        <v>5</v>
      </c>
      <c r="BF31" s="346">
        <v>2</v>
      </c>
      <c r="BG31" s="346">
        <v>5</v>
      </c>
      <c r="BH31" s="346">
        <v>2</v>
      </c>
      <c r="BI31" s="120">
        <v>24</v>
      </c>
      <c r="BJ31" s="347">
        <v>0</v>
      </c>
      <c r="BK31" s="121">
        <v>0.23659305993690899</v>
      </c>
      <c r="BL31" s="345">
        <v>52.44</v>
      </c>
      <c r="BM31" s="346">
        <v>2</v>
      </c>
      <c r="BN31" s="346">
        <v>8</v>
      </c>
      <c r="BO31" s="346">
        <v>9</v>
      </c>
      <c r="BP31" s="346">
        <v>0</v>
      </c>
      <c r="BQ31" s="348"/>
      <c r="BR31" s="349">
        <v>1</v>
      </c>
      <c r="BS31" s="120">
        <v>19</v>
      </c>
      <c r="BT31" s="347">
        <v>3</v>
      </c>
      <c r="BU31" s="121">
        <v>0.34271284271284302</v>
      </c>
      <c r="BV31" s="345">
        <v>59.03</v>
      </c>
      <c r="BW31" s="346">
        <v>3</v>
      </c>
      <c r="BX31" s="346">
        <v>8</v>
      </c>
      <c r="BY31" s="346">
        <v>5</v>
      </c>
      <c r="BZ31" s="346">
        <v>9</v>
      </c>
      <c r="CA31" s="346">
        <v>5</v>
      </c>
      <c r="CB31" s="346">
        <v>0</v>
      </c>
      <c r="CC31" s="120">
        <v>30</v>
      </c>
      <c r="CD31" s="347">
        <v>3</v>
      </c>
      <c r="CE31" s="121">
        <v>0.48363694986297001</v>
      </c>
      <c r="CF31" s="346">
        <v>0</v>
      </c>
      <c r="CG31" s="350">
        <v>2.4351660485783801</v>
      </c>
      <c r="CH31" s="351"/>
    </row>
    <row r="32" spans="1:86" ht="26" customHeight="1">
      <c r="A32" s="342">
        <v>27</v>
      </c>
      <c r="B32" s="343" t="s">
        <v>84</v>
      </c>
      <c r="C32" s="344" t="s">
        <v>360</v>
      </c>
      <c r="D32" s="345">
        <v>44.75</v>
      </c>
      <c r="E32" s="346">
        <v>1</v>
      </c>
      <c r="F32" s="346">
        <v>0</v>
      </c>
      <c r="G32" s="346">
        <v>0</v>
      </c>
      <c r="H32" s="346">
        <v>0</v>
      </c>
      <c r="I32" s="346">
        <v>0</v>
      </c>
      <c r="J32" s="346">
        <v>0</v>
      </c>
      <c r="K32" s="120">
        <v>1</v>
      </c>
      <c r="L32" s="347">
        <v>15</v>
      </c>
      <c r="M32" s="121">
        <v>1.6736401673640201E-2</v>
      </c>
      <c r="N32" s="345">
        <v>60.75</v>
      </c>
      <c r="O32" s="346">
        <v>0</v>
      </c>
      <c r="P32" s="346">
        <v>0</v>
      </c>
      <c r="Q32" s="346">
        <v>9</v>
      </c>
      <c r="R32" s="346">
        <v>0</v>
      </c>
      <c r="S32" s="346">
        <v>3</v>
      </c>
      <c r="T32" s="346">
        <v>0</v>
      </c>
      <c r="U32" s="120">
        <v>12</v>
      </c>
      <c r="V32" s="347">
        <v>12</v>
      </c>
      <c r="W32" s="121">
        <v>0.164948453608247</v>
      </c>
      <c r="X32" s="345">
        <v>32.46</v>
      </c>
      <c r="Y32" s="346">
        <v>10</v>
      </c>
      <c r="Z32" s="346">
        <v>0</v>
      </c>
      <c r="AA32" s="346">
        <v>5</v>
      </c>
      <c r="AB32" s="346">
        <v>0</v>
      </c>
      <c r="AC32" s="346">
        <v>0</v>
      </c>
      <c r="AD32" s="346">
        <v>0</v>
      </c>
      <c r="AE32" s="120">
        <v>15</v>
      </c>
      <c r="AF32" s="347">
        <v>3</v>
      </c>
      <c r="AG32" s="121">
        <v>0.42301184433164102</v>
      </c>
      <c r="AH32" s="345">
        <v>43.22</v>
      </c>
      <c r="AI32" s="346">
        <v>0</v>
      </c>
      <c r="AJ32" s="346">
        <v>0</v>
      </c>
      <c r="AK32" s="346">
        <v>0</v>
      </c>
      <c r="AL32" s="346">
        <v>0</v>
      </c>
      <c r="AM32" s="346">
        <v>0</v>
      </c>
      <c r="AN32" s="346">
        <v>0</v>
      </c>
      <c r="AO32" s="120">
        <v>0</v>
      </c>
      <c r="AP32" s="347">
        <v>20</v>
      </c>
      <c r="AQ32" s="121">
        <v>0</v>
      </c>
      <c r="AR32" s="345">
        <v>50.5</v>
      </c>
      <c r="AS32" s="346">
        <v>6</v>
      </c>
      <c r="AT32" s="346">
        <v>5</v>
      </c>
      <c r="AU32" s="346">
        <v>0</v>
      </c>
      <c r="AV32" s="346">
        <v>0</v>
      </c>
      <c r="AW32" s="346">
        <v>0</v>
      </c>
      <c r="AX32" s="346">
        <v>0</v>
      </c>
      <c r="AY32" s="120">
        <v>11</v>
      </c>
      <c r="AZ32" s="347">
        <v>12</v>
      </c>
      <c r="BA32" s="121">
        <v>0.17599999999999999</v>
      </c>
      <c r="BB32" s="345">
        <v>70.97</v>
      </c>
      <c r="BC32" s="346">
        <v>7</v>
      </c>
      <c r="BD32" s="346">
        <v>0</v>
      </c>
      <c r="BE32" s="346">
        <v>0</v>
      </c>
      <c r="BF32" s="346">
        <v>0</v>
      </c>
      <c r="BG32" s="346">
        <v>0</v>
      </c>
      <c r="BH32" s="346">
        <v>0</v>
      </c>
      <c r="BI32" s="120">
        <v>7</v>
      </c>
      <c r="BJ32" s="347">
        <v>6</v>
      </c>
      <c r="BK32" s="121">
        <v>9.09445238404573E-2</v>
      </c>
      <c r="BL32" s="345">
        <v>41.69</v>
      </c>
      <c r="BM32" s="346">
        <v>9</v>
      </c>
      <c r="BN32" s="346">
        <v>0</v>
      </c>
      <c r="BO32" s="346">
        <v>0</v>
      </c>
      <c r="BP32" s="346">
        <v>0</v>
      </c>
      <c r="BQ32" s="348"/>
      <c r="BR32" s="349">
        <v>1</v>
      </c>
      <c r="BS32" s="120">
        <v>9</v>
      </c>
      <c r="BT32" s="347">
        <v>9</v>
      </c>
      <c r="BU32" s="121">
        <v>0.177549812586309</v>
      </c>
      <c r="BV32" s="345">
        <v>50.31</v>
      </c>
      <c r="BW32" s="346">
        <v>8</v>
      </c>
      <c r="BX32" s="346">
        <v>6</v>
      </c>
      <c r="BY32" s="346">
        <v>0</v>
      </c>
      <c r="BZ32" s="346">
        <v>6</v>
      </c>
      <c r="CA32" s="346">
        <v>10</v>
      </c>
      <c r="CB32" s="346">
        <v>0</v>
      </c>
      <c r="CC32" s="120">
        <v>30</v>
      </c>
      <c r="CD32" s="347">
        <v>6</v>
      </c>
      <c r="CE32" s="121">
        <v>0.53276505061267998</v>
      </c>
      <c r="CF32" s="346">
        <v>0</v>
      </c>
      <c r="CG32" s="350">
        <v>1.5819560866529701</v>
      </c>
      <c r="CH32" s="351"/>
    </row>
    <row r="33" spans="1:86" ht="14.5" customHeight="1">
      <c r="A33" s="362"/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62"/>
      <c r="BS33" s="362"/>
      <c r="BT33" s="362"/>
      <c r="BU33" s="362"/>
      <c r="BV33" s="362"/>
      <c r="BW33" s="362"/>
      <c r="BX33" s="362"/>
      <c r="BY33" s="362"/>
      <c r="BZ33" s="362"/>
      <c r="CA33" s="362"/>
      <c r="CB33" s="362"/>
      <c r="CC33" s="362"/>
      <c r="CD33" s="362"/>
      <c r="CE33" s="362"/>
      <c r="CF33" s="362"/>
      <c r="CG33" s="362"/>
      <c r="CH33" s="325"/>
    </row>
    <row r="34" spans="1:86" ht="13.5" customHeight="1">
      <c r="A34" s="664" t="s">
        <v>0</v>
      </c>
      <c r="B34" s="662" t="s">
        <v>132</v>
      </c>
      <c r="C34" s="663"/>
      <c r="D34" s="662" t="s">
        <v>116</v>
      </c>
      <c r="E34" s="663"/>
      <c r="F34" s="663"/>
      <c r="G34" s="663"/>
      <c r="H34" s="663"/>
      <c r="I34" s="663"/>
      <c r="J34" s="663"/>
      <c r="K34" s="663"/>
      <c r="L34" s="663"/>
      <c r="M34" s="663"/>
      <c r="N34" s="662" t="s">
        <v>117</v>
      </c>
      <c r="O34" s="663"/>
      <c r="P34" s="663"/>
      <c r="Q34" s="663"/>
      <c r="R34" s="663"/>
      <c r="S34" s="663"/>
      <c r="T34" s="663"/>
      <c r="U34" s="663"/>
      <c r="V34" s="663"/>
      <c r="W34" s="663"/>
      <c r="X34" s="662" t="s">
        <v>164</v>
      </c>
      <c r="Y34" s="663"/>
      <c r="Z34" s="663"/>
      <c r="AA34" s="663"/>
      <c r="AB34" s="663"/>
      <c r="AC34" s="663"/>
      <c r="AD34" s="663"/>
      <c r="AE34" s="663"/>
      <c r="AF34" s="663"/>
      <c r="AG34" s="663"/>
      <c r="AH34" s="662" t="s">
        <v>118</v>
      </c>
      <c r="AI34" s="663"/>
      <c r="AJ34" s="663"/>
      <c r="AK34" s="663"/>
      <c r="AL34" s="663"/>
      <c r="AM34" s="663"/>
      <c r="AN34" s="663"/>
      <c r="AO34" s="663"/>
      <c r="AP34" s="663"/>
      <c r="AQ34" s="663"/>
      <c r="AR34" s="662" t="s">
        <v>119</v>
      </c>
      <c r="AS34" s="663"/>
      <c r="AT34" s="663"/>
      <c r="AU34" s="663"/>
      <c r="AV34" s="663"/>
      <c r="AW34" s="663"/>
      <c r="AX34" s="663"/>
      <c r="AY34" s="663"/>
      <c r="AZ34" s="663"/>
      <c r="BA34" s="663"/>
      <c r="BB34" s="662" t="s">
        <v>120</v>
      </c>
      <c r="BC34" s="663"/>
      <c r="BD34" s="663"/>
      <c r="BE34" s="663"/>
      <c r="BF34" s="663"/>
      <c r="BG34" s="663"/>
      <c r="BH34" s="663"/>
      <c r="BI34" s="663"/>
      <c r="BJ34" s="663"/>
      <c r="BK34" s="663"/>
      <c r="BL34" s="662" t="s">
        <v>121</v>
      </c>
      <c r="BM34" s="662"/>
      <c r="BN34" s="662"/>
      <c r="BO34" s="662"/>
      <c r="BP34" s="662"/>
      <c r="BQ34" s="662"/>
      <c r="BR34" s="662"/>
      <c r="BS34" s="662"/>
      <c r="BT34" s="663"/>
      <c r="BU34" s="663"/>
      <c r="BV34" s="662" t="s">
        <v>122</v>
      </c>
      <c r="BW34" s="663"/>
      <c r="BX34" s="663"/>
      <c r="BY34" s="663"/>
      <c r="BZ34" s="663"/>
      <c r="CA34" s="663"/>
      <c r="CB34" s="663"/>
      <c r="CC34" s="663"/>
      <c r="CD34" s="663"/>
      <c r="CE34" s="663"/>
      <c r="CF34" s="363" t="s">
        <v>123</v>
      </c>
      <c r="CG34" s="363" t="s">
        <v>124</v>
      </c>
      <c r="CH34" s="332"/>
    </row>
    <row r="35" spans="1:86" ht="14.5" customHeight="1">
      <c r="A35" s="665"/>
      <c r="B35" s="364" t="s">
        <v>35</v>
      </c>
      <c r="C35" s="364" t="s">
        <v>1</v>
      </c>
      <c r="D35" s="365" t="s">
        <v>125</v>
      </c>
      <c r="E35" s="366">
        <v>1</v>
      </c>
      <c r="F35" s="366">
        <v>2</v>
      </c>
      <c r="G35" s="366">
        <v>3</v>
      </c>
      <c r="H35" s="366">
        <v>4</v>
      </c>
      <c r="I35" s="366">
        <v>5</v>
      </c>
      <c r="J35" s="366">
        <v>6</v>
      </c>
      <c r="K35" s="336" t="s">
        <v>126</v>
      </c>
      <c r="L35" s="367" t="s">
        <v>127</v>
      </c>
      <c r="M35" s="368" t="s">
        <v>128</v>
      </c>
      <c r="N35" s="364" t="s">
        <v>125</v>
      </c>
      <c r="O35" s="369">
        <v>1</v>
      </c>
      <c r="P35" s="369">
        <v>2</v>
      </c>
      <c r="Q35" s="369">
        <v>3</v>
      </c>
      <c r="R35" s="369">
        <v>4</v>
      </c>
      <c r="S35" s="369">
        <v>5</v>
      </c>
      <c r="T35" s="369">
        <v>6</v>
      </c>
      <c r="U35" s="336" t="s">
        <v>126</v>
      </c>
      <c r="V35" s="367" t="s">
        <v>127</v>
      </c>
      <c r="W35" s="368" t="s">
        <v>128</v>
      </c>
      <c r="X35" s="364" t="s">
        <v>125</v>
      </c>
      <c r="Y35" s="369">
        <v>1</v>
      </c>
      <c r="Z35" s="369">
        <v>2</v>
      </c>
      <c r="AA35" s="369">
        <v>3</v>
      </c>
      <c r="AB35" s="369">
        <v>4</v>
      </c>
      <c r="AC35" s="369">
        <v>5</v>
      </c>
      <c r="AD35" s="369">
        <v>6</v>
      </c>
      <c r="AE35" s="336" t="s">
        <v>126</v>
      </c>
      <c r="AF35" s="367" t="s">
        <v>127</v>
      </c>
      <c r="AG35" s="368" t="s">
        <v>128</v>
      </c>
      <c r="AH35" s="364" t="s">
        <v>125</v>
      </c>
      <c r="AI35" s="369">
        <v>1</v>
      </c>
      <c r="AJ35" s="369">
        <v>2</v>
      </c>
      <c r="AK35" s="369">
        <v>3</v>
      </c>
      <c r="AL35" s="369">
        <v>4</v>
      </c>
      <c r="AM35" s="369">
        <v>5</v>
      </c>
      <c r="AN35" s="369">
        <v>6</v>
      </c>
      <c r="AO35" s="336" t="s">
        <v>126</v>
      </c>
      <c r="AP35" s="367" t="s">
        <v>127</v>
      </c>
      <c r="AQ35" s="368" t="s">
        <v>128</v>
      </c>
      <c r="AR35" s="364" t="s">
        <v>125</v>
      </c>
      <c r="AS35" s="369">
        <v>1</v>
      </c>
      <c r="AT35" s="369">
        <v>2</v>
      </c>
      <c r="AU35" s="369">
        <v>3</v>
      </c>
      <c r="AV35" s="369">
        <v>4</v>
      </c>
      <c r="AW35" s="369">
        <v>5</v>
      </c>
      <c r="AX35" s="369">
        <v>6</v>
      </c>
      <c r="AY35" s="336" t="s">
        <v>126</v>
      </c>
      <c r="AZ35" s="367" t="s">
        <v>127</v>
      </c>
      <c r="BA35" s="368" t="s">
        <v>128</v>
      </c>
      <c r="BB35" s="364" t="s">
        <v>125</v>
      </c>
      <c r="BC35" s="369">
        <v>1</v>
      </c>
      <c r="BD35" s="369">
        <v>2</v>
      </c>
      <c r="BE35" s="369">
        <v>3</v>
      </c>
      <c r="BF35" s="369">
        <v>4</v>
      </c>
      <c r="BG35" s="369">
        <v>5</v>
      </c>
      <c r="BH35" s="369">
        <v>6</v>
      </c>
      <c r="BI35" s="336" t="s">
        <v>126</v>
      </c>
      <c r="BJ35" s="367" t="s">
        <v>127</v>
      </c>
      <c r="BK35" s="368" t="s">
        <v>128</v>
      </c>
      <c r="BL35" s="364" t="s">
        <v>125</v>
      </c>
      <c r="BM35" s="369">
        <v>1</v>
      </c>
      <c r="BN35" s="369">
        <v>2</v>
      </c>
      <c r="BO35" s="369">
        <v>3</v>
      </c>
      <c r="BP35" s="369">
        <v>4</v>
      </c>
      <c r="BQ35" s="369">
        <v>5</v>
      </c>
      <c r="BR35" s="370" t="s">
        <v>165</v>
      </c>
      <c r="BS35" s="336" t="s">
        <v>126</v>
      </c>
      <c r="BT35" s="367" t="s">
        <v>127</v>
      </c>
      <c r="BU35" s="368" t="s">
        <v>128</v>
      </c>
      <c r="BV35" s="364" t="s">
        <v>125</v>
      </c>
      <c r="BW35" s="369">
        <v>1</v>
      </c>
      <c r="BX35" s="369">
        <v>2</v>
      </c>
      <c r="BY35" s="369">
        <v>3</v>
      </c>
      <c r="BZ35" s="369">
        <v>4</v>
      </c>
      <c r="CA35" s="369">
        <v>5</v>
      </c>
      <c r="CB35" s="369">
        <v>6</v>
      </c>
      <c r="CC35" s="336" t="s">
        <v>126</v>
      </c>
      <c r="CD35" s="367" t="s">
        <v>127</v>
      </c>
      <c r="CE35" s="368" t="s">
        <v>128</v>
      </c>
      <c r="CF35" s="371">
        <v>1</v>
      </c>
      <c r="CG35" s="363" t="s">
        <v>109</v>
      </c>
      <c r="CH35" s="332"/>
    </row>
    <row r="36" spans="1:86" ht="26" customHeight="1">
      <c r="A36" s="377">
        <v>1</v>
      </c>
      <c r="B36" s="378" t="s">
        <v>170</v>
      </c>
      <c r="C36" s="379" t="s">
        <v>21</v>
      </c>
      <c r="D36" s="354">
        <v>27.93</v>
      </c>
      <c r="E36" s="355">
        <v>7</v>
      </c>
      <c r="F36" s="355">
        <v>9</v>
      </c>
      <c r="G36" s="355">
        <v>6</v>
      </c>
      <c r="H36" s="355">
        <v>0</v>
      </c>
      <c r="I36" s="355">
        <v>0</v>
      </c>
      <c r="J36" s="355">
        <v>0</v>
      </c>
      <c r="K36" s="356">
        <f t="shared" ref="K36:K68" si="0">J36+I36+H36+G36+F36+E36</f>
        <v>22</v>
      </c>
      <c r="L36" s="357">
        <v>9</v>
      </c>
      <c r="M36" s="372">
        <f t="shared" ref="M36:M68" si="1">K36/(D36+L36)</f>
        <v>0.59572163552667212</v>
      </c>
      <c r="N36" s="354">
        <v>21.32</v>
      </c>
      <c r="O36" s="355">
        <v>9</v>
      </c>
      <c r="P36" s="355">
        <v>8</v>
      </c>
      <c r="Q36" s="355">
        <v>10</v>
      </c>
      <c r="R36" s="355">
        <v>6</v>
      </c>
      <c r="S36" s="355">
        <v>6</v>
      </c>
      <c r="T36" s="355">
        <v>5</v>
      </c>
      <c r="U36" s="356">
        <f t="shared" ref="U36:U68" si="2">T36+S36+R36+Q36+P36+O36</f>
        <v>44</v>
      </c>
      <c r="V36" s="357">
        <v>0</v>
      </c>
      <c r="W36" s="372">
        <f t="shared" ref="W36:W68" si="3">U36/(N36+V36)</f>
        <v>2.0637898686679175</v>
      </c>
      <c r="X36" s="354">
        <v>13.91</v>
      </c>
      <c r="Y36" s="355">
        <v>10</v>
      </c>
      <c r="Z36" s="355">
        <v>8</v>
      </c>
      <c r="AA36" s="355">
        <v>8</v>
      </c>
      <c r="AB36" s="355">
        <v>3</v>
      </c>
      <c r="AC36" s="355">
        <v>9</v>
      </c>
      <c r="AD36" s="355">
        <v>5</v>
      </c>
      <c r="AE36" s="356">
        <f t="shared" ref="AE36:AE68" si="4">AD36+AC36+AB36+AA36+Z36+Y36</f>
        <v>43</v>
      </c>
      <c r="AF36" s="357">
        <v>0</v>
      </c>
      <c r="AG36" s="372">
        <f t="shared" ref="AG36:AG68" si="5">AE36/(X36+AF36)</f>
        <v>3.0913012221423437</v>
      </c>
      <c r="AH36" s="354">
        <v>19.82</v>
      </c>
      <c r="AI36" s="355">
        <v>7</v>
      </c>
      <c r="AJ36" s="355">
        <v>5</v>
      </c>
      <c r="AK36" s="355">
        <v>0</v>
      </c>
      <c r="AL36" s="355">
        <v>7</v>
      </c>
      <c r="AM36" s="355">
        <v>0</v>
      </c>
      <c r="AN36" s="355">
        <v>6</v>
      </c>
      <c r="AO36" s="356">
        <f t="shared" ref="AO36:AO68" si="6">AN36+AM36+AL36+AK36+AJ36+AI36</f>
        <v>25</v>
      </c>
      <c r="AP36" s="357">
        <v>6</v>
      </c>
      <c r="AQ36" s="372">
        <f t="shared" ref="AQ36:AQ68" si="7">AO36/(AH36+AP36)</f>
        <v>0.96824167312161113</v>
      </c>
      <c r="AR36" s="354">
        <v>21.81</v>
      </c>
      <c r="AS36" s="355">
        <v>8</v>
      </c>
      <c r="AT36" s="355">
        <v>9</v>
      </c>
      <c r="AU36" s="355">
        <v>3</v>
      </c>
      <c r="AV36" s="355">
        <v>8</v>
      </c>
      <c r="AW36" s="355">
        <v>10</v>
      </c>
      <c r="AX36" s="355">
        <v>3</v>
      </c>
      <c r="AY36" s="356">
        <f t="shared" ref="AY36:AY68" si="8">AX36+AW36+AV36+AU36+AT36+AS36</f>
        <v>41</v>
      </c>
      <c r="AZ36" s="357">
        <v>0</v>
      </c>
      <c r="BA36" s="372">
        <f t="shared" ref="BA36:BA68" si="9">AY36/(AR36+AZ36)</f>
        <v>1.8798716185236131</v>
      </c>
      <c r="BB36" s="354">
        <v>16.600000000000001</v>
      </c>
      <c r="BC36" s="355">
        <v>8</v>
      </c>
      <c r="BD36" s="355">
        <v>7</v>
      </c>
      <c r="BE36" s="355">
        <v>8</v>
      </c>
      <c r="BF36" s="355">
        <v>8</v>
      </c>
      <c r="BG36" s="355">
        <v>6</v>
      </c>
      <c r="BH36" s="355">
        <v>5</v>
      </c>
      <c r="BI36" s="356">
        <f t="shared" ref="BI36:BI68" si="10">BH36+BG36+BF36+BE36+BD36+BC36</f>
        <v>42</v>
      </c>
      <c r="BJ36" s="357">
        <v>0</v>
      </c>
      <c r="BK36" s="372">
        <f t="shared" ref="BK36:BK68" si="11">BI36/(BB36+BJ36)</f>
        <v>2.5301204819277108</v>
      </c>
      <c r="BL36" s="354">
        <v>18.190000000000001</v>
      </c>
      <c r="BM36" s="355">
        <v>9</v>
      </c>
      <c r="BN36" s="355">
        <v>9</v>
      </c>
      <c r="BO36" s="355">
        <v>7</v>
      </c>
      <c r="BP36" s="355">
        <v>5</v>
      </c>
      <c r="BQ36" s="359"/>
      <c r="BR36" s="360">
        <v>1</v>
      </c>
      <c r="BS36" s="356">
        <f t="shared" ref="BS36:BS68" si="12">BQ36+BP36+BO36+BN36+BM36</f>
        <v>30</v>
      </c>
      <c r="BT36" s="357">
        <v>0</v>
      </c>
      <c r="BU36" s="372">
        <f t="shared" ref="BU36:BU68" si="13">BS36/(BL36+BT36)*BR36</f>
        <v>1.6492578339747113</v>
      </c>
      <c r="BV36" s="354">
        <v>16.809999999999999</v>
      </c>
      <c r="BW36" s="355">
        <v>7</v>
      </c>
      <c r="BX36" s="355">
        <v>7</v>
      </c>
      <c r="BY36" s="355">
        <v>10</v>
      </c>
      <c r="BZ36" s="355">
        <v>9</v>
      </c>
      <c r="CA36" s="355">
        <v>8</v>
      </c>
      <c r="CB36" s="355">
        <v>10</v>
      </c>
      <c r="CC36" s="356">
        <f t="shared" ref="CC36:CC68" si="14">CB36+CA36+BZ36+BY36+BX36+BW36</f>
        <v>51</v>
      </c>
      <c r="CD36" s="357">
        <v>0</v>
      </c>
      <c r="CE36" s="372">
        <f t="shared" ref="CE36:CE68" si="15">CC36/(BV36+CD36)</f>
        <v>3.0339083878643667</v>
      </c>
      <c r="CF36" s="355">
        <v>0.2</v>
      </c>
      <c r="CG36" s="373">
        <f t="shared" ref="CG36:CG68" si="16">M36+W36+AG36+AQ36+BA36+BK36+BU36+CE36+CF36</f>
        <v>16.012212721748945</v>
      </c>
      <c r="CH36" s="332"/>
    </row>
    <row r="37" spans="1:86" ht="26" customHeight="1">
      <c r="A37" s="380">
        <v>2</v>
      </c>
      <c r="B37" s="122" t="s">
        <v>87</v>
      </c>
      <c r="C37" s="123" t="s">
        <v>133</v>
      </c>
      <c r="D37" s="345">
        <v>26.59</v>
      </c>
      <c r="E37" s="346">
        <v>9</v>
      </c>
      <c r="F37" s="346">
        <v>8</v>
      </c>
      <c r="G37" s="346">
        <v>7</v>
      </c>
      <c r="H37" s="346">
        <v>1</v>
      </c>
      <c r="I37" s="346">
        <v>9</v>
      </c>
      <c r="J37" s="346">
        <v>6</v>
      </c>
      <c r="K37" s="120">
        <f t="shared" si="0"/>
        <v>40</v>
      </c>
      <c r="L37" s="375">
        <v>0</v>
      </c>
      <c r="M37" s="124">
        <f t="shared" si="1"/>
        <v>1.5043249341857841</v>
      </c>
      <c r="N37" s="345">
        <v>34.15</v>
      </c>
      <c r="O37" s="346">
        <v>10</v>
      </c>
      <c r="P37" s="346">
        <v>10</v>
      </c>
      <c r="Q37" s="346">
        <v>10</v>
      </c>
      <c r="R37" s="346">
        <v>10</v>
      </c>
      <c r="S37" s="346">
        <v>10</v>
      </c>
      <c r="T37" s="346">
        <v>10</v>
      </c>
      <c r="U37" s="120">
        <f t="shared" si="2"/>
        <v>60</v>
      </c>
      <c r="V37" s="375">
        <v>0</v>
      </c>
      <c r="W37" s="124">
        <f t="shared" si="3"/>
        <v>1.7569546120058566</v>
      </c>
      <c r="X37" s="345">
        <v>18.75</v>
      </c>
      <c r="Y37" s="346">
        <v>9</v>
      </c>
      <c r="Z37" s="346">
        <v>9</v>
      </c>
      <c r="AA37" s="346">
        <v>9</v>
      </c>
      <c r="AB37" s="346">
        <v>7</v>
      </c>
      <c r="AC37" s="346">
        <v>8</v>
      </c>
      <c r="AD37" s="346">
        <v>7</v>
      </c>
      <c r="AE37" s="120">
        <f t="shared" si="4"/>
        <v>49</v>
      </c>
      <c r="AF37" s="375">
        <v>0</v>
      </c>
      <c r="AG37" s="124">
        <f t="shared" si="5"/>
        <v>2.6133333333333333</v>
      </c>
      <c r="AH37" s="345">
        <v>23.93</v>
      </c>
      <c r="AI37" s="346">
        <v>9</v>
      </c>
      <c r="AJ37" s="346">
        <v>7</v>
      </c>
      <c r="AK37" s="346">
        <v>6</v>
      </c>
      <c r="AL37" s="346">
        <v>4</v>
      </c>
      <c r="AM37" s="346">
        <v>0</v>
      </c>
      <c r="AN37" s="346">
        <v>7</v>
      </c>
      <c r="AO37" s="120">
        <f t="shared" si="6"/>
        <v>33</v>
      </c>
      <c r="AP37" s="375">
        <v>3</v>
      </c>
      <c r="AQ37" s="124">
        <f t="shared" si="7"/>
        <v>1.2253991830672113</v>
      </c>
      <c r="AR37" s="345">
        <v>23.25</v>
      </c>
      <c r="AS37" s="346">
        <v>9</v>
      </c>
      <c r="AT37" s="346">
        <v>8</v>
      </c>
      <c r="AU37" s="346">
        <v>9</v>
      </c>
      <c r="AV37" s="346">
        <v>10</v>
      </c>
      <c r="AW37" s="346">
        <v>7</v>
      </c>
      <c r="AX37" s="346">
        <v>10</v>
      </c>
      <c r="AY37" s="120">
        <f t="shared" si="8"/>
        <v>53</v>
      </c>
      <c r="AZ37" s="375">
        <v>0</v>
      </c>
      <c r="BA37" s="124">
        <f t="shared" si="9"/>
        <v>2.2795698924731185</v>
      </c>
      <c r="BB37" s="345">
        <v>20.59</v>
      </c>
      <c r="BC37" s="346">
        <v>6</v>
      </c>
      <c r="BD37" s="346">
        <v>5</v>
      </c>
      <c r="BE37" s="346">
        <v>6</v>
      </c>
      <c r="BF37" s="346">
        <v>4</v>
      </c>
      <c r="BG37" s="346">
        <v>0</v>
      </c>
      <c r="BH37" s="346">
        <v>0</v>
      </c>
      <c r="BI37" s="120">
        <f t="shared" si="10"/>
        <v>21</v>
      </c>
      <c r="BJ37" s="375">
        <v>3</v>
      </c>
      <c r="BK37" s="124">
        <f t="shared" si="11"/>
        <v>0.89020771513353114</v>
      </c>
      <c r="BL37" s="345">
        <v>23.5</v>
      </c>
      <c r="BM37" s="346">
        <v>8</v>
      </c>
      <c r="BN37" s="346">
        <v>7</v>
      </c>
      <c r="BO37" s="346">
        <v>7</v>
      </c>
      <c r="BP37" s="346">
        <v>5</v>
      </c>
      <c r="BQ37" s="348"/>
      <c r="BR37" s="376">
        <v>1.5</v>
      </c>
      <c r="BS37" s="120">
        <f t="shared" si="12"/>
        <v>27</v>
      </c>
      <c r="BT37" s="375">
        <v>0</v>
      </c>
      <c r="BU37" s="124">
        <f t="shared" si="13"/>
        <v>1.7234042553191491</v>
      </c>
      <c r="BV37" s="345">
        <v>26.06</v>
      </c>
      <c r="BW37" s="346">
        <v>10</v>
      </c>
      <c r="BX37" s="346">
        <v>10</v>
      </c>
      <c r="BY37" s="346">
        <v>6</v>
      </c>
      <c r="BZ37" s="346">
        <v>10</v>
      </c>
      <c r="CA37" s="346">
        <v>10</v>
      </c>
      <c r="CB37" s="346">
        <v>9</v>
      </c>
      <c r="CC37" s="120">
        <f t="shared" si="14"/>
        <v>55</v>
      </c>
      <c r="CD37" s="375">
        <v>0</v>
      </c>
      <c r="CE37" s="124">
        <f t="shared" si="15"/>
        <v>2.1105141980046049</v>
      </c>
      <c r="CF37" s="346">
        <v>0.2</v>
      </c>
      <c r="CG37" s="101">
        <f t="shared" si="16"/>
        <v>14.303708123522588</v>
      </c>
      <c r="CH37" s="332"/>
    </row>
    <row r="38" spans="1:86" ht="26" customHeight="1">
      <c r="A38" s="383">
        <v>3</v>
      </c>
      <c r="B38" s="386" t="s">
        <v>210</v>
      </c>
      <c r="C38" s="387" t="s">
        <v>378</v>
      </c>
      <c r="D38" s="345">
        <v>26.41</v>
      </c>
      <c r="E38" s="346">
        <v>6</v>
      </c>
      <c r="F38" s="346">
        <v>5</v>
      </c>
      <c r="G38" s="346">
        <v>4</v>
      </c>
      <c r="H38" s="346">
        <v>0</v>
      </c>
      <c r="I38" s="346">
        <v>0</v>
      </c>
      <c r="J38" s="346">
        <v>1</v>
      </c>
      <c r="K38" s="120">
        <f t="shared" si="0"/>
        <v>16</v>
      </c>
      <c r="L38" s="375">
        <v>6</v>
      </c>
      <c r="M38" s="124">
        <f t="shared" si="1"/>
        <v>0.4936747917309473</v>
      </c>
      <c r="N38" s="345">
        <v>27.32</v>
      </c>
      <c r="O38" s="346">
        <v>9</v>
      </c>
      <c r="P38" s="346">
        <v>9</v>
      </c>
      <c r="Q38" s="346">
        <v>9</v>
      </c>
      <c r="R38" s="346">
        <v>6</v>
      </c>
      <c r="S38" s="346">
        <v>8</v>
      </c>
      <c r="T38" s="346">
        <v>7</v>
      </c>
      <c r="U38" s="120">
        <f t="shared" si="2"/>
        <v>48</v>
      </c>
      <c r="V38" s="375">
        <v>0</v>
      </c>
      <c r="W38" s="124">
        <f t="shared" si="3"/>
        <v>1.7569546120058566</v>
      </c>
      <c r="X38" s="345">
        <v>15.25</v>
      </c>
      <c r="Y38" s="346">
        <v>10</v>
      </c>
      <c r="Z38" s="346">
        <v>10</v>
      </c>
      <c r="AA38" s="346">
        <v>4</v>
      </c>
      <c r="AB38" s="346">
        <v>2</v>
      </c>
      <c r="AC38" s="346">
        <v>7</v>
      </c>
      <c r="AD38" s="346">
        <v>0</v>
      </c>
      <c r="AE38" s="120">
        <f t="shared" si="4"/>
        <v>33</v>
      </c>
      <c r="AF38" s="375">
        <v>0</v>
      </c>
      <c r="AG38" s="124">
        <f t="shared" si="5"/>
        <v>2.1639344262295084</v>
      </c>
      <c r="AH38" s="345">
        <v>19.559999999999999</v>
      </c>
      <c r="AI38" s="346">
        <v>8</v>
      </c>
      <c r="AJ38" s="346">
        <v>8</v>
      </c>
      <c r="AK38" s="346">
        <v>9</v>
      </c>
      <c r="AL38" s="346">
        <v>3</v>
      </c>
      <c r="AM38" s="346">
        <v>0</v>
      </c>
      <c r="AN38" s="346">
        <v>0</v>
      </c>
      <c r="AO38" s="120">
        <f t="shared" si="6"/>
        <v>28</v>
      </c>
      <c r="AP38" s="375">
        <v>8</v>
      </c>
      <c r="AQ38" s="124">
        <f t="shared" si="7"/>
        <v>1.0159651669085632</v>
      </c>
      <c r="AR38" s="345">
        <v>18.72</v>
      </c>
      <c r="AS38" s="346">
        <v>9</v>
      </c>
      <c r="AT38" s="346">
        <v>10</v>
      </c>
      <c r="AU38" s="346">
        <v>9</v>
      </c>
      <c r="AV38" s="346">
        <v>0</v>
      </c>
      <c r="AW38" s="346">
        <v>0</v>
      </c>
      <c r="AX38" s="346">
        <v>5</v>
      </c>
      <c r="AY38" s="120">
        <f t="shared" si="8"/>
        <v>33</v>
      </c>
      <c r="AZ38" s="375">
        <v>6</v>
      </c>
      <c r="BA38" s="124">
        <f t="shared" si="9"/>
        <v>1.3349514563106797</v>
      </c>
      <c r="BB38" s="345">
        <v>19.5</v>
      </c>
      <c r="BC38" s="346">
        <v>9</v>
      </c>
      <c r="BD38" s="346">
        <v>7</v>
      </c>
      <c r="BE38" s="346">
        <v>7</v>
      </c>
      <c r="BF38" s="346">
        <v>5</v>
      </c>
      <c r="BG38" s="346">
        <v>2</v>
      </c>
      <c r="BH38" s="346">
        <v>0</v>
      </c>
      <c r="BI38" s="120">
        <f t="shared" si="10"/>
        <v>30</v>
      </c>
      <c r="BJ38" s="375">
        <v>0</v>
      </c>
      <c r="BK38" s="124">
        <f t="shared" si="11"/>
        <v>1.5384615384615385</v>
      </c>
      <c r="BL38" s="345">
        <v>18.43</v>
      </c>
      <c r="BM38" s="346">
        <v>9</v>
      </c>
      <c r="BN38" s="346">
        <v>8</v>
      </c>
      <c r="BO38" s="346">
        <v>6</v>
      </c>
      <c r="BP38" s="346">
        <v>7</v>
      </c>
      <c r="BQ38" s="348"/>
      <c r="BR38" s="376">
        <v>1</v>
      </c>
      <c r="BS38" s="120">
        <f t="shared" si="12"/>
        <v>30</v>
      </c>
      <c r="BT38" s="375">
        <v>0</v>
      </c>
      <c r="BU38" s="124">
        <f t="shared" si="13"/>
        <v>1.6277807921866523</v>
      </c>
      <c r="BV38" s="345">
        <v>19.84</v>
      </c>
      <c r="BW38" s="346">
        <v>5</v>
      </c>
      <c r="BX38" s="346">
        <v>7</v>
      </c>
      <c r="BY38" s="346">
        <v>8</v>
      </c>
      <c r="BZ38" s="346">
        <v>9</v>
      </c>
      <c r="CA38" s="346">
        <v>3</v>
      </c>
      <c r="CB38" s="346">
        <v>9</v>
      </c>
      <c r="CC38" s="120">
        <f t="shared" si="14"/>
        <v>41</v>
      </c>
      <c r="CD38" s="375">
        <v>0</v>
      </c>
      <c r="CE38" s="124">
        <f t="shared" si="15"/>
        <v>2.066532258064516</v>
      </c>
      <c r="CF38" s="346">
        <v>0</v>
      </c>
      <c r="CG38" s="101">
        <f t="shared" si="16"/>
        <v>11.998255041898261</v>
      </c>
      <c r="CH38" s="332"/>
    </row>
    <row r="39" spans="1:86" ht="26" customHeight="1">
      <c r="A39" s="342">
        <v>4</v>
      </c>
      <c r="B39" s="361" t="s">
        <v>84</v>
      </c>
      <c r="C39" s="353" t="s">
        <v>136</v>
      </c>
      <c r="D39" s="354">
        <v>28</v>
      </c>
      <c r="E39" s="355">
        <v>8</v>
      </c>
      <c r="F39" s="355">
        <v>8</v>
      </c>
      <c r="G39" s="355">
        <v>0</v>
      </c>
      <c r="H39" s="355">
        <v>4</v>
      </c>
      <c r="I39" s="355">
        <v>0</v>
      </c>
      <c r="J39" s="355">
        <v>2</v>
      </c>
      <c r="K39" s="356">
        <f t="shared" si="0"/>
        <v>22</v>
      </c>
      <c r="L39" s="357">
        <v>6</v>
      </c>
      <c r="M39" s="372">
        <f t="shared" si="1"/>
        <v>0.6470588235294118</v>
      </c>
      <c r="N39" s="354">
        <v>35.44</v>
      </c>
      <c r="O39" s="355">
        <v>8</v>
      </c>
      <c r="P39" s="355">
        <v>8</v>
      </c>
      <c r="Q39" s="355">
        <v>9</v>
      </c>
      <c r="R39" s="355">
        <v>8</v>
      </c>
      <c r="S39" s="355">
        <v>8</v>
      </c>
      <c r="T39" s="355">
        <v>8</v>
      </c>
      <c r="U39" s="356">
        <f t="shared" si="2"/>
        <v>49</v>
      </c>
      <c r="V39" s="357">
        <v>0</v>
      </c>
      <c r="W39" s="372">
        <f t="shared" si="3"/>
        <v>1.3826185101580137</v>
      </c>
      <c r="X39" s="354">
        <v>19</v>
      </c>
      <c r="Y39" s="355">
        <v>9</v>
      </c>
      <c r="Z39" s="355">
        <v>9</v>
      </c>
      <c r="AA39" s="355">
        <v>9</v>
      </c>
      <c r="AB39" s="355">
        <v>8</v>
      </c>
      <c r="AC39" s="355">
        <v>6</v>
      </c>
      <c r="AD39" s="355">
        <v>5</v>
      </c>
      <c r="AE39" s="356">
        <f t="shared" si="4"/>
        <v>46</v>
      </c>
      <c r="AF39" s="357">
        <v>0</v>
      </c>
      <c r="AG39" s="372">
        <f t="shared" si="5"/>
        <v>2.4210526315789473</v>
      </c>
      <c r="AH39" s="354">
        <v>23.69</v>
      </c>
      <c r="AI39" s="355">
        <v>6</v>
      </c>
      <c r="AJ39" s="355">
        <v>8</v>
      </c>
      <c r="AK39" s="355">
        <v>6</v>
      </c>
      <c r="AL39" s="355">
        <v>0</v>
      </c>
      <c r="AM39" s="355">
        <v>0</v>
      </c>
      <c r="AN39" s="355">
        <v>0</v>
      </c>
      <c r="AO39" s="356">
        <f t="shared" si="6"/>
        <v>20</v>
      </c>
      <c r="AP39" s="357">
        <v>13</v>
      </c>
      <c r="AQ39" s="372">
        <f t="shared" si="7"/>
        <v>0.5451076587626057</v>
      </c>
      <c r="AR39" s="354">
        <v>24.19</v>
      </c>
      <c r="AS39" s="355">
        <v>9</v>
      </c>
      <c r="AT39" s="355">
        <v>9</v>
      </c>
      <c r="AU39" s="355">
        <v>7</v>
      </c>
      <c r="AV39" s="355">
        <v>0</v>
      </c>
      <c r="AW39" s="355">
        <v>5</v>
      </c>
      <c r="AX39" s="355">
        <v>8</v>
      </c>
      <c r="AY39" s="356">
        <f t="shared" si="8"/>
        <v>38</v>
      </c>
      <c r="AZ39" s="357">
        <v>3</v>
      </c>
      <c r="BA39" s="372">
        <f t="shared" si="9"/>
        <v>1.3975726369988966</v>
      </c>
      <c r="BB39" s="354">
        <v>25.5</v>
      </c>
      <c r="BC39" s="355">
        <v>6</v>
      </c>
      <c r="BD39" s="355">
        <v>0</v>
      </c>
      <c r="BE39" s="355">
        <v>9</v>
      </c>
      <c r="BF39" s="355">
        <v>7</v>
      </c>
      <c r="BG39" s="355">
        <v>4</v>
      </c>
      <c r="BH39" s="355">
        <v>0</v>
      </c>
      <c r="BI39" s="356">
        <f t="shared" si="10"/>
        <v>26</v>
      </c>
      <c r="BJ39" s="357">
        <v>0</v>
      </c>
      <c r="BK39" s="372">
        <f t="shared" si="11"/>
        <v>1.0196078431372548</v>
      </c>
      <c r="BL39" s="354">
        <v>22.59</v>
      </c>
      <c r="BM39" s="355">
        <v>6</v>
      </c>
      <c r="BN39" s="355">
        <v>6</v>
      </c>
      <c r="BO39" s="355">
        <v>7</v>
      </c>
      <c r="BP39" s="355">
        <v>8</v>
      </c>
      <c r="BQ39" s="359"/>
      <c r="BR39" s="360">
        <v>1.5</v>
      </c>
      <c r="BS39" s="356">
        <f t="shared" si="12"/>
        <v>27</v>
      </c>
      <c r="BT39" s="357">
        <v>0</v>
      </c>
      <c r="BU39" s="372">
        <f t="shared" si="13"/>
        <v>1.7928286852589643</v>
      </c>
      <c r="BV39" s="354">
        <v>19.41</v>
      </c>
      <c r="BW39" s="355">
        <v>6</v>
      </c>
      <c r="BX39" s="355">
        <v>9</v>
      </c>
      <c r="BY39" s="355">
        <v>9</v>
      </c>
      <c r="BZ39" s="355">
        <v>7</v>
      </c>
      <c r="CA39" s="355">
        <v>10</v>
      </c>
      <c r="CB39" s="355">
        <v>6</v>
      </c>
      <c r="CC39" s="356">
        <f t="shared" si="14"/>
        <v>47</v>
      </c>
      <c r="CD39" s="357">
        <v>0</v>
      </c>
      <c r="CE39" s="372">
        <f t="shared" si="15"/>
        <v>2.4214322514167956</v>
      </c>
      <c r="CF39" s="355">
        <v>0</v>
      </c>
      <c r="CG39" s="373">
        <f t="shared" si="16"/>
        <v>11.627279040840889</v>
      </c>
      <c r="CH39" s="332"/>
    </row>
    <row r="40" spans="1:86" ht="26" customHeight="1">
      <c r="A40" s="342">
        <v>5</v>
      </c>
      <c r="B40" s="352" t="s">
        <v>14</v>
      </c>
      <c r="C40" s="374" t="s">
        <v>361</v>
      </c>
      <c r="D40" s="345">
        <v>28.25</v>
      </c>
      <c r="E40" s="346">
        <v>5</v>
      </c>
      <c r="F40" s="346">
        <v>8</v>
      </c>
      <c r="G40" s="346">
        <v>3</v>
      </c>
      <c r="H40" s="346">
        <v>0</v>
      </c>
      <c r="I40" s="346">
        <v>0</v>
      </c>
      <c r="J40" s="346">
        <v>0</v>
      </c>
      <c r="K40" s="120">
        <f t="shared" si="0"/>
        <v>16</v>
      </c>
      <c r="L40" s="375">
        <v>9</v>
      </c>
      <c r="M40" s="124">
        <f t="shared" si="1"/>
        <v>0.42953020134228187</v>
      </c>
      <c r="N40" s="345">
        <v>26.78</v>
      </c>
      <c r="O40" s="346">
        <v>4</v>
      </c>
      <c r="P40" s="346">
        <v>6</v>
      </c>
      <c r="Q40" s="346">
        <v>6</v>
      </c>
      <c r="R40" s="346">
        <v>0</v>
      </c>
      <c r="S40" s="346">
        <v>5</v>
      </c>
      <c r="T40" s="346">
        <v>8</v>
      </c>
      <c r="U40" s="120">
        <f t="shared" si="2"/>
        <v>29</v>
      </c>
      <c r="V40" s="375">
        <v>3</v>
      </c>
      <c r="W40" s="124">
        <f t="shared" si="3"/>
        <v>0.97380792478173261</v>
      </c>
      <c r="X40" s="345">
        <v>14.25</v>
      </c>
      <c r="Y40" s="346">
        <v>9</v>
      </c>
      <c r="Z40" s="346">
        <v>7</v>
      </c>
      <c r="AA40" s="346">
        <v>8</v>
      </c>
      <c r="AB40" s="346">
        <v>3</v>
      </c>
      <c r="AC40" s="346">
        <v>9</v>
      </c>
      <c r="AD40" s="346">
        <v>8</v>
      </c>
      <c r="AE40" s="120">
        <f t="shared" si="4"/>
        <v>44</v>
      </c>
      <c r="AF40" s="375">
        <v>0</v>
      </c>
      <c r="AG40" s="124">
        <f t="shared" si="5"/>
        <v>3.0877192982456139</v>
      </c>
      <c r="AH40" s="345">
        <v>20.190000000000001</v>
      </c>
      <c r="AI40" s="346">
        <v>7</v>
      </c>
      <c r="AJ40" s="346">
        <v>0</v>
      </c>
      <c r="AK40" s="346">
        <v>3</v>
      </c>
      <c r="AL40" s="346">
        <v>9</v>
      </c>
      <c r="AM40" s="346">
        <v>0</v>
      </c>
      <c r="AN40" s="346">
        <v>7</v>
      </c>
      <c r="AO40" s="120">
        <f t="shared" si="6"/>
        <v>26</v>
      </c>
      <c r="AP40" s="375">
        <v>8</v>
      </c>
      <c r="AQ40" s="124">
        <f t="shared" si="7"/>
        <v>0.92231287690670449</v>
      </c>
      <c r="AR40" s="345">
        <v>17.899999999999999</v>
      </c>
      <c r="AS40" s="346">
        <v>4</v>
      </c>
      <c r="AT40" s="346">
        <v>7</v>
      </c>
      <c r="AU40" s="346">
        <v>7</v>
      </c>
      <c r="AV40" s="346">
        <v>6</v>
      </c>
      <c r="AW40" s="346">
        <v>7</v>
      </c>
      <c r="AX40" s="346">
        <v>1</v>
      </c>
      <c r="AY40" s="120">
        <f t="shared" si="8"/>
        <v>32</v>
      </c>
      <c r="AZ40" s="375">
        <v>0</v>
      </c>
      <c r="BA40" s="124">
        <f t="shared" si="9"/>
        <v>1.787709497206704</v>
      </c>
      <c r="BB40" s="345">
        <v>15.81</v>
      </c>
      <c r="BC40" s="346">
        <v>0</v>
      </c>
      <c r="BD40" s="346">
        <v>0</v>
      </c>
      <c r="BE40" s="346">
        <v>0</v>
      </c>
      <c r="BF40" s="346">
        <v>0</v>
      </c>
      <c r="BG40" s="346">
        <v>1</v>
      </c>
      <c r="BH40" s="346">
        <v>0</v>
      </c>
      <c r="BI40" s="120">
        <f t="shared" si="10"/>
        <v>1</v>
      </c>
      <c r="BJ40" s="375">
        <v>6</v>
      </c>
      <c r="BK40" s="124">
        <f t="shared" si="11"/>
        <v>4.585052728106373E-2</v>
      </c>
      <c r="BL40" s="345">
        <v>18.100000000000001</v>
      </c>
      <c r="BM40" s="346">
        <v>7</v>
      </c>
      <c r="BN40" s="346">
        <v>9</v>
      </c>
      <c r="BO40" s="346">
        <v>1</v>
      </c>
      <c r="BP40" s="346">
        <v>4</v>
      </c>
      <c r="BQ40" s="348"/>
      <c r="BR40" s="376">
        <v>1</v>
      </c>
      <c r="BS40" s="120">
        <f t="shared" si="12"/>
        <v>21</v>
      </c>
      <c r="BT40" s="375">
        <v>0</v>
      </c>
      <c r="BU40" s="124">
        <f t="shared" si="13"/>
        <v>1.160220994475138</v>
      </c>
      <c r="BV40" s="345">
        <v>19.63</v>
      </c>
      <c r="BW40" s="346">
        <v>7</v>
      </c>
      <c r="BX40" s="346">
        <v>0</v>
      </c>
      <c r="BY40" s="346">
        <v>5</v>
      </c>
      <c r="BZ40" s="346">
        <v>8</v>
      </c>
      <c r="CA40" s="346">
        <v>5</v>
      </c>
      <c r="CB40" s="346">
        <v>6</v>
      </c>
      <c r="CC40" s="120">
        <f t="shared" si="14"/>
        <v>31</v>
      </c>
      <c r="CD40" s="375">
        <v>3</v>
      </c>
      <c r="CE40" s="124">
        <f t="shared" si="15"/>
        <v>1.3698630136986303</v>
      </c>
      <c r="CF40" s="346">
        <v>0</v>
      </c>
      <c r="CG40" s="101">
        <f t="shared" si="16"/>
        <v>9.7770143339378688</v>
      </c>
      <c r="CH40" s="332"/>
    </row>
    <row r="41" spans="1:86" ht="26" customHeight="1">
      <c r="A41" s="342">
        <v>6</v>
      </c>
      <c r="B41" s="352" t="s">
        <v>99</v>
      </c>
      <c r="C41" s="374" t="s">
        <v>134</v>
      </c>
      <c r="D41" s="345">
        <v>42.28</v>
      </c>
      <c r="E41" s="346">
        <v>7</v>
      </c>
      <c r="F41" s="346">
        <v>5</v>
      </c>
      <c r="G41" s="346">
        <v>7</v>
      </c>
      <c r="H41" s="346">
        <v>0</v>
      </c>
      <c r="I41" s="346">
        <v>5</v>
      </c>
      <c r="J41" s="346">
        <v>3</v>
      </c>
      <c r="K41" s="120">
        <f t="shared" si="0"/>
        <v>27</v>
      </c>
      <c r="L41" s="375">
        <v>3</v>
      </c>
      <c r="M41" s="124">
        <f t="shared" si="1"/>
        <v>0.5962897526501767</v>
      </c>
      <c r="N41" s="345">
        <v>40.65</v>
      </c>
      <c r="O41" s="346">
        <v>9</v>
      </c>
      <c r="P41" s="346">
        <v>8</v>
      </c>
      <c r="Q41" s="346">
        <v>8</v>
      </c>
      <c r="R41" s="346">
        <v>10</v>
      </c>
      <c r="S41" s="346">
        <v>9</v>
      </c>
      <c r="T41" s="346">
        <v>9</v>
      </c>
      <c r="U41" s="120">
        <f t="shared" si="2"/>
        <v>53</v>
      </c>
      <c r="V41" s="375">
        <v>0</v>
      </c>
      <c r="W41" s="124">
        <f t="shared" si="3"/>
        <v>1.3038130381303814</v>
      </c>
      <c r="X41" s="345">
        <v>23.12</v>
      </c>
      <c r="Y41" s="346">
        <v>8</v>
      </c>
      <c r="Z41" s="346">
        <v>8</v>
      </c>
      <c r="AA41" s="346">
        <v>9</v>
      </c>
      <c r="AB41" s="346">
        <v>8</v>
      </c>
      <c r="AC41" s="346">
        <v>9</v>
      </c>
      <c r="AD41" s="346">
        <v>8</v>
      </c>
      <c r="AE41" s="120">
        <f t="shared" si="4"/>
        <v>50</v>
      </c>
      <c r="AF41" s="375">
        <v>0</v>
      </c>
      <c r="AG41" s="124">
        <f t="shared" si="5"/>
        <v>2.1626297577854672</v>
      </c>
      <c r="AH41" s="345">
        <v>33.5</v>
      </c>
      <c r="AI41" s="346">
        <v>7</v>
      </c>
      <c r="AJ41" s="346">
        <v>4</v>
      </c>
      <c r="AK41" s="346">
        <v>0</v>
      </c>
      <c r="AL41" s="346">
        <v>0</v>
      </c>
      <c r="AM41" s="346">
        <v>4</v>
      </c>
      <c r="AN41" s="346">
        <v>0</v>
      </c>
      <c r="AO41" s="120">
        <f t="shared" si="6"/>
        <v>15</v>
      </c>
      <c r="AP41" s="375">
        <v>15</v>
      </c>
      <c r="AQ41" s="124">
        <f t="shared" si="7"/>
        <v>0.30927835051546393</v>
      </c>
      <c r="AR41" s="345">
        <v>28.47</v>
      </c>
      <c r="AS41" s="346">
        <v>10</v>
      </c>
      <c r="AT41" s="346">
        <v>10</v>
      </c>
      <c r="AU41" s="346">
        <v>8</v>
      </c>
      <c r="AV41" s="346">
        <v>8</v>
      </c>
      <c r="AW41" s="346">
        <v>7</v>
      </c>
      <c r="AX41" s="346">
        <v>8</v>
      </c>
      <c r="AY41" s="120">
        <f t="shared" si="8"/>
        <v>51</v>
      </c>
      <c r="AZ41" s="375">
        <v>0</v>
      </c>
      <c r="BA41" s="124">
        <f t="shared" si="9"/>
        <v>1.7913593256059011</v>
      </c>
      <c r="BB41" s="345">
        <v>35.25</v>
      </c>
      <c r="BC41" s="346">
        <v>7</v>
      </c>
      <c r="BD41" s="346">
        <v>5</v>
      </c>
      <c r="BE41" s="346">
        <v>0</v>
      </c>
      <c r="BF41" s="346">
        <v>0</v>
      </c>
      <c r="BG41" s="346">
        <v>8</v>
      </c>
      <c r="BH41" s="346">
        <v>5</v>
      </c>
      <c r="BI41" s="120">
        <f t="shared" si="10"/>
        <v>25</v>
      </c>
      <c r="BJ41" s="375">
        <v>3</v>
      </c>
      <c r="BK41" s="124">
        <f t="shared" si="11"/>
        <v>0.65359477124183007</v>
      </c>
      <c r="BL41" s="345">
        <v>28.6</v>
      </c>
      <c r="BM41" s="346">
        <v>8</v>
      </c>
      <c r="BN41" s="346">
        <v>3</v>
      </c>
      <c r="BO41" s="346">
        <v>7</v>
      </c>
      <c r="BP41" s="346">
        <v>5</v>
      </c>
      <c r="BQ41" s="348"/>
      <c r="BR41" s="376">
        <v>1</v>
      </c>
      <c r="BS41" s="120">
        <f t="shared" si="12"/>
        <v>23</v>
      </c>
      <c r="BT41" s="375">
        <v>3</v>
      </c>
      <c r="BU41" s="124">
        <f t="shared" si="13"/>
        <v>0.72784810126582278</v>
      </c>
      <c r="BV41" s="345">
        <v>26.56</v>
      </c>
      <c r="BW41" s="346">
        <v>8</v>
      </c>
      <c r="BX41" s="346">
        <v>10</v>
      </c>
      <c r="BY41" s="346">
        <v>8</v>
      </c>
      <c r="BZ41" s="346">
        <v>8</v>
      </c>
      <c r="CA41" s="346">
        <v>7</v>
      </c>
      <c r="CB41" s="346">
        <v>9</v>
      </c>
      <c r="CC41" s="120">
        <f t="shared" si="14"/>
        <v>50</v>
      </c>
      <c r="CD41" s="375">
        <v>0</v>
      </c>
      <c r="CE41" s="124">
        <f t="shared" si="15"/>
        <v>1.8825301204819278</v>
      </c>
      <c r="CF41" s="346">
        <v>0.2</v>
      </c>
      <c r="CG41" s="101">
        <f t="shared" si="16"/>
        <v>9.6273432176769713</v>
      </c>
      <c r="CH41" s="332"/>
    </row>
    <row r="42" spans="1:86" ht="26" customHeight="1">
      <c r="A42" s="342">
        <v>7</v>
      </c>
      <c r="B42" s="352" t="s">
        <v>86</v>
      </c>
      <c r="C42" s="374" t="s">
        <v>135</v>
      </c>
      <c r="D42" s="345">
        <v>38.31</v>
      </c>
      <c r="E42" s="346">
        <v>10</v>
      </c>
      <c r="F42" s="346">
        <v>5</v>
      </c>
      <c r="G42" s="346">
        <v>7</v>
      </c>
      <c r="H42" s="346">
        <v>7</v>
      </c>
      <c r="I42" s="346">
        <v>0</v>
      </c>
      <c r="J42" s="346">
        <v>0</v>
      </c>
      <c r="K42" s="120">
        <f t="shared" si="0"/>
        <v>29</v>
      </c>
      <c r="L42" s="375">
        <v>6</v>
      </c>
      <c r="M42" s="124">
        <f t="shared" si="1"/>
        <v>0.65447980139923267</v>
      </c>
      <c r="N42" s="345">
        <v>41.13</v>
      </c>
      <c r="O42" s="346">
        <v>10</v>
      </c>
      <c r="P42" s="346">
        <v>9</v>
      </c>
      <c r="Q42" s="346">
        <v>9</v>
      </c>
      <c r="R42" s="346">
        <v>8</v>
      </c>
      <c r="S42" s="346">
        <v>10</v>
      </c>
      <c r="T42" s="346">
        <v>9</v>
      </c>
      <c r="U42" s="120">
        <f t="shared" si="2"/>
        <v>55</v>
      </c>
      <c r="V42" s="375">
        <v>0</v>
      </c>
      <c r="W42" s="124">
        <f t="shared" si="3"/>
        <v>1.3372234378798928</v>
      </c>
      <c r="X42" s="345">
        <v>26.75</v>
      </c>
      <c r="Y42" s="346">
        <v>9</v>
      </c>
      <c r="Z42" s="346">
        <v>9</v>
      </c>
      <c r="AA42" s="346">
        <v>7</v>
      </c>
      <c r="AB42" s="346">
        <v>6</v>
      </c>
      <c r="AC42" s="346">
        <v>10</v>
      </c>
      <c r="AD42" s="346">
        <v>7</v>
      </c>
      <c r="AE42" s="120">
        <f t="shared" si="4"/>
        <v>48</v>
      </c>
      <c r="AF42" s="375">
        <v>0</v>
      </c>
      <c r="AG42" s="124">
        <f t="shared" si="5"/>
        <v>1.794392523364486</v>
      </c>
      <c r="AH42" s="345">
        <v>30.69</v>
      </c>
      <c r="AI42" s="346">
        <v>7</v>
      </c>
      <c r="AJ42" s="346">
        <v>3</v>
      </c>
      <c r="AK42" s="346">
        <v>3</v>
      </c>
      <c r="AL42" s="346">
        <v>9</v>
      </c>
      <c r="AM42" s="346">
        <v>4</v>
      </c>
      <c r="AN42" s="346">
        <v>0</v>
      </c>
      <c r="AO42" s="120">
        <f t="shared" si="6"/>
        <v>26</v>
      </c>
      <c r="AP42" s="375">
        <v>5</v>
      </c>
      <c r="AQ42" s="124">
        <f t="shared" si="7"/>
        <v>0.72849537685626231</v>
      </c>
      <c r="AR42" s="345">
        <v>30.41</v>
      </c>
      <c r="AS42" s="346">
        <v>10</v>
      </c>
      <c r="AT42" s="346">
        <v>7</v>
      </c>
      <c r="AU42" s="346">
        <v>9</v>
      </c>
      <c r="AV42" s="346">
        <v>7</v>
      </c>
      <c r="AW42" s="346">
        <v>7</v>
      </c>
      <c r="AX42" s="346">
        <v>0</v>
      </c>
      <c r="AY42" s="120">
        <f t="shared" si="8"/>
        <v>40</v>
      </c>
      <c r="AZ42" s="375">
        <v>3</v>
      </c>
      <c r="BA42" s="124">
        <f t="shared" si="9"/>
        <v>1.197246333433104</v>
      </c>
      <c r="BB42" s="345">
        <v>41.65</v>
      </c>
      <c r="BC42" s="346">
        <v>0</v>
      </c>
      <c r="BD42" s="346">
        <v>0</v>
      </c>
      <c r="BE42" s="346">
        <v>7</v>
      </c>
      <c r="BF42" s="346">
        <v>5</v>
      </c>
      <c r="BG42" s="346">
        <v>6</v>
      </c>
      <c r="BH42" s="346">
        <v>3</v>
      </c>
      <c r="BI42" s="120">
        <f t="shared" si="10"/>
        <v>21</v>
      </c>
      <c r="BJ42" s="375">
        <v>3</v>
      </c>
      <c r="BK42" s="124">
        <f t="shared" si="11"/>
        <v>0.47032474804031354</v>
      </c>
      <c r="BL42" s="345">
        <v>32.6</v>
      </c>
      <c r="BM42" s="346">
        <v>10</v>
      </c>
      <c r="BN42" s="346">
        <v>4</v>
      </c>
      <c r="BO42" s="346">
        <v>6</v>
      </c>
      <c r="BP42" s="346">
        <v>8</v>
      </c>
      <c r="BQ42" s="348"/>
      <c r="BR42" s="376">
        <v>1.5</v>
      </c>
      <c r="BS42" s="120">
        <f t="shared" si="12"/>
        <v>28</v>
      </c>
      <c r="BT42" s="375">
        <v>0</v>
      </c>
      <c r="BU42" s="124">
        <f t="shared" si="13"/>
        <v>1.2883435582822085</v>
      </c>
      <c r="BV42" s="345">
        <v>31.75</v>
      </c>
      <c r="BW42" s="346">
        <v>8</v>
      </c>
      <c r="BX42" s="346">
        <v>10</v>
      </c>
      <c r="BY42" s="346">
        <v>8</v>
      </c>
      <c r="BZ42" s="346">
        <v>8</v>
      </c>
      <c r="CA42" s="346">
        <v>10</v>
      </c>
      <c r="CB42" s="346">
        <v>7</v>
      </c>
      <c r="CC42" s="120">
        <f t="shared" si="14"/>
        <v>51</v>
      </c>
      <c r="CD42" s="375">
        <v>0</v>
      </c>
      <c r="CE42" s="124">
        <f t="shared" si="15"/>
        <v>1.6062992125984252</v>
      </c>
      <c r="CF42" s="346">
        <v>0.2</v>
      </c>
      <c r="CG42" s="101">
        <f t="shared" si="16"/>
        <v>9.2768049918539255</v>
      </c>
      <c r="CH42" s="332"/>
    </row>
    <row r="43" spans="1:86" ht="26" customHeight="1">
      <c r="A43" s="342">
        <v>8</v>
      </c>
      <c r="B43" s="352" t="s">
        <v>171</v>
      </c>
      <c r="C43" s="374" t="s">
        <v>172</v>
      </c>
      <c r="D43" s="345">
        <v>34.909999999999997</v>
      </c>
      <c r="E43" s="346">
        <v>8</v>
      </c>
      <c r="F43" s="346">
        <v>10</v>
      </c>
      <c r="G43" s="346">
        <v>8</v>
      </c>
      <c r="H43" s="346">
        <v>5</v>
      </c>
      <c r="I43" s="346">
        <v>0</v>
      </c>
      <c r="J43" s="346">
        <v>0</v>
      </c>
      <c r="K43" s="120">
        <f t="shared" si="0"/>
        <v>31</v>
      </c>
      <c r="L43" s="375">
        <v>6</v>
      </c>
      <c r="M43" s="124">
        <f t="shared" si="1"/>
        <v>0.75776093864580796</v>
      </c>
      <c r="N43" s="345">
        <v>26.4</v>
      </c>
      <c r="O43" s="346">
        <v>8</v>
      </c>
      <c r="P43" s="346">
        <v>10</v>
      </c>
      <c r="Q43" s="346">
        <v>10</v>
      </c>
      <c r="R43" s="346">
        <v>8</v>
      </c>
      <c r="S43" s="346">
        <v>7</v>
      </c>
      <c r="T43" s="346">
        <v>8</v>
      </c>
      <c r="U43" s="120">
        <f t="shared" si="2"/>
        <v>51</v>
      </c>
      <c r="V43" s="375">
        <v>0</v>
      </c>
      <c r="W43" s="124">
        <f t="shared" si="3"/>
        <v>1.9318181818181819</v>
      </c>
      <c r="X43" s="345">
        <v>22.06</v>
      </c>
      <c r="Y43" s="346">
        <v>9</v>
      </c>
      <c r="Z43" s="346">
        <v>7</v>
      </c>
      <c r="AA43" s="346">
        <v>5</v>
      </c>
      <c r="AB43" s="346">
        <v>5</v>
      </c>
      <c r="AC43" s="346">
        <v>8</v>
      </c>
      <c r="AD43" s="346">
        <v>2</v>
      </c>
      <c r="AE43" s="120">
        <f t="shared" si="4"/>
        <v>36</v>
      </c>
      <c r="AF43" s="375">
        <v>0</v>
      </c>
      <c r="AG43" s="124">
        <f t="shared" si="5"/>
        <v>1.631912964641886</v>
      </c>
      <c r="AH43" s="345">
        <v>25.1</v>
      </c>
      <c r="AI43" s="346">
        <v>5</v>
      </c>
      <c r="AJ43" s="346">
        <v>8</v>
      </c>
      <c r="AK43" s="346">
        <v>5</v>
      </c>
      <c r="AL43" s="346">
        <v>0</v>
      </c>
      <c r="AM43" s="346">
        <v>0</v>
      </c>
      <c r="AN43" s="346">
        <v>0</v>
      </c>
      <c r="AO43" s="120">
        <f t="shared" si="6"/>
        <v>18</v>
      </c>
      <c r="AP43" s="375">
        <v>13</v>
      </c>
      <c r="AQ43" s="124">
        <f t="shared" si="7"/>
        <v>0.47244094488188976</v>
      </c>
      <c r="AR43" s="345">
        <v>25.94</v>
      </c>
      <c r="AS43" s="346">
        <v>8</v>
      </c>
      <c r="AT43" s="346">
        <v>6</v>
      </c>
      <c r="AU43" s="346">
        <v>0</v>
      </c>
      <c r="AV43" s="346">
        <v>4</v>
      </c>
      <c r="AW43" s="346">
        <v>5</v>
      </c>
      <c r="AX43" s="346">
        <v>0</v>
      </c>
      <c r="AY43" s="120">
        <f t="shared" si="8"/>
        <v>23</v>
      </c>
      <c r="AZ43" s="375">
        <v>6</v>
      </c>
      <c r="BA43" s="124">
        <f t="shared" si="9"/>
        <v>0.72010018785222285</v>
      </c>
      <c r="BB43" s="345">
        <v>20.22</v>
      </c>
      <c r="BC43" s="346">
        <v>3</v>
      </c>
      <c r="BD43" s="346">
        <v>0</v>
      </c>
      <c r="BE43" s="346">
        <v>7</v>
      </c>
      <c r="BF43" s="346">
        <v>0</v>
      </c>
      <c r="BG43" s="346">
        <v>5</v>
      </c>
      <c r="BH43" s="346">
        <v>0</v>
      </c>
      <c r="BI43" s="120">
        <f t="shared" si="10"/>
        <v>15</v>
      </c>
      <c r="BJ43" s="375">
        <v>0</v>
      </c>
      <c r="BK43" s="124">
        <f t="shared" si="11"/>
        <v>0.74183976261127604</v>
      </c>
      <c r="BL43" s="345">
        <v>18.190000000000001</v>
      </c>
      <c r="BM43" s="346">
        <v>6</v>
      </c>
      <c r="BN43" s="346">
        <v>8</v>
      </c>
      <c r="BO43" s="346">
        <v>7</v>
      </c>
      <c r="BP43" s="346">
        <v>4</v>
      </c>
      <c r="BQ43" s="348"/>
      <c r="BR43" s="376">
        <v>1</v>
      </c>
      <c r="BS43" s="120">
        <f t="shared" si="12"/>
        <v>25</v>
      </c>
      <c r="BT43" s="375">
        <v>0</v>
      </c>
      <c r="BU43" s="124">
        <f t="shared" si="13"/>
        <v>1.3743815283122593</v>
      </c>
      <c r="BV43" s="345">
        <v>25.34</v>
      </c>
      <c r="BW43" s="346">
        <v>0</v>
      </c>
      <c r="BX43" s="346">
        <v>10</v>
      </c>
      <c r="BY43" s="346">
        <v>4</v>
      </c>
      <c r="BZ43" s="346">
        <v>10</v>
      </c>
      <c r="CA43" s="346">
        <v>8</v>
      </c>
      <c r="CB43" s="346">
        <v>2</v>
      </c>
      <c r="CC43" s="120">
        <f t="shared" si="14"/>
        <v>34</v>
      </c>
      <c r="CD43" s="375">
        <v>3</v>
      </c>
      <c r="CE43" s="124">
        <f t="shared" si="15"/>
        <v>1.1997177134791814</v>
      </c>
      <c r="CF43" s="346">
        <v>0.2</v>
      </c>
      <c r="CG43" s="101">
        <f t="shared" si="16"/>
        <v>9.029972222242705</v>
      </c>
      <c r="CH43" s="332"/>
    </row>
    <row r="44" spans="1:86" ht="26" customHeight="1">
      <c r="A44" s="342">
        <v>9</v>
      </c>
      <c r="B44" s="352" t="s">
        <v>87</v>
      </c>
      <c r="C44" s="374" t="s">
        <v>362</v>
      </c>
      <c r="D44" s="345">
        <v>36.22</v>
      </c>
      <c r="E44" s="346">
        <v>7</v>
      </c>
      <c r="F44" s="346">
        <v>0</v>
      </c>
      <c r="G44" s="346">
        <v>0</v>
      </c>
      <c r="H44" s="346">
        <v>0</v>
      </c>
      <c r="I44" s="346">
        <v>0</v>
      </c>
      <c r="J44" s="346">
        <v>10</v>
      </c>
      <c r="K44" s="120">
        <f t="shared" si="0"/>
        <v>17</v>
      </c>
      <c r="L44" s="375">
        <v>12</v>
      </c>
      <c r="M44" s="124">
        <f t="shared" si="1"/>
        <v>0.35255080879303197</v>
      </c>
      <c r="N44" s="345">
        <v>29.79</v>
      </c>
      <c r="O44" s="346">
        <v>5</v>
      </c>
      <c r="P44" s="346">
        <v>8</v>
      </c>
      <c r="Q44" s="346">
        <v>0</v>
      </c>
      <c r="R44" s="346">
        <v>8</v>
      </c>
      <c r="S44" s="346">
        <v>10</v>
      </c>
      <c r="T44" s="346">
        <v>10</v>
      </c>
      <c r="U44" s="120">
        <f t="shared" si="2"/>
        <v>41</v>
      </c>
      <c r="V44" s="375">
        <v>3</v>
      </c>
      <c r="W44" s="124">
        <f t="shared" si="3"/>
        <v>1.2503812137846906</v>
      </c>
      <c r="X44" s="345">
        <v>25.62</v>
      </c>
      <c r="Y44" s="346">
        <v>10</v>
      </c>
      <c r="Z44" s="346">
        <v>8</v>
      </c>
      <c r="AA44" s="346">
        <v>9</v>
      </c>
      <c r="AB44" s="346">
        <v>8</v>
      </c>
      <c r="AC44" s="346">
        <v>9</v>
      </c>
      <c r="AD44" s="346">
        <v>3</v>
      </c>
      <c r="AE44" s="120">
        <f t="shared" si="4"/>
        <v>47</v>
      </c>
      <c r="AF44" s="375">
        <v>0</v>
      </c>
      <c r="AG44" s="124">
        <f t="shared" si="5"/>
        <v>1.834504293520687</v>
      </c>
      <c r="AH44" s="345">
        <v>28.19</v>
      </c>
      <c r="AI44" s="346">
        <v>7</v>
      </c>
      <c r="AJ44" s="346">
        <v>7</v>
      </c>
      <c r="AK44" s="346">
        <v>5</v>
      </c>
      <c r="AL44" s="346">
        <v>6</v>
      </c>
      <c r="AM44" s="346">
        <v>3</v>
      </c>
      <c r="AN44" s="346">
        <v>0</v>
      </c>
      <c r="AO44" s="120">
        <f t="shared" si="6"/>
        <v>28</v>
      </c>
      <c r="AP44" s="375">
        <v>3</v>
      </c>
      <c r="AQ44" s="124">
        <f t="shared" si="7"/>
        <v>0.89772362936838723</v>
      </c>
      <c r="AR44" s="345">
        <v>33.659999999999997</v>
      </c>
      <c r="AS44" s="346">
        <v>7</v>
      </c>
      <c r="AT44" s="346">
        <v>6</v>
      </c>
      <c r="AU44" s="346">
        <v>2</v>
      </c>
      <c r="AV44" s="346">
        <v>2</v>
      </c>
      <c r="AW44" s="346">
        <v>0</v>
      </c>
      <c r="AX44" s="346">
        <v>0</v>
      </c>
      <c r="AY44" s="120">
        <f t="shared" si="8"/>
        <v>17</v>
      </c>
      <c r="AZ44" s="375">
        <v>6</v>
      </c>
      <c r="BA44" s="124">
        <f t="shared" si="9"/>
        <v>0.42864346949067073</v>
      </c>
      <c r="BB44" s="345">
        <v>27.47</v>
      </c>
      <c r="BC44" s="346">
        <v>6</v>
      </c>
      <c r="BD44" s="346">
        <v>3</v>
      </c>
      <c r="BE44" s="346">
        <v>8</v>
      </c>
      <c r="BF44" s="346">
        <v>3</v>
      </c>
      <c r="BG44" s="346">
        <v>10</v>
      </c>
      <c r="BH44" s="346">
        <v>0</v>
      </c>
      <c r="BI44" s="120">
        <f t="shared" si="10"/>
        <v>30</v>
      </c>
      <c r="BJ44" s="375">
        <v>0</v>
      </c>
      <c r="BK44" s="124">
        <f t="shared" si="11"/>
        <v>1.0921004732435384</v>
      </c>
      <c r="BL44" s="345">
        <v>26.06</v>
      </c>
      <c r="BM44" s="346">
        <v>8</v>
      </c>
      <c r="BN44" s="346">
        <v>5</v>
      </c>
      <c r="BO44" s="346">
        <v>8</v>
      </c>
      <c r="BP44" s="346">
        <v>8</v>
      </c>
      <c r="BQ44" s="348"/>
      <c r="BR44" s="376">
        <v>1</v>
      </c>
      <c r="BS44" s="120">
        <f t="shared" si="12"/>
        <v>29</v>
      </c>
      <c r="BT44" s="375">
        <v>0</v>
      </c>
      <c r="BU44" s="124">
        <f t="shared" si="13"/>
        <v>1.1128165771297007</v>
      </c>
      <c r="BV44" s="345">
        <v>29.94</v>
      </c>
      <c r="BW44" s="346">
        <v>9</v>
      </c>
      <c r="BX44" s="346">
        <v>9</v>
      </c>
      <c r="BY44" s="346">
        <v>6</v>
      </c>
      <c r="BZ44" s="346">
        <v>7</v>
      </c>
      <c r="CA44" s="346">
        <v>8</v>
      </c>
      <c r="CB44" s="346">
        <v>9</v>
      </c>
      <c r="CC44" s="120">
        <f t="shared" si="14"/>
        <v>48</v>
      </c>
      <c r="CD44" s="375">
        <v>0</v>
      </c>
      <c r="CE44" s="124">
        <f t="shared" si="15"/>
        <v>1.6032064128256511</v>
      </c>
      <c r="CF44" s="346">
        <v>0</v>
      </c>
      <c r="CG44" s="101">
        <f t="shared" si="16"/>
        <v>8.5719268781563578</v>
      </c>
      <c r="CH44" s="332"/>
    </row>
    <row r="45" spans="1:86" ht="26" customHeight="1">
      <c r="A45" s="342">
        <v>10</v>
      </c>
      <c r="B45" s="352" t="s">
        <v>87</v>
      </c>
      <c r="C45" s="374" t="s">
        <v>363</v>
      </c>
      <c r="D45" s="345">
        <v>36.78</v>
      </c>
      <c r="E45" s="346">
        <v>0</v>
      </c>
      <c r="F45" s="346">
        <v>5</v>
      </c>
      <c r="G45" s="346">
        <v>6</v>
      </c>
      <c r="H45" s="346">
        <v>0</v>
      </c>
      <c r="I45" s="346">
        <v>0</v>
      </c>
      <c r="J45" s="346">
        <v>1</v>
      </c>
      <c r="K45" s="120">
        <f t="shared" si="0"/>
        <v>12</v>
      </c>
      <c r="L45" s="375">
        <v>9</v>
      </c>
      <c r="M45" s="124">
        <f t="shared" si="1"/>
        <v>0.26212319790301442</v>
      </c>
      <c r="N45" s="345">
        <v>34.03</v>
      </c>
      <c r="O45" s="346">
        <v>10</v>
      </c>
      <c r="P45" s="346">
        <v>9</v>
      </c>
      <c r="Q45" s="346">
        <v>9</v>
      </c>
      <c r="R45" s="346">
        <v>10</v>
      </c>
      <c r="S45" s="346">
        <v>8</v>
      </c>
      <c r="T45" s="346">
        <v>10</v>
      </c>
      <c r="U45" s="120">
        <f t="shared" si="2"/>
        <v>56</v>
      </c>
      <c r="V45" s="375">
        <v>0</v>
      </c>
      <c r="W45" s="124">
        <f t="shared" si="3"/>
        <v>1.6456068175139582</v>
      </c>
      <c r="X45" s="345">
        <v>28.16</v>
      </c>
      <c r="Y45" s="346">
        <v>10</v>
      </c>
      <c r="Z45" s="346">
        <v>9</v>
      </c>
      <c r="AA45" s="346">
        <v>10</v>
      </c>
      <c r="AB45" s="346">
        <v>7</v>
      </c>
      <c r="AC45" s="346">
        <v>7</v>
      </c>
      <c r="AD45" s="346">
        <v>0</v>
      </c>
      <c r="AE45" s="120">
        <f t="shared" si="4"/>
        <v>43</v>
      </c>
      <c r="AF45" s="375">
        <v>0</v>
      </c>
      <c r="AG45" s="124">
        <f t="shared" si="5"/>
        <v>1.5269886363636365</v>
      </c>
      <c r="AH45" s="345">
        <v>34.97</v>
      </c>
      <c r="AI45" s="346">
        <v>8</v>
      </c>
      <c r="AJ45" s="346">
        <v>7</v>
      </c>
      <c r="AK45" s="346">
        <v>4</v>
      </c>
      <c r="AL45" s="346">
        <v>0</v>
      </c>
      <c r="AM45" s="346">
        <v>0</v>
      </c>
      <c r="AN45" s="346">
        <v>2</v>
      </c>
      <c r="AO45" s="120">
        <f t="shared" si="6"/>
        <v>21</v>
      </c>
      <c r="AP45" s="375">
        <v>13</v>
      </c>
      <c r="AQ45" s="124">
        <f t="shared" si="7"/>
        <v>0.43777360850531583</v>
      </c>
      <c r="AR45" s="345">
        <v>36.03</v>
      </c>
      <c r="AS45" s="346">
        <v>8</v>
      </c>
      <c r="AT45" s="346">
        <v>8</v>
      </c>
      <c r="AU45" s="346">
        <v>9</v>
      </c>
      <c r="AV45" s="346">
        <v>8</v>
      </c>
      <c r="AW45" s="346">
        <v>4</v>
      </c>
      <c r="AX45" s="346">
        <v>3</v>
      </c>
      <c r="AY45" s="120">
        <f t="shared" si="8"/>
        <v>40</v>
      </c>
      <c r="AZ45" s="375">
        <v>0</v>
      </c>
      <c r="BA45" s="124">
        <f t="shared" si="9"/>
        <v>1.1101859561476548</v>
      </c>
      <c r="BB45" s="345">
        <v>30.47</v>
      </c>
      <c r="BC45" s="346">
        <v>9</v>
      </c>
      <c r="BD45" s="346">
        <v>7</v>
      </c>
      <c r="BE45" s="346">
        <v>6</v>
      </c>
      <c r="BF45" s="346">
        <v>1</v>
      </c>
      <c r="BG45" s="346">
        <v>9</v>
      </c>
      <c r="BH45" s="346">
        <v>9</v>
      </c>
      <c r="BI45" s="120">
        <f t="shared" si="10"/>
        <v>41</v>
      </c>
      <c r="BJ45" s="375">
        <v>0</v>
      </c>
      <c r="BK45" s="124">
        <f t="shared" si="11"/>
        <v>1.3455858221201182</v>
      </c>
      <c r="BL45" s="345">
        <v>32</v>
      </c>
      <c r="BM45" s="346">
        <v>9</v>
      </c>
      <c r="BN45" s="346">
        <v>8</v>
      </c>
      <c r="BO45" s="346">
        <v>6</v>
      </c>
      <c r="BP45" s="346">
        <v>0</v>
      </c>
      <c r="BQ45" s="348"/>
      <c r="BR45" s="376">
        <v>1</v>
      </c>
      <c r="BS45" s="120">
        <f t="shared" si="12"/>
        <v>23</v>
      </c>
      <c r="BT45" s="375">
        <v>3</v>
      </c>
      <c r="BU45" s="124">
        <f t="shared" si="13"/>
        <v>0.65714285714285714</v>
      </c>
      <c r="BV45" s="345">
        <v>34.15</v>
      </c>
      <c r="BW45" s="346">
        <v>9</v>
      </c>
      <c r="BX45" s="346">
        <v>10</v>
      </c>
      <c r="BY45" s="346">
        <v>5</v>
      </c>
      <c r="BZ45" s="346">
        <v>10</v>
      </c>
      <c r="CA45" s="346">
        <v>9</v>
      </c>
      <c r="CB45" s="346">
        <v>8</v>
      </c>
      <c r="CC45" s="120">
        <f t="shared" si="14"/>
        <v>51</v>
      </c>
      <c r="CD45" s="375">
        <v>0</v>
      </c>
      <c r="CE45" s="124">
        <f t="shared" si="15"/>
        <v>1.4934114202049782</v>
      </c>
      <c r="CF45" s="346">
        <v>0</v>
      </c>
      <c r="CG45" s="101">
        <f t="shared" si="16"/>
        <v>8.4788183159015347</v>
      </c>
      <c r="CH45" s="332"/>
    </row>
    <row r="46" spans="1:86" ht="26" customHeight="1">
      <c r="A46" s="342">
        <v>11</v>
      </c>
      <c r="B46" s="352" t="s">
        <v>170</v>
      </c>
      <c r="C46" s="374" t="s">
        <v>173</v>
      </c>
      <c r="D46" s="345">
        <v>23.87</v>
      </c>
      <c r="E46" s="346">
        <v>4</v>
      </c>
      <c r="F46" s="346">
        <v>8</v>
      </c>
      <c r="G46" s="346">
        <v>0</v>
      </c>
      <c r="H46" s="346">
        <v>0</v>
      </c>
      <c r="I46" s="346">
        <v>5</v>
      </c>
      <c r="J46" s="346">
        <v>0</v>
      </c>
      <c r="K46" s="120">
        <f t="shared" si="0"/>
        <v>17</v>
      </c>
      <c r="L46" s="375">
        <v>9</v>
      </c>
      <c r="M46" s="124">
        <f t="shared" si="1"/>
        <v>0.51718892607240641</v>
      </c>
      <c r="N46" s="345">
        <v>32.47</v>
      </c>
      <c r="O46" s="346">
        <v>7</v>
      </c>
      <c r="P46" s="346">
        <v>8</v>
      </c>
      <c r="Q46" s="346">
        <v>7</v>
      </c>
      <c r="R46" s="346">
        <v>3</v>
      </c>
      <c r="S46" s="346">
        <v>4</v>
      </c>
      <c r="T46" s="346">
        <v>4</v>
      </c>
      <c r="U46" s="120">
        <f t="shared" si="2"/>
        <v>33</v>
      </c>
      <c r="V46" s="375">
        <v>0</v>
      </c>
      <c r="W46" s="124">
        <f t="shared" si="3"/>
        <v>1.0163227594702804</v>
      </c>
      <c r="X46" s="345">
        <v>18.43</v>
      </c>
      <c r="Y46" s="346">
        <v>8</v>
      </c>
      <c r="Z46" s="346">
        <v>7</v>
      </c>
      <c r="AA46" s="346">
        <v>7</v>
      </c>
      <c r="AB46" s="346">
        <v>2</v>
      </c>
      <c r="AC46" s="346">
        <v>0</v>
      </c>
      <c r="AD46" s="346">
        <v>0</v>
      </c>
      <c r="AE46" s="120">
        <f t="shared" si="4"/>
        <v>24</v>
      </c>
      <c r="AF46" s="375">
        <v>3</v>
      </c>
      <c r="AG46" s="124">
        <f t="shared" si="5"/>
        <v>1.1199253383107792</v>
      </c>
      <c r="AH46" s="345">
        <v>17.75</v>
      </c>
      <c r="AI46" s="346">
        <v>6</v>
      </c>
      <c r="AJ46" s="346">
        <v>1</v>
      </c>
      <c r="AK46" s="346">
        <v>0</v>
      </c>
      <c r="AL46" s="346">
        <v>7</v>
      </c>
      <c r="AM46" s="346">
        <v>0</v>
      </c>
      <c r="AN46" s="346">
        <v>0</v>
      </c>
      <c r="AO46" s="120">
        <f t="shared" si="6"/>
        <v>14</v>
      </c>
      <c r="AP46" s="375">
        <v>9</v>
      </c>
      <c r="AQ46" s="124">
        <f t="shared" si="7"/>
        <v>0.52336448598130836</v>
      </c>
      <c r="AR46" s="345">
        <v>22.28</v>
      </c>
      <c r="AS46" s="346">
        <v>7</v>
      </c>
      <c r="AT46" s="346">
        <v>6</v>
      </c>
      <c r="AU46" s="346">
        <v>8</v>
      </c>
      <c r="AV46" s="346">
        <v>3</v>
      </c>
      <c r="AW46" s="346">
        <v>0</v>
      </c>
      <c r="AX46" s="346">
        <v>9</v>
      </c>
      <c r="AY46" s="120">
        <f t="shared" si="8"/>
        <v>33</v>
      </c>
      <c r="AZ46" s="375">
        <v>3</v>
      </c>
      <c r="BA46" s="124">
        <f t="shared" si="9"/>
        <v>1.3053797468354429</v>
      </c>
      <c r="BB46" s="345">
        <v>20.5</v>
      </c>
      <c r="BC46" s="346">
        <v>7</v>
      </c>
      <c r="BD46" s="346">
        <v>3</v>
      </c>
      <c r="BE46" s="346">
        <v>7</v>
      </c>
      <c r="BF46" s="346">
        <v>3</v>
      </c>
      <c r="BG46" s="346">
        <v>0</v>
      </c>
      <c r="BH46" s="346">
        <v>0</v>
      </c>
      <c r="BI46" s="120">
        <f t="shared" si="10"/>
        <v>20</v>
      </c>
      <c r="BJ46" s="375">
        <v>3</v>
      </c>
      <c r="BK46" s="124">
        <f t="shared" si="11"/>
        <v>0.85106382978723405</v>
      </c>
      <c r="BL46" s="345">
        <v>17.72</v>
      </c>
      <c r="BM46" s="346">
        <v>4</v>
      </c>
      <c r="BN46" s="346">
        <v>6</v>
      </c>
      <c r="BO46" s="346">
        <v>1</v>
      </c>
      <c r="BP46" s="346">
        <v>0</v>
      </c>
      <c r="BQ46" s="348"/>
      <c r="BR46" s="376">
        <v>1</v>
      </c>
      <c r="BS46" s="120">
        <f t="shared" si="12"/>
        <v>11</v>
      </c>
      <c r="BT46" s="375">
        <v>3</v>
      </c>
      <c r="BU46" s="124">
        <f t="shared" si="13"/>
        <v>0.53088803088803094</v>
      </c>
      <c r="BV46" s="345">
        <v>21.97</v>
      </c>
      <c r="BW46" s="346">
        <v>6</v>
      </c>
      <c r="BX46" s="346">
        <v>8</v>
      </c>
      <c r="BY46" s="346">
        <v>7</v>
      </c>
      <c r="BZ46" s="346">
        <v>7</v>
      </c>
      <c r="CA46" s="346">
        <v>5</v>
      </c>
      <c r="CB46" s="346">
        <v>10</v>
      </c>
      <c r="CC46" s="120">
        <f t="shared" si="14"/>
        <v>43</v>
      </c>
      <c r="CD46" s="375">
        <v>0</v>
      </c>
      <c r="CE46" s="124">
        <f t="shared" si="15"/>
        <v>1.9572143832498863</v>
      </c>
      <c r="CF46" s="346">
        <v>0.2</v>
      </c>
      <c r="CG46" s="101">
        <f t="shared" si="16"/>
        <v>8.0213475005953683</v>
      </c>
      <c r="CH46" s="351"/>
    </row>
    <row r="47" spans="1:86" ht="26" customHeight="1">
      <c r="A47" s="342">
        <v>12</v>
      </c>
      <c r="B47" s="352" t="s">
        <v>14</v>
      </c>
      <c r="C47" s="374" t="s">
        <v>364</v>
      </c>
      <c r="D47" s="345">
        <v>37.130000000000003</v>
      </c>
      <c r="E47" s="346">
        <v>7</v>
      </c>
      <c r="F47" s="346">
        <v>5</v>
      </c>
      <c r="G47" s="346">
        <v>5</v>
      </c>
      <c r="H47" s="346">
        <v>7</v>
      </c>
      <c r="I47" s="346">
        <v>0</v>
      </c>
      <c r="J47" s="346">
        <v>3</v>
      </c>
      <c r="K47" s="120">
        <f t="shared" si="0"/>
        <v>27</v>
      </c>
      <c r="L47" s="375">
        <v>3</v>
      </c>
      <c r="M47" s="124">
        <f t="shared" si="1"/>
        <v>0.67281335659107899</v>
      </c>
      <c r="N47" s="345">
        <v>30.06</v>
      </c>
      <c r="O47" s="346">
        <v>4</v>
      </c>
      <c r="P47" s="346">
        <v>9</v>
      </c>
      <c r="Q47" s="346">
        <v>10</v>
      </c>
      <c r="R47" s="346">
        <v>6</v>
      </c>
      <c r="S47" s="346">
        <v>7</v>
      </c>
      <c r="T47" s="346">
        <v>4</v>
      </c>
      <c r="U47" s="120">
        <f t="shared" si="2"/>
        <v>40</v>
      </c>
      <c r="V47" s="375">
        <v>5</v>
      </c>
      <c r="W47" s="124">
        <f t="shared" si="3"/>
        <v>1.1409013120365088</v>
      </c>
      <c r="X47" s="345">
        <v>21.12</v>
      </c>
      <c r="Y47" s="346">
        <v>9</v>
      </c>
      <c r="Z47" s="346">
        <v>8</v>
      </c>
      <c r="AA47" s="346">
        <v>8</v>
      </c>
      <c r="AB47" s="346">
        <v>8</v>
      </c>
      <c r="AC47" s="346">
        <v>7</v>
      </c>
      <c r="AD47" s="346">
        <v>6</v>
      </c>
      <c r="AE47" s="120">
        <f t="shared" si="4"/>
        <v>46</v>
      </c>
      <c r="AF47" s="375">
        <v>0</v>
      </c>
      <c r="AG47" s="124">
        <f t="shared" si="5"/>
        <v>2.1780303030303028</v>
      </c>
      <c r="AH47" s="345">
        <v>25.78</v>
      </c>
      <c r="AI47" s="346">
        <v>9</v>
      </c>
      <c r="AJ47" s="346">
        <v>0</v>
      </c>
      <c r="AK47" s="346">
        <v>6</v>
      </c>
      <c r="AL47" s="346">
        <v>7</v>
      </c>
      <c r="AM47" s="346">
        <v>0</v>
      </c>
      <c r="AN47" s="346">
        <v>0</v>
      </c>
      <c r="AO47" s="120">
        <f t="shared" si="6"/>
        <v>22</v>
      </c>
      <c r="AP47" s="375">
        <v>9</v>
      </c>
      <c r="AQ47" s="124">
        <f t="shared" si="7"/>
        <v>0.63254744105807936</v>
      </c>
      <c r="AR47" s="345">
        <v>27.69</v>
      </c>
      <c r="AS47" s="346">
        <v>7</v>
      </c>
      <c r="AT47" s="346">
        <v>9</v>
      </c>
      <c r="AU47" s="346">
        <v>9</v>
      </c>
      <c r="AV47" s="346">
        <v>2</v>
      </c>
      <c r="AW47" s="346">
        <v>3</v>
      </c>
      <c r="AX47" s="346">
        <v>0</v>
      </c>
      <c r="AY47" s="120">
        <f t="shared" si="8"/>
        <v>30</v>
      </c>
      <c r="AZ47" s="375">
        <v>3</v>
      </c>
      <c r="BA47" s="124">
        <f t="shared" si="9"/>
        <v>0.97751710654936452</v>
      </c>
      <c r="BB47" s="345">
        <v>25.31</v>
      </c>
      <c r="BC47" s="346">
        <v>0</v>
      </c>
      <c r="BD47" s="346">
        <v>0</v>
      </c>
      <c r="BE47" s="346">
        <v>0</v>
      </c>
      <c r="BF47" s="346">
        <v>0</v>
      </c>
      <c r="BG47" s="346">
        <v>8</v>
      </c>
      <c r="BH47" s="346">
        <v>3</v>
      </c>
      <c r="BI47" s="120">
        <f t="shared" si="10"/>
        <v>11</v>
      </c>
      <c r="BJ47" s="375">
        <v>6</v>
      </c>
      <c r="BK47" s="124">
        <f t="shared" si="11"/>
        <v>0.35132545512615782</v>
      </c>
      <c r="BL47" s="345">
        <v>26.96</v>
      </c>
      <c r="BM47" s="346">
        <v>6</v>
      </c>
      <c r="BN47" s="346">
        <v>6</v>
      </c>
      <c r="BO47" s="346">
        <v>4</v>
      </c>
      <c r="BP47" s="346">
        <v>0</v>
      </c>
      <c r="BQ47" s="348"/>
      <c r="BR47" s="376">
        <v>1</v>
      </c>
      <c r="BS47" s="120">
        <f t="shared" si="12"/>
        <v>16</v>
      </c>
      <c r="BT47" s="375">
        <v>3</v>
      </c>
      <c r="BU47" s="124">
        <f t="shared" si="13"/>
        <v>0.53404539385847793</v>
      </c>
      <c r="BV47" s="345">
        <v>33.090000000000003</v>
      </c>
      <c r="BW47" s="346">
        <v>7</v>
      </c>
      <c r="BX47" s="346">
        <v>5</v>
      </c>
      <c r="BY47" s="346">
        <v>7</v>
      </c>
      <c r="BZ47" s="346">
        <v>4</v>
      </c>
      <c r="CA47" s="346">
        <v>7</v>
      </c>
      <c r="CB47" s="346">
        <v>8</v>
      </c>
      <c r="CC47" s="120">
        <f t="shared" si="14"/>
        <v>38</v>
      </c>
      <c r="CD47" s="375">
        <v>0</v>
      </c>
      <c r="CE47" s="124">
        <f t="shared" si="15"/>
        <v>1.1483831973405862</v>
      </c>
      <c r="CF47" s="346">
        <v>0</v>
      </c>
      <c r="CG47" s="101">
        <f t="shared" si="16"/>
        <v>7.6355635655905578</v>
      </c>
      <c r="CH47" s="351"/>
    </row>
    <row r="48" spans="1:86" ht="26" customHeight="1">
      <c r="A48" s="342">
        <v>13</v>
      </c>
      <c r="B48" s="361" t="s">
        <v>84</v>
      </c>
      <c r="C48" s="353" t="s">
        <v>111</v>
      </c>
      <c r="D48" s="354">
        <v>48.28</v>
      </c>
      <c r="E48" s="355">
        <v>9</v>
      </c>
      <c r="F48" s="355">
        <v>5</v>
      </c>
      <c r="G48" s="355">
        <v>7</v>
      </c>
      <c r="H48" s="355">
        <v>5</v>
      </c>
      <c r="I48" s="355">
        <v>6</v>
      </c>
      <c r="J48" s="355">
        <v>7</v>
      </c>
      <c r="K48" s="356">
        <f t="shared" si="0"/>
        <v>39</v>
      </c>
      <c r="L48" s="357">
        <v>0</v>
      </c>
      <c r="M48" s="372">
        <f t="shared" si="1"/>
        <v>0.80778790389395194</v>
      </c>
      <c r="N48" s="354">
        <v>50.63</v>
      </c>
      <c r="O48" s="355">
        <v>9</v>
      </c>
      <c r="P48" s="355">
        <v>10</v>
      </c>
      <c r="Q48" s="355">
        <v>10</v>
      </c>
      <c r="R48" s="355">
        <v>9</v>
      </c>
      <c r="S48" s="355">
        <v>7</v>
      </c>
      <c r="T48" s="355">
        <v>8</v>
      </c>
      <c r="U48" s="356">
        <f t="shared" si="2"/>
        <v>53</v>
      </c>
      <c r="V48" s="357">
        <v>0</v>
      </c>
      <c r="W48" s="372">
        <f t="shared" si="3"/>
        <v>1.0468101915860162</v>
      </c>
      <c r="X48" s="354">
        <v>34.31</v>
      </c>
      <c r="Y48" s="355">
        <v>9</v>
      </c>
      <c r="Z48" s="355">
        <v>7</v>
      </c>
      <c r="AA48" s="355">
        <v>8</v>
      </c>
      <c r="AB48" s="355">
        <v>3</v>
      </c>
      <c r="AC48" s="355">
        <v>8</v>
      </c>
      <c r="AD48" s="355">
        <v>8</v>
      </c>
      <c r="AE48" s="356">
        <f t="shared" si="4"/>
        <v>43</v>
      </c>
      <c r="AF48" s="357">
        <v>0</v>
      </c>
      <c r="AG48" s="372">
        <f t="shared" si="5"/>
        <v>1.2532789274264062</v>
      </c>
      <c r="AH48" s="354">
        <v>43.25</v>
      </c>
      <c r="AI48" s="355">
        <v>10</v>
      </c>
      <c r="AJ48" s="355">
        <v>4</v>
      </c>
      <c r="AK48" s="355">
        <v>8</v>
      </c>
      <c r="AL48" s="355">
        <v>7</v>
      </c>
      <c r="AM48" s="355">
        <v>0</v>
      </c>
      <c r="AN48" s="355">
        <v>0</v>
      </c>
      <c r="AO48" s="356">
        <f t="shared" si="6"/>
        <v>29</v>
      </c>
      <c r="AP48" s="357">
        <v>8</v>
      </c>
      <c r="AQ48" s="372">
        <f t="shared" si="7"/>
        <v>0.56585365853658531</v>
      </c>
      <c r="AR48" s="354">
        <v>44.69</v>
      </c>
      <c r="AS48" s="355">
        <v>9</v>
      </c>
      <c r="AT48" s="355">
        <v>9</v>
      </c>
      <c r="AU48" s="355">
        <v>8</v>
      </c>
      <c r="AV48" s="355">
        <v>7</v>
      </c>
      <c r="AW48" s="355">
        <v>6</v>
      </c>
      <c r="AX48" s="355">
        <v>10</v>
      </c>
      <c r="AY48" s="356">
        <f t="shared" si="8"/>
        <v>49</v>
      </c>
      <c r="AZ48" s="357">
        <v>0</v>
      </c>
      <c r="BA48" s="372">
        <f t="shared" si="9"/>
        <v>1.0964421570821212</v>
      </c>
      <c r="BB48" s="354">
        <v>43.28</v>
      </c>
      <c r="BC48" s="355">
        <v>8</v>
      </c>
      <c r="BD48" s="355">
        <v>1</v>
      </c>
      <c r="BE48" s="355">
        <v>9</v>
      </c>
      <c r="BF48" s="355">
        <v>8</v>
      </c>
      <c r="BG48" s="355">
        <v>5</v>
      </c>
      <c r="BH48" s="355">
        <v>2</v>
      </c>
      <c r="BI48" s="356">
        <f t="shared" si="10"/>
        <v>33</v>
      </c>
      <c r="BJ48" s="357">
        <v>0</v>
      </c>
      <c r="BK48" s="372">
        <f t="shared" si="11"/>
        <v>0.76247689463955637</v>
      </c>
      <c r="BL48" s="354">
        <v>38.369999999999997</v>
      </c>
      <c r="BM48" s="355">
        <v>7</v>
      </c>
      <c r="BN48" s="355">
        <v>6</v>
      </c>
      <c r="BO48" s="355">
        <v>3</v>
      </c>
      <c r="BP48" s="355">
        <v>3</v>
      </c>
      <c r="BQ48" s="359"/>
      <c r="BR48" s="360">
        <v>1</v>
      </c>
      <c r="BS48" s="356">
        <f t="shared" si="12"/>
        <v>19</v>
      </c>
      <c r="BT48" s="357">
        <v>0</v>
      </c>
      <c r="BU48" s="372">
        <f t="shared" si="13"/>
        <v>0.49517852488923642</v>
      </c>
      <c r="BV48" s="354">
        <v>47.16</v>
      </c>
      <c r="BW48" s="355">
        <v>10</v>
      </c>
      <c r="BX48" s="355">
        <v>9</v>
      </c>
      <c r="BY48" s="355">
        <v>6</v>
      </c>
      <c r="BZ48" s="355">
        <v>7</v>
      </c>
      <c r="CA48" s="355">
        <v>9</v>
      </c>
      <c r="CB48" s="355">
        <v>3</v>
      </c>
      <c r="CC48" s="356">
        <f t="shared" si="14"/>
        <v>44</v>
      </c>
      <c r="CD48" s="357">
        <v>0</v>
      </c>
      <c r="CE48" s="372">
        <f t="shared" si="15"/>
        <v>0.93299406276505525</v>
      </c>
      <c r="CF48" s="355">
        <v>0</v>
      </c>
      <c r="CG48" s="373">
        <f t="shared" si="16"/>
        <v>6.960822320818929</v>
      </c>
      <c r="CH48" s="351"/>
    </row>
    <row r="49" spans="1:86" ht="26" customHeight="1">
      <c r="A49" s="342">
        <v>14</v>
      </c>
      <c r="B49" s="352" t="s">
        <v>99</v>
      </c>
      <c r="C49" s="374" t="s">
        <v>137</v>
      </c>
      <c r="D49" s="345">
        <v>64.31</v>
      </c>
      <c r="E49" s="346">
        <v>6</v>
      </c>
      <c r="F49" s="346">
        <v>6</v>
      </c>
      <c r="G49" s="346">
        <v>6</v>
      </c>
      <c r="H49" s="346">
        <v>0</v>
      </c>
      <c r="I49" s="346">
        <v>0</v>
      </c>
      <c r="J49" s="346">
        <v>0</v>
      </c>
      <c r="K49" s="120">
        <f t="shared" si="0"/>
        <v>18</v>
      </c>
      <c r="L49" s="375">
        <v>9</v>
      </c>
      <c r="M49" s="124">
        <f t="shared" si="1"/>
        <v>0.24553266948574545</v>
      </c>
      <c r="N49" s="345">
        <v>42.43</v>
      </c>
      <c r="O49" s="346">
        <v>8</v>
      </c>
      <c r="P49" s="346">
        <v>9</v>
      </c>
      <c r="Q49" s="346">
        <v>10</v>
      </c>
      <c r="R49" s="346">
        <v>8</v>
      </c>
      <c r="S49" s="346">
        <v>2</v>
      </c>
      <c r="T49" s="346">
        <v>5</v>
      </c>
      <c r="U49" s="120">
        <f t="shared" si="2"/>
        <v>42</v>
      </c>
      <c r="V49" s="375">
        <v>0</v>
      </c>
      <c r="W49" s="124">
        <f t="shared" si="3"/>
        <v>0.98986566108885221</v>
      </c>
      <c r="X49" s="345">
        <v>26.25</v>
      </c>
      <c r="Y49" s="346">
        <v>8</v>
      </c>
      <c r="Z49" s="346">
        <v>7</v>
      </c>
      <c r="AA49" s="346">
        <v>6</v>
      </c>
      <c r="AB49" s="346">
        <v>6</v>
      </c>
      <c r="AC49" s="346">
        <v>7</v>
      </c>
      <c r="AD49" s="346">
        <v>6</v>
      </c>
      <c r="AE49" s="120">
        <f t="shared" si="4"/>
        <v>40</v>
      </c>
      <c r="AF49" s="375">
        <v>0</v>
      </c>
      <c r="AG49" s="124">
        <f t="shared" si="5"/>
        <v>1.5238095238095237</v>
      </c>
      <c r="AH49" s="345">
        <v>37.5</v>
      </c>
      <c r="AI49" s="346">
        <v>6</v>
      </c>
      <c r="AJ49" s="346">
        <v>2</v>
      </c>
      <c r="AK49" s="346">
        <v>2</v>
      </c>
      <c r="AL49" s="346">
        <v>6</v>
      </c>
      <c r="AM49" s="346">
        <v>0</v>
      </c>
      <c r="AN49" s="346">
        <v>0</v>
      </c>
      <c r="AO49" s="120">
        <f t="shared" si="6"/>
        <v>16</v>
      </c>
      <c r="AP49" s="375">
        <v>6</v>
      </c>
      <c r="AQ49" s="124">
        <f t="shared" si="7"/>
        <v>0.36781609195402298</v>
      </c>
      <c r="AR49" s="345">
        <v>32.25</v>
      </c>
      <c r="AS49" s="346">
        <v>9</v>
      </c>
      <c r="AT49" s="346">
        <v>9</v>
      </c>
      <c r="AU49" s="346">
        <v>10</v>
      </c>
      <c r="AV49" s="346">
        <v>0</v>
      </c>
      <c r="AW49" s="346">
        <v>3</v>
      </c>
      <c r="AX49" s="346">
        <v>3</v>
      </c>
      <c r="AY49" s="120">
        <f t="shared" si="8"/>
        <v>34</v>
      </c>
      <c r="AZ49" s="375">
        <v>3</v>
      </c>
      <c r="BA49" s="124">
        <f t="shared" si="9"/>
        <v>0.96453900709219853</v>
      </c>
      <c r="BB49" s="345">
        <v>41.27</v>
      </c>
      <c r="BC49" s="346">
        <v>4</v>
      </c>
      <c r="BD49" s="346">
        <v>4</v>
      </c>
      <c r="BE49" s="346">
        <v>5</v>
      </c>
      <c r="BF49" s="346">
        <v>3</v>
      </c>
      <c r="BG49" s="346">
        <v>0</v>
      </c>
      <c r="BH49" s="346">
        <v>0</v>
      </c>
      <c r="BI49" s="120">
        <f t="shared" si="10"/>
        <v>16</v>
      </c>
      <c r="BJ49" s="375">
        <v>3</v>
      </c>
      <c r="BK49" s="124">
        <f t="shared" si="11"/>
        <v>0.36141856787892473</v>
      </c>
      <c r="BL49" s="345">
        <v>32.9</v>
      </c>
      <c r="BM49" s="346">
        <v>9</v>
      </c>
      <c r="BN49" s="346">
        <v>5</v>
      </c>
      <c r="BO49" s="346">
        <v>0</v>
      </c>
      <c r="BP49" s="346">
        <v>4</v>
      </c>
      <c r="BQ49" s="348"/>
      <c r="BR49" s="376">
        <v>1</v>
      </c>
      <c r="BS49" s="120">
        <f t="shared" si="12"/>
        <v>18</v>
      </c>
      <c r="BT49" s="375">
        <v>3</v>
      </c>
      <c r="BU49" s="124">
        <f t="shared" si="13"/>
        <v>0.50139275766016711</v>
      </c>
      <c r="BV49" s="345">
        <v>36.06</v>
      </c>
      <c r="BW49" s="346">
        <v>10</v>
      </c>
      <c r="BX49" s="346">
        <v>10</v>
      </c>
      <c r="BY49" s="346">
        <v>10</v>
      </c>
      <c r="BZ49" s="346">
        <v>9</v>
      </c>
      <c r="CA49" s="346">
        <v>10</v>
      </c>
      <c r="CB49" s="346">
        <v>9</v>
      </c>
      <c r="CC49" s="120">
        <f t="shared" si="14"/>
        <v>58</v>
      </c>
      <c r="CD49" s="375">
        <v>0</v>
      </c>
      <c r="CE49" s="124">
        <f t="shared" si="15"/>
        <v>1.6084303937881308</v>
      </c>
      <c r="CF49" s="346">
        <v>0</v>
      </c>
      <c r="CG49" s="101">
        <f t="shared" si="16"/>
        <v>6.5628046727575668</v>
      </c>
      <c r="CH49" s="351"/>
    </row>
    <row r="50" spans="1:86" ht="26" customHeight="1">
      <c r="A50" s="342">
        <v>15</v>
      </c>
      <c r="B50" s="352" t="s">
        <v>170</v>
      </c>
      <c r="C50" s="374" t="s">
        <v>365</v>
      </c>
      <c r="D50" s="345">
        <v>40.840000000000003</v>
      </c>
      <c r="E50" s="346">
        <v>7</v>
      </c>
      <c r="F50" s="346">
        <v>7</v>
      </c>
      <c r="G50" s="346">
        <v>5</v>
      </c>
      <c r="H50" s="346">
        <v>9</v>
      </c>
      <c r="I50" s="346">
        <v>0</v>
      </c>
      <c r="J50" s="346">
        <v>7</v>
      </c>
      <c r="K50" s="120">
        <f t="shared" si="0"/>
        <v>35</v>
      </c>
      <c r="L50" s="375">
        <v>3</v>
      </c>
      <c r="M50" s="124">
        <f t="shared" si="1"/>
        <v>0.79835766423357657</v>
      </c>
      <c r="N50" s="345">
        <v>43.75</v>
      </c>
      <c r="O50" s="346">
        <v>9</v>
      </c>
      <c r="P50" s="346">
        <v>10</v>
      </c>
      <c r="Q50" s="346">
        <v>9</v>
      </c>
      <c r="R50" s="346">
        <v>10</v>
      </c>
      <c r="S50" s="346">
        <v>9</v>
      </c>
      <c r="T50" s="346">
        <v>7</v>
      </c>
      <c r="U50" s="120">
        <f t="shared" si="2"/>
        <v>54</v>
      </c>
      <c r="V50" s="375">
        <v>0</v>
      </c>
      <c r="W50" s="124">
        <f t="shared" si="3"/>
        <v>1.2342857142857142</v>
      </c>
      <c r="X50" s="345">
        <v>35.57</v>
      </c>
      <c r="Y50" s="346">
        <v>9</v>
      </c>
      <c r="Z50" s="346">
        <v>8</v>
      </c>
      <c r="AA50" s="346">
        <v>8</v>
      </c>
      <c r="AB50" s="346">
        <v>4</v>
      </c>
      <c r="AC50" s="346">
        <v>8</v>
      </c>
      <c r="AD50" s="346">
        <v>6</v>
      </c>
      <c r="AE50" s="120">
        <f t="shared" si="4"/>
        <v>43</v>
      </c>
      <c r="AF50" s="375">
        <v>0</v>
      </c>
      <c r="AG50" s="124">
        <f t="shared" si="5"/>
        <v>1.208883890919314</v>
      </c>
      <c r="AH50" s="345">
        <v>39.090000000000003</v>
      </c>
      <c r="AI50" s="346">
        <v>8</v>
      </c>
      <c r="AJ50" s="346">
        <v>0</v>
      </c>
      <c r="AK50" s="346">
        <v>6</v>
      </c>
      <c r="AL50" s="346">
        <v>7</v>
      </c>
      <c r="AM50" s="346">
        <v>0</v>
      </c>
      <c r="AN50" s="346">
        <v>6</v>
      </c>
      <c r="AO50" s="120">
        <f t="shared" si="6"/>
        <v>27</v>
      </c>
      <c r="AP50" s="375">
        <v>8</v>
      </c>
      <c r="AQ50" s="124">
        <f t="shared" si="7"/>
        <v>0.57337014228073901</v>
      </c>
      <c r="AR50" s="345">
        <v>43.43</v>
      </c>
      <c r="AS50" s="346">
        <v>9</v>
      </c>
      <c r="AT50" s="346">
        <v>8</v>
      </c>
      <c r="AU50" s="346">
        <v>6</v>
      </c>
      <c r="AV50" s="346">
        <v>0</v>
      </c>
      <c r="AW50" s="346">
        <v>8</v>
      </c>
      <c r="AX50" s="346">
        <v>0</v>
      </c>
      <c r="AY50" s="120">
        <f t="shared" si="8"/>
        <v>31</v>
      </c>
      <c r="AZ50" s="375">
        <v>6</v>
      </c>
      <c r="BA50" s="124">
        <f t="shared" si="9"/>
        <v>0.62714950434958527</v>
      </c>
      <c r="BB50" s="345">
        <v>38.65</v>
      </c>
      <c r="BC50" s="346">
        <v>0</v>
      </c>
      <c r="BD50" s="346">
        <v>0</v>
      </c>
      <c r="BE50" s="346">
        <v>4</v>
      </c>
      <c r="BF50" s="346">
        <v>2</v>
      </c>
      <c r="BG50" s="346">
        <v>6</v>
      </c>
      <c r="BH50" s="346">
        <v>3</v>
      </c>
      <c r="BI50" s="120">
        <f t="shared" si="10"/>
        <v>15</v>
      </c>
      <c r="BJ50" s="375">
        <v>3</v>
      </c>
      <c r="BK50" s="124">
        <f t="shared" si="11"/>
        <v>0.36014405762304924</v>
      </c>
      <c r="BL50" s="345">
        <v>36.380000000000003</v>
      </c>
      <c r="BM50" s="346">
        <v>0</v>
      </c>
      <c r="BN50" s="346">
        <v>0</v>
      </c>
      <c r="BO50" s="346">
        <v>9</v>
      </c>
      <c r="BP50" s="346">
        <v>4</v>
      </c>
      <c r="BQ50" s="348"/>
      <c r="BR50" s="376">
        <v>1</v>
      </c>
      <c r="BS50" s="120">
        <f t="shared" si="12"/>
        <v>13</v>
      </c>
      <c r="BT50" s="375">
        <v>6</v>
      </c>
      <c r="BU50" s="124">
        <f t="shared" si="13"/>
        <v>0.30674846625766872</v>
      </c>
      <c r="BV50" s="345">
        <v>46.91</v>
      </c>
      <c r="BW50" s="346">
        <v>8</v>
      </c>
      <c r="BX50" s="346">
        <v>5</v>
      </c>
      <c r="BY50" s="346">
        <v>9</v>
      </c>
      <c r="BZ50" s="346">
        <v>7</v>
      </c>
      <c r="CA50" s="346">
        <v>9</v>
      </c>
      <c r="CB50" s="346">
        <v>8</v>
      </c>
      <c r="CC50" s="120">
        <f t="shared" si="14"/>
        <v>46</v>
      </c>
      <c r="CD50" s="375">
        <v>0</v>
      </c>
      <c r="CE50" s="124">
        <f t="shared" si="15"/>
        <v>0.98060115114048185</v>
      </c>
      <c r="CF50" s="346">
        <v>0</v>
      </c>
      <c r="CG50" s="101">
        <f t="shared" si="16"/>
        <v>6.0895405910901284</v>
      </c>
      <c r="CH50" s="351"/>
    </row>
    <row r="51" spans="1:86" ht="26" customHeight="1">
      <c r="A51" s="342">
        <v>16</v>
      </c>
      <c r="B51" s="352" t="s">
        <v>84</v>
      </c>
      <c r="C51" s="374" t="s">
        <v>320</v>
      </c>
      <c r="D51" s="345">
        <v>74.94</v>
      </c>
      <c r="E51" s="346">
        <v>7</v>
      </c>
      <c r="F51" s="346">
        <v>0</v>
      </c>
      <c r="G51" s="346">
        <v>3</v>
      </c>
      <c r="H51" s="346">
        <v>0</v>
      </c>
      <c r="I51" s="346">
        <v>0</v>
      </c>
      <c r="J51" s="346">
        <v>9</v>
      </c>
      <c r="K51" s="120">
        <f t="shared" si="0"/>
        <v>19</v>
      </c>
      <c r="L51" s="375">
        <v>9</v>
      </c>
      <c r="M51" s="124">
        <f t="shared" si="1"/>
        <v>0.22635215630212058</v>
      </c>
      <c r="N51" s="345">
        <v>56.28</v>
      </c>
      <c r="O51" s="346">
        <v>10</v>
      </c>
      <c r="P51" s="346">
        <v>9</v>
      </c>
      <c r="Q51" s="346">
        <v>10</v>
      </c>
      <c r="R51" s="346">
        <v>10</v>
      </c>
      <c r="S51" s="346">
        <v>8</v>
      </c>
      <c r="T51" s="346">
        <v>10</v>
      </c>
      <c r="U51" s="120">
        <f t="shared" si="2"/>
        <v>57</v>
      </c>
      <c r="V51" s="375">
        <v>0</v>
      </c>
      <c r="W51" s="124">
        <f t="shared" si="3"/>
        <v>1.0127931769722813</v>
      </c>
      <c r="X51" s="345">
        <v>35.94</v>
      </c>
      <c r="Y51" s="346">
        <v>8</v>
      </c>
      <c r="Z51" s="346">
        <v>6</v>
      </c>
      <c r="AA51" s="346">
        <v>2</v>
      </c>
      <c r="AB51" s="346">
        <v>1</v>
      </c>
      <c r="AC51" s="346">
        <v>6</v>
      </c>
      <c r="AD51" s="346">
        <v>2</v>
      </c>
      <c r="AE51" s="120">
        <f t="shared" si="4"/>
        <v>25</v>
      </c>
      <c r="AF51" s="375">
        <v>0</v>
      </c>
      <c r="AG51" s="124">
        <f t="shared" si="5"/>
        <v>0.69560378408458545</v>
      </c>
      <c r="AH51" s="345">
        <v>38.28</v>
      </c>
      <c r="AI51" s="346">
        <v>7</v>
      </c>
      <c r="AJ51" s="346">
        <v>8</v>
      </c>
      <c r="AK51" s="346">
        <v>7</v>
      </c>
      <c r="AL51" s="346">
        <v>0</v>
      </c>
      <c r="AM51" s="346">
        <v>0</v>
      </c>
      <c r="AN51" s="346">
        <v>0</v>
      </c>
      <c r="AO51" s="120">
        <f t="shared" si="6"/>
        <v>22</v>
      </c>
      <c r="AP51" s="375">
        <v>15</v>
      </c>
      <c r="AQ51" s="124">
        <f t="shared" si="7"/>
        <v>0.41291291291291288</v>
      </c>
      <c r="AR51" s="345">
        <v>31.56</v>
      </c>
      <c r="AS51" s="346">
        <v>9</v>
      </c>
      <c r="AT51" s="346">
        <v>8</v>
      </c>
      <c r="AU51" s="346">
        <v>8</v>
      </c>
      <c r="AV51" s="346">
        <v>4</v>
      </c>
      <c r="AW51" s="346">
        <v>5</v>
      </c>
      <c r="AX51" s="346">
        <v>0</v>
      </c>
      <c r="AY51" s="120">
        <f t="shared" si="8"/>
        <v>34</v>
      </c>
      <c r="AZ51" s="375">
        <v>3</v>
      </c>
      <c r="BA51" s="124">
        <f t="shared" si="9"/>
        <v>0.98379629629629628</v>
      </c>
      <c r="BB51" s="345">
        <v>27.97</v>
      </c>
      <c r="BC51" s="346">
        <v>5</v>
      </c>
      <c r="BD51" s="346">
        <v>3</v>
      </c>
      <c r="BE51" s="346">
        <v>4</v>
      </c>
      <c r="BF51" s="346">
        <v>0</v>
      </c>
      <c r="BG51" s="346">
        <v>6</v>
      </c>
      <c r="BH51" s="346">
        <v>5</v>
      </c>
      <c r="BI51" s="120">
        <f t="shared" si="10"/>
        <v>23</v>
      </c>
      <c r="BJ51" s="375">
        <v>0</v>
      </c>
      <c r="BK51" s="124">
        <f t="shared" si="11"/>
        <v>0.82230961744726494</v>
      </c>
      <c r="BL51" s="345">
        <v>34.44</v>
      </c>
      <c r="BM51" s="346">
        <v>10</v>
      </c>
      <c r="BN51" s="346">
        <v>5</v>
      </c>
      <c r="BO51" s="346">
        <v>8</v>
      </c>
      <c r="BP51" s="346">
        <v>0</v>
      </c>
      <c r="BQ51" s="348"/>
      <c r="BR51" s="376">
        <v>1</v>
      </c>
      <c r="BS51" s="120">
        <f t="shared" si="12"/>
        <v>23</v>
      </c>
      <c r="BT51" s="375">
        <v>3</v>
      </c>
      <c r="BU51" s="124">
        <f t="shared" si="13"/>
        <v>0.61431623931623935</v>
      </c>
      <c r="BV51" s="345">
        <v>36</v>
      </c>
      <c r="BW51" s="346">
        <v>8</v>
      </c>
      <c r="BX51" s="346">
        <v>10</v>
      </c>
      <c r="BY51" s="346">
        <v>7</v>
      </c>
      <c r="BZ51" s="346">
        <v>0</v>
      </c>
      <c r="CA51" s="346">
        <v>8</v>
      </c>
      <c r="CB51" s="346">
        <v>10</v>
      </c>
      <c r="CC51" s="120">
        <f t="shared" si="14"/>
        <v>43</v>
      </c>
      <c r="CD51" s="375">
        <v>3</v>
      </c>
      <c r="CE51" s="124">
        <f t="shared" si="15"/>
        <v>1.1025641025641026</v>
      </c>
      <c r="CF51" s="346">
        <v>0.2</v>
      </c>
      <c r="CG51" s="101">
        <f t="shared" si="16"/>
        <v>6.0706482858958042</v>
      </c>
      <c r="CH51" s="351"/>
    </row>
    <row r="52" spans="1:86" ht="26" customHeight="1">
      <c r="A52" s="342">
        <v>17</v>
      </c>
      <c r="B52" s="361" t="s">
        <v>86</v>
      </c>
      <c r="C52" s="353" t="s">
        <v>366</v>
      </c>
      <c r="D52" s="354">
        <v>55.09</v>
      </c>
      <c r="E52" s="355">
        <v>9</v>
      </c>
      <c r="F52" s="355">
        <v>6</v>
      </c>
      <c r="G52" s="355">
        <v>10</v>
      </c>
      <c r="H52" s="355">
        <v>0</v>
      </c>
      <c r="I52" s="355">
        <v>0</v>
      </c>
      <c r="J52" s="355">
        <v>1</v>
      </c>
      <c r="K52" s="356">
        <f t="shared" si="0"/>
        <v>26</v>
      </c>
      <c r="L52" s="357">
        <v>6</v>
      </c>
      <c r="M52" s="372">
        <f t="shared" si="1"/>
        <v>0.4256015714519561</v>
      </c>
      <c r="N52" s="354">
        <v>52</v>
      </c>
      <c r="O52" s="355">
        <v>7</v>
      </c>
      <c r="P52" s="355">
        <v>10</v>
      </c>
      <c r="Q52" s="355">
        <v>8</v>
      </c>
      <c r="R52" s="355">
        <v>10</v>
      </c>
      <c r="S52" s="355">
        <v>6</v>
      </c>
      <c r="T52" s="355">
        <v>8</v>
      </c>
      <c r="U52" s="356">
        <f t="shared" si="2"/>
        <v>49</v>
      </c>
      <c r="V52" s="357">
        <v>0</v>
      </c>
      <c r="W52" s="372">
        <f t="shared" si="3"/>
        <v>0.94230769230769229</v>
      </c>
      <c r="X52" s="354">
        <v>37.81</v>
      </c>
      <c r="Y52" s="355">
        <v>10</v>
      </c>
      <c r="Z52" s="355">
        <v>9</v>
      </c>
      <c r="AA52" s="355">
        <v>9</v>
      </c>
      <c r="AB52" s="355">
        <v>6</v>
      </c>
      <c r="AC52" s="355">
        <v>7</v>
      </c>
      <c r="AD52" s="355">
        <v>4</v>
      </c>
      <c r="AE52" s="356">
        <f t="shared" si="4"/>
        <v>45</v>
      </c>
      <c r="AF52" s="357">
        <v>0</v>
      </c>
      <c r="AG52" s="372">
        <f t="shared" si="5"/>
        <v>1.1901613329806928</v>
      </c>
      <c r="AH52" s="354">
        <v>41.53</v>
      </c>
      <c r="AI52" s="355">
        <v>5</v>
      </c>
      <c r="AJ52" s="355">
        <v>6</v>
      </c>
      <c r="AK52" s="355">
        <v>4</v>
      </c>
      <c r="AL52" s="355">
        <v>5</v>
      </c>
      <c r="AM52" s="355">
        <v>0</v>
      </c>
      <c r="AN52" s="355">
        <v>0</v>
      </c>
      <c r="AO52" s="356">
        <f t="shared" si="6"/>
        <v>20</v>
      </c>
      <c r="AP52" s="357">
        <v>8</v>
      </c>
      <c r="AQ52" s="372">
        <f t="shared" si="7"/>
        <v>0.40379567938623057</v>
      </c>
      <c r="AR52" s="354">
        <v>45.68</v>
      </c>
      <c r="AS52" s="355">
        <v>9</v>
      </c>
      <c r="AT52" s="355">
        <v>6</v>
      </c>
      <c r="AU52" s="355">
        <v>5</v>
      </c>
      <c r="AV52" s="355">
        <v>0</v>
      </c>
      <c r="AW52" s="355">
        <v>9</v>
      </c>
      <c r="AX52" s="355">
        <v>0</v>
      </c>
      <c r="AY52" s="356">
        <f t="shared" si="8"/>
        <v>29</v>
      </c>
      <c r="AZ52" s="357">
        <v>6</v>
      </c>
      <c r="BA52" s="372">
        <f t="shared" si="9"/>
        <v>0.56114551083591335</v>
      </c>
      <c r="BB52" s="354">
        <v>57.5</v>
      </c>
      <c r="BC52" s="355">
        <v>7</v>
      </c>
      <c r="BD52" s="355">
        <v>5</v>
      </c>
      <c r="BE52" s="355">
        <v>8</v>
      </c>
      <c r="BF52" s="355">
        <v>0</v>
      </c>
      <c r="BG52" s="355">
        <v>5</v>
      </c>
      <c r="BH52" s="355">
        <v>0</v>
      </c>
      <c r="BI52" s="356">
        <f t="shared" si="10"/>
        <v>25</v>
      </c>
      <c r="BJ52" s="357">
        <v>0</v>
      </c>
      <c r="BK52" s="372">
        <f t="shared" si="11"/>
        <v>0.43478260869565216</v>
      </c>
      <c r="BL52" s="354">
        <v>37.22</v>
      </c>
      <c r="BM52" s="355">
        <v>8</v>
      </c>
      <c r="BN52" s="355">
        <v>4</v>
      </c>
      <c r="BO52" s="355">
        <v>10</v>
      </c>
      <c r="BP52" s="355">
        <v>2</v>
      </c>
      <c r="BQ52" s="359"/>
      <c r="BR52" s="360">
        <v>1</v>
      </c>
      <c r="BS52" s="356">
        <f t="shared" si="12"/>
        <v>24</v>
      </c>
      <c r="BT52" s="357">
        <v>0</v>
      </c>
      <c r="BU52" s="372">
        <f t="shared" si="13"/>
        <v>0.64481461579795807</v>
      </c>
      <c r="BV52" s="354">
        <v>42.56</v>
      </c>
      <c r="BW52" s="355">
        <v>9</v>
      </c>
      <c r="BX52" s="355">
        <v>4</v>
      </c>
      <c r="BY52" s="355">
        <v>9</v>
      </c>
      <c r="BZ52" s="355">
        <v>9</v>
      </c>
      <c r="CA52" s="355">
        <v>6</v>
      </c>
      <c r="CB52" s="355">
        <v>8</v>
      </c>
      <c r="CC52" s="356">
        <f t="shared" si="14"/>
        <v>45</v>
      </c>
      <c r="CD52" s="357">
        <v>0</v>
      </c>
      <c r="CE52" s="372">
        <f t="shared" si="15"/>
        <v>1.0573308270676691</v>
      </c>
      <c r="CF52" s="355">
        <v>0</v>
      </c>
      <c r="CG52" s="373">
        <f t="shared" si="16"/>
        <v>5.6599398385237647</v>
      </c>
      <c r="CH52" s="351"/>
    </row>
    <row r="53" spans="1:86" ht="26" customHeight="1">
      <c r="A53" s="342">
        <v>18</v>
      </c>
      <c r="B53" s="361" t="s">
        <v>86</v>
      </c>
      <c r="C53" s="353" t="s">
        <v>377</v>
      </c>
      <c r="D53" s="354">
        <v>34.56</v>
      </c>
      <c r="E53" s="355">
        <v>9</v>
      </c>
      <c r="F53" s="355">
        <v>0</v>
      </c>
      <c r="G53" s="355">
        <v>0</v>
      </c>
      <c r="H53" s="355">
        <v>0</v>
      </c>
      <c r="I53" s="355">
        <v>0</v>
      </c>
      <c r="J53" s="355">
        <v>2</v>
      </c>
      <c r="K53" s="356">
        <f t="shared" si="0"/>
        <v>11</v>
      </c>
      <c r="L53" s="357">
        <v>12</v>
      </c>
      <c r="M53" s="372">
        <f t="shared" si="1"/>
        <v>0.23625429553264604</v>
      </c>
      <c r="N53" s="354">
        <v>40.1</v>
      </c>
      <c r="O53" s="355">
        <v>9</v>
      </c>
      <c r="P53" s="355">
        <v>9</v>
      </c>
      <c r="Q53" s="355">
        <v>8</v>
      </c>
      <c r="R53" s="355">
        <v>9</v>
      </c>
      <c r="S53" s="355">
        <v>8</v>
      </c>
      <c r="T53" s="355">
        <v>9</v>
      </c>
      <c r="U53" s="356">
        <f t="shared" si="2"/>
        <v>52</v>
      </c>
      <c r="V53" s="357">
        <v>0</v>
      </c>
      <c r="W53" s="372">
        <f t="shared" si="3"/>
        <v>1.2967581047381547</v>
      </c>
      <c r="X53" s="354">
        <v>27.38</v>
      </c>
      <c r="Y53" s="355">
        <v>7</v>
      </c>
      <c r="Z53" s="355">
        <v>0</v>
      </c>
      <c r="AA53" s="355">
        <v>0</v>
      </c>
      <c r="AB53" s="355">
        <v>0</v>
      </c>
      <c r="AC53" s="355">
        <v>2</v>
      </c>
      <c r="AD53" s="355">
        <v>0</v>
      </c>
      <c r="AE53" s="356">
        <f t="shared" si="4"/>
        <v>9</v>
      </c>
      <c r="AF53" s="357">
        <v>3</v>
      </c>
      <c r="AG53" s="372">
        <f t="shared" si="5"/>
        <v>0.29624753127057274</v>
      </c>
      <c r="AH53" s="354">
        <v>32.380000000000003</v>
      </c>
      <c r="AI53" s="355">
        <v>5</v>
      </c>
      <c r="AJ53" s="355">
        <v>9</v>
      </c>
      <c r="AK53" s="355">
        <v>2</v>
      </c>
      <c r="AL53" s="355">
        <v>5</v>
      </c>
      <c r="AM53" s="355">
        <v>0</v>
      </c>
      <c r="AN53" s="355">
        <v>0</v>
      </c>
      <c r="AO53" s="356">
        <f t="shared" si="6"/>
        <v>21</v>
      </c>
      <c r="AP53" s="357">
        <v>6</v>
      </c>
      <c r="AQ53" s="372">
        <f t="shared" si="7"/>
        <v>0.54715997915581027</v>
      </c>
      <c r="AR53" s="354">
        <v>30.5</v>
      </c>
      <c r="AS53" s="355">
        <v>7</v>
      </c>
      <c r="AT53" s="355">
        <v>5</v>
      </c>
      <c r="AU53" s="355">
        <v>0</v>
      </c>
      <c r="AV53" s="355">
        <v>0</v>
      </c>
      <c r="AW53" s="355">
        <v>7</v>
      </c>
      <c r="AX53" s="355">
        <v>0</v>
      </c>
      <c r="AY53" s="356">
        <f t="shared" si="8"/>
        <v>19</v>
      </c>
      <c r="AZ53" s="357">
        <v>9</v>
      </c>
      <c r="BA53" s="372">
        <f t="shared" si="9"/>
        <v>0.48101265822784811</v>
      </c>
      <c r="BB53" s="354">
        <v>34.130000000000003</v>
      </c>
      <c r="BC53" s="355">
        <v>0</v>
      </c>
      <c r="BD53" s="355">
        <v>0</v>
      </c>
      <c r="BE53" s="355">
        <v>5</v>
      </c>
      <c r="BF53" s="355">
        <v>3</v>
      </c>
      <c r="BG53" s="355">
        <v>3</v>
      </c>
      <c r="BH53" s="355">
        <v>0</v>
      </c>
      <c r="BI53" s="356">
        <f t="shared" si="10"/>
        <v>11</v>
      </c>
      <c r="BJ53" s="357">
        <v>3</v>
      </c>
      <c r="BK53" s="372">
        <f t="shared" si="11"/>
        <v>0.29625639644492324</v>
      </c>
      <c r="BL53" s="354">
        <v>25.15</v>
      </c>
      <c r="BM53" s="355">
        <v>5</v>
      </c>
      <c r="BN53" s="355">
        <v>5</v>
      </c>
      <c r="BO53" s="355">
        <v>5</v>
      </c>
      <c r="BP53" s="355">
        <v>5</v>
      </c>
      <c r="BQ53" s="359"/>
      <c r="BR53" s="360">
        <v>1</v>
      </c>
      <c r="BS53" s="356">
        <f t="shared" si="12"/>
        <v>20</v>
      </c>
      <c r="BT53" s="357">
        <v>0</v>
      </c>
      <c r="BU53" s="372">
        <f t="shared" si="13"/>
        <v>0.79522862823061635</v>
      </c>
      <c r="BV53" s="354">
        <v>26.59</v>
      </c>
      <c r="BW53" s="355">
        <v>8</v>
      </c>
      <c r="BX53" s="355">
        <v>10</v>
      </c>
      <c r="BY53" s="355">
        <v>3</v>
      </c>
      <c r="BZ53" s="355">
        <v>9</v>
      </c>
      <c r="CA53" s="355">
        <v>6</v>
      </c>
      <c r="CB53" s="355">
        <v>0</v>
      </c>
      <c r="CC53" s="356">
        <f t="shared" si="14"/>
        <v>36</v>
      </c>
      <c r="CD53" s="357">
        <v>3</v>
      </c>
      <c r="CE53" s="372">
        <f t="shared" si="15"/>
        <v>1.2166272389320716</v>
      </c>
      <c r="CF53" s="355">
        <v>0</v>
      </c>
      <c r="CG53" s="373">
        <f t="shared" si="16"/>
        <v>5.1655448325326425</v>
      </c>
      <c r="CH53" s="351"/>
    </row>
    <row r="54" spans="1:86" ht="26" customHeight="1">
      <c r="A54" s="342">
        <v>19</v>
      </c>
      <c r="B54" s="361" t="s">
        <v>84</v>
      </c>
      <c r="C54" s="353" t="s">
        <v>162</v>
      </c>
      <c r="D54" s="354">
        <v>70.75</v>
      </c>
      <c r="E54" s="355">
        <v>6</v>
      </c>
      <c r="F54" s="355">
        <v>6</v>
      </c>
      <c r="G54" s="355">
        <v>6</v>
      </c>
      <c r="H54" s="355">
        <v>6</v>
      </c>
      <c r="I54" s="355">
        <v>6</v>
      </c>
      <c r="J54" s="355">
        <v>7</v>
      </c>
      <c r="K54" s="356">
        <f t="shared" si="0"/>
        <v>37</v>
      </c>
      <c r="L54" s="357">
        <v>0</v>
      </c>
      <c r="M54" s="372">
        <f t="shared" si="1"/>
        <v>0.52296819787985871</v>
      </c>
      <c r="N54" s="354">
        <v>67.349999999999994</v>
      </c>
      <c r="O54" s="355">
        <v>8</v>
      </c>
      <c r="P54" s="355">
        <v>8</v>
      </c>
      <c r="Q54" s="355">
        <v>8</v>
      </c>
      <c r="R54" s="355">
        <v>10</v>
      </c>
      <c r="S54" s="355">
        <v>8</v>
      </c>
      <c r="T54" s="355">
        <v>10</v>
      </c>
      <c r="U54" s="356">
        <f t="shared" si="2"/>
        <v>52</v>
      </c>
      <c r="V54" s="357">
        <v>0</v>
      </c>
      <c r="W54" s="372">
        <f t="shared" si="3"/>
        <v>0.7720861172976986</v>
      </c>
      <c r="X54" s="354">
        <v>52.16</v>
      </c>
      <c r="Y54" s="355">
        <v>10</v>
      </c>
      <c r="Z54" s="355">
        <v>8</v>
      </c>
      <c r="AA54" s="355">
        <v>8</v>
      </c>
      <c r="AB54" s="355">
        <v>8</v>
      </c>
      <c r="AC54" s="355">
        <v>5</v>
      </c>
      <c r="AD54" s="355">
        <v>4</v>
      </c>
      <c r="AE54" s="356">
        <f t="shared" si="4"/>
        <v>43</v>
      </c>
      <c r="AF54" s="357">
        <v>0</v>
      </c>
      <c r="AG54" s="372">
        <f t="shared" si="5"/>
        <v>0.82438650306748473</v>
      </c>
      <c r="AH54" s="354">
        <v>61.19</v>
      </c>
      <c r="AI54" s="355">
        <v>6</v>
      </c>
      <c r="AJ54" s="355">
        <v>6</v>
      </c>
      <c r="AK54" s="355">
        <v>5</v>
      </c>
      <c r="AL54" s="355">
        <v>7</v>
      </c>
      <c r="AM54" s="355">
        <v>0</v>
      </c>
      <c r="AN54" s="355">
        <v>0</v>
      </c>
      <c r="AO54" s="356">
        <f t="shared" si="6"/>
        <v>24</v>
      </c>
      <c r="AP54" s="357">
        <v>10</v>
      </c>
      <c r="AQ54" s="372">
        <f t="shared" si="7"/>
        <v>0.33712600084281502</v>
      </c>
      <c r="AR54" s="354">
        <v>63.47</v>
      </c>
      <c r="AS54" s="355">
        <v>6</v>
      </c>
      <c r="AT54" s="355">
        <v>6</v>
      </c>
      <c r="AU54" s="355">
        <v>5</v>
      </c>
      <c r="AV54" s="355">
        <v>8</v>
      </c>
      <c r="AW54" s="355">
        <v>8</v>
      </c>
      <c r="AX54" s="355">
        <v>0</v>
      </c>
      <c r="AY54" s="356">
        <f t="shared" si="8"/>
        <v>33</v>
      </c>
      <c r="AZ54" s="357">
        <v>3</v>
      </c>
      <c r="BA54" s="372">
        <f t="shared" si="9"/>
        <v>0.49646457048292464</v>
      </c>
      <c r="BB54" s="354">
        <v>93.37</v>
      </c>
      <c r="BC54" s="355">
        <v>5</v>
      </c>
      <c r="BD54" s="355">
        <v>0</v>
      </c>
      <c r="BE54" s="355">
        <v>5</v>
      </c>
      <c r="BF54" s="355">
        <v>0</v>
      </c>
      <c r="BG54" s="355">
        <v>6</v>
      </c>
      <c r="BH54" s="355">
        <v>0</v>
      </c>
      <c r="BI54" s="356">
        <f t="shared" si="10"/>
        <v>16</v>
      </c>
      <c r="BJ54" s="357">
        <v>0</v>
      </c>
      <c r="BK54" s="372">
        <f t="shared" si="11"/>
        <v>0.17136125093713184</v>
      </c>
      <c r="BL54" s="354">
        <v>53.25</v>
      </c>
      <c r="BM54" s="355">
        <v>8</v>
      </c>
      <c r="BN54" s="355">
        <v>7</v>
      </c>
      <c r="BO54" s="355">
        <v>9</v>
      </c>
      <c r="BP54" s="355">
        <v>8</v>
      </c>
      <c r="BQ54" s="359"/>
      <c r="BR54" s="360">
        <v>1</v>
      </c>
      <c r="BS54" s="356">
        <f t="shared" si="12"/>
        <v>32</v>
      </c>
      <c r="BT54" s="357">
        <v>0</v>
      </c>
      <c r="BU54" s="372">
        <f t="shared" si="13"/>
        <v>0.60093896713615025</v>
      </c>
      <c r="BV54" s="354">
        <v>54.53</v>
      </c>
      <c r="BW54" s="355">
        <v>8</v>
      </c>
      <c r="BX54" s="355">
        <v>10</v>
      </c>
      <c r="BY54" s="355">
        <v>9</v>
      </c>
      <c r="BZ54" s="355">
        <v>10</v>
      </c>
      <c r="CA54" s="355">
        <v>9</v>
      </c>
      <c r="CB54" s="355">
        <v>6</v>
      </c>
      <c r="CC54" s="356">
        <f t="shared" si="14"/>
        <v>52</v>
      </c>
      <c r="CD54" s="357">
        <v>0</v>
      </c>
      <c r="CE54" s="372">
        <f t="shared" si="15"/>
        <v>0.95360352099761592</v>
      </c>
      <c r="CF54" s="355">
        <v>0.2</v>
      </c>
      <c r="CG54" s="373">
        <f t="shared" si="16"/>
        <v>4.8789351286416798</v>
      </c>
      <c r="CH54" s="351"/>
    </row>
    <row r="55" spans="1:86" ht="26" customHeight="1">
      <c r="A55" s="342">
        <v>20</v>
      </c>
      <c r="B55" s="352" t="s">
        <v>130</v>
      </c>
      <c r="C55" s="374" t="s">
        <v>367</v>
      </c>
      <c r="D55" s="345">
        <v>51.15</v>
      </c>
      <c r="E55" s="346">
        <v>10</v>
      </c>
      <c r="F55" s="346">
        <v>7</v>
      </c>
      <c r="G55" s="346">
        <v>8</v>
      </c>
      <c r="H55" s="346">
        <v>6</v>
      </c>
      <c r="I55" s="346">
        <v>0</v>
      </c>
      <c r="J55" s="346">
        <v>0</v>
      </c>
      <c r="K55" s="120">
        <f t="shared" si="0"/>
        <v>31</v>
      </c>
      <c r="L55" s="375">
        <v>6</v>
      </c>
      <c r="M55" s="124">
        <f t="shared" si="1"/>
        <v>0.54243219597550307</v>
      </c>
      <c r="N55" s="345">
        <v>44.62</v>
      </c>
      <c r="O55" s="346">
        <v>8</v>
      </c>
      <c r="P55" s="346">
        <v>9</v>
      </c>
      <c r="Q55" s="346">
        <v>7</v>
      </c>
      <c r="R55" s="346">
        <v>10</v>
      </c>
      <c r="S55" s="346">
        <v>8</v>
      </c>
      <c r="T55" s="346">
        <v>10</v>
      </c>
      <c r="U55" s="120">
        <f t="shared" si="2"/>
        <v>52</v>
      </c>
      <c r="V55" s="375">
        <v>0</v>
      </c>
      <c r="W55" s="124">
        <f t="shared" si="3"/>
        <v>1.1653966831017482</v>
      </c>
      <c r="X55" s="345">
        <v>40.840000000000003</v>
      </c>
      <c r="Y55" s="346">
        <v>9</v>
      </c>
      <c r="Z55" s="346">
        <v>8</v>
      </c>
      <c r="AA55" s="346">
        <v>6</v>
      </c>
      <c r="AB55" s="346">
        <v>4</v>
      </c>
      <c r="AC55" s="346">
        <v>6</v>
      </c>
      <c r="AD55" s="346">
        <v>5</v>
      </c>
      <c r="AE55" s="120">
        <f t="shared" si="4"/>
        <v>38</v>
      </c>
      <c r="AF55" s="375">
        <v>0</v>
      </c>
      <c r="AG55" s="124">
        <f t="shared" si="5"/>
        <v>0.93046033300685593</v>
      </c>
      <c r="AH55" s="345">
        <v>48</v>
      </c>
      <c r="AI55" s="346">
        <v>6</v>
      </c>
      <c r="AJ55" s="346">
        <v>5</v>
      </c>
      <c r="AK55" s="346">
        <v>0</v>
      </c>
      <c r="AL55" s="346">
        <v>8</v>
      </c>
      <c r="AM55" s="346">
        <v>0</v>
      </c>
      <c r="AN55" s="346">
        <v>0</v>
      </c>
      <c r="AO55" s="120">
        <f t="shared" si="6"/>
        <v>19</v>
      </c>
      <c r="AP55" s="375">
        <v>14</v>
      </c>
      <c r="AQ55" s="124">
        <f t="shared" si="7"/>
        <v>0.30645161290322581</v>
      </c>
      <c r="AR55" s="345">
        <v>48.22</v>
      </c>
      <c r="AS55" s="346">
        <v>5</v>
      </c>
      <c r="AT55" s="346">
        <v>6</v>
      </c>
      <c r="AU55" s="346">
        <v>0</v>
      </c>
      <c r="AV55" s="346">
        <v>5</v>
      </c>
      <c r="AW55" s="346">
        <v>0</v>
      </c>
      <c r="AX55" s="346">
        <v>0</v>
      </c>
      <c r="AY55" s="120">
        <f t="shared" si="8"/>
        <v>16</v>
      </c>
      <c r="AZ55" s="375">
        <v>9</v>
      </c>
      <c r="BA55" s="124">
        <f t="shared" si="9"/>
        <v>0.27962250961202378</v>
      </c>
      <c r="BB55" s="345">
        <v>73.38</v>
      </c>
      <c r="BC55" s="346">
        <v>6</v>
      </c>
      <c r="BD55" s="346">
        <v>0</v>
      </c>
      <c r="BE55" s="346">
        <v>0</v>
      </c>
      <c r="BF55" s="346">
        <v>0</v>
      </c>
      <c r="BG55" s="346">
        <v>0</v>
      </c>
      <c r="BH55" s="346">
        <v>0</v>
      </c>
      <c r="BI55" s="120">
        <f t="shared" si="10"/>
        <v>6</v>
      </c>
      <c r="BJ55" s="375">
        <v>6</v>
      </c>
      <c r="BK55" s="124">
        <f t="shared" si="11"/>
        <v>7.5585789871504161E-2</v>
      </c>
      <c r="BL55" s="345">
        <v>50.81</v>
      </c>
      <c r="BM55" s="346">
        <v>8</v>
      </c>
      <c r="BN55" s="346">
        <v>9</v>
      </c>
      <c r="BO55" s="346">
        <v>3</v>
      </c>
      <c r="BP55" s="346">
        <v>0</v>
      </c>
      <c r="BQ55" s="348"/>
      <c r="BR55" s="376">
        <v>1</v>
      </c>
      <c r="BS55" s="120">
        <f t="shared" si="12"/>
        <v>20</v>
      </c>
      <c r="BT55" s="375">
        <v>3</v>
      </c>
      <c r="BU55" s="124">
        <f t="shared" si="13"/>
        <v>0.37167812674224121</v>
      </c>
      <c r="BV55" s="345">
        <v>47.75</v>
      </c>
      <c r="BW55" s="346">
        <v>8</v>
      </c>
      <c r="BX55" s="346">
        <v>8</v>
      </c>
      <c r="BY55" s="346">
        <v>8</v>
      </c>
      <c r="BZ55" s="346">
        <v>7</v>
      </c>
      <c r="CA55" s="346">
        <v>9</v>
      </c>
      <c r="CB55" s="346">
        <v>8</v>
      </c>
      <c r="CC55" s="120">
        <f t="shared" si="14"/>
        <v>48</v>
      </c>
      <c r="CD55" s="375">
        <v>0</v>
      </c>
      <c r="CE55" s="124">
        <f t="shared" si="15"/>
        <v>1.0052356020942408</v>
      </c>
      <c r="CF55" s="346">
        <v>0</v>
      </c>
      <c r="CG55" s="101">
        <f t="shared" si="16"/>
        <v>4.6768628533073429</v>
      </c>
      <c r="CH55" s="351"/>
    </row>
    <row r="56" spans="1:86" ht="26" customHeight="1">
      <c r="A56" s="342">
        <v>21</v>
      </c>
      <c r="B56" s="352" t="s">
        <v>14</v>
      </c>
      <c r="C56" s="374" t="s">
        <v>174</v>
      </c>
      <c r="D56" s="345">
        <v>71.84</v>
      </c>
      <c r="E56" s="346">
        <v>10</v>
      </c>
      <c r="F56" s="346">
        <v>9</v>
      </c>
      <c r="G56" s="346">
        <v>0</v>
      </c>
      <c r="H56" s="346">
        <v>0</v>
      </c>
      <c r="I56" s="346">
        <v>10</v>
      </c>
      <c r="J56" s="346">
        <v>4</v>
      </c>
      <c r="K56" s="120">
        <f t="shared" si="0"/>
        <v>33</v>
      </c>
      <c r="L56" s="375">
        <v>6</v>
      </c>
      <c r="M56" s="124">
        <f t="shared" si="1"/>
        <v>0.42394655704008222</v>
      </c>
      <c r="N56" s="345">
        <v>37.19</v>
      </c>
      <c r="O56" s="346">
        <v>10</v>
      </c>
      <c r="P56" s="346">
        <v>8</v>
      </c>
      <c r="Q56" s="346">
        <v>10</v>
      </c>
      <c r="R56" s="346">
        <v>10</v>
      </c>
      <c r="S56" s="346">
        <v>8</v>
      </c>
      <c r="T56" s="346">
        <v>0</v>
      </c>
      <c r="U56" s="120">
        <f t="shared" si="2"/>
        <v>46</v>
      </c>
      <c r="V56" s="375">
        <v>3</v>
      </c>
      <c r="W56" s="124">
        <f t="shared" si="3"/>
        <v>1.1445633242100026</v>
      </c>
      <c r="X56" s="345">
        <v>30.59</v>
      </c>
      <c r="Y56" s="346">
        <v>8</v>
      </c>
      <c r="Z56" s="346">
        <v>8</v>
      </c>
      <c r="AA56" s="346">
        <v>8</v>
      </c>
      <c r="AB56" s="346">
        <v>6</v>
      </c>
      <c r="AC56" s="346">
        <v>6</v>
      </c>
      <c r="AD56" s="346">
        <v>4</v>
      </c>
      <c r="AE56" s="120">
        <f t="shared" si="4"/>
        <v>40</v>
      </c>
      <c r="AF56" s="375">
        <v>0</v>
      </c>
      <c r="AG56" s="124">
        <f t="shared" si="5"/>
        <v>1.3076168682576006</v>
      </c>
      <c r="AH56" s="345">
        <v>64.97</v>
      </c>
      <c r="AI56" s="346">
        <v>7</v>
      </c>
      <c r="AJ56" s="346">
        <v>0</v>
      </c>
      <c r="AK56" s="346">
        <v>6</v>
      </c>
      <c r="AL56" s="346">
        <v>0</v>
      </c>
      <c r="AM56" s="346">
        <v>0</v>
      </c>
      <c r="AN56" s="346">
        <v>0</v>
      </c>
      <c r="AO56" s="120">
        <f t="shared" si="6"/>
        <v>13</v>
      </c>
      <c r="AP56" s="375">
        <v>16</v>
      </c>
      <c r="AQ56" s="124">
        <f t="shared" si="7"/>
        <v>0.16055329134247251</v>
      </c>
      <c r="AR56" s="345">
        <v>75.81</v>
      </c>
      <c r="AS56" s="346">
        <v>5</v>
      </c>
      <c r="AT56" s="346">
        <v>8</v>
      </c>
      <c r="AU56" s="346">
        <v>5</v>
      </c>
      <c r="AV56" s="346">
        <v>0</v>
      </c>
      <c r="AW56" s="346">
        <v>0</v>
      </c>
      <c r="AX56" s="346">
        <v>5</v>
      </c>
      <c r="AY56" s="120">
        <f t="shared" si="8"/>
        <v>23</v>
      </c>
      <c r="AZ56" s="375">
        <v>6</v>
      </c>
      <c r="BA56" s="124">
        <f t="shared" si="9"/>
        <v>0.28113922503361444</v>
      </c>
      <c r="BB56" s="345">
        <v>30.15</v>
      </c>
      <c r="BC56" s="346">
        <v>3</v>
      </c>
      <c r="BD56" s="346">
        <v>0</v>
      </c>
      <c r="BE56" s="346">
        <v>1</v>
      </c>
      <c r="BF56" s="346">
        <v>0</v>
      </c>
      <c r="BG56" s="346">
        <v>2</v>
      </c>
      <c r="BH56" s="346">
        <v>0</v>
      </c>
      <c r="BI56" s="120">
        <f t="shared" si="10"/>
        <v>6</v>
      </c>
      <c r="BJ56" s="375">
        <v>0</v>
      </c>
      <c r="BK56" s="124">
        <f t="shared" si="11"/>
        <v>0.19900497512437812</v>
      </c>
      <c r="BL56" s="345">
        <v>36.340000000000003</v>
      </c>
      <c r="BM56" s="346">
        <v>7</v>
      </c>
      <c r="BN56" s="346">
        <v>0</v>
      </c>
      <c r="BO56" s="346">
        <v>9</v>
      </c>
      <c r="BP56" s="346">
        <v>0</v>
      </c>
      <c r="BQ56" s="348"/>
      <c r="BR56" s="376">
        <v>1</v>
      </c>
      <c r="BS56" s="120">
        <f t="shared" si="12"/>
        <v>16</v>
      </c>
      <c r="BT56" s="375">
        <v>6</v>
      </c>
      <c r="BU56" s="124">
        <f t="shared" si="13"/>
        <v>0.37789324515824274</v>
      </c>
      <c r="BV56" s="345">
        <v>51.19</v>
      </c>
      <c r="BW56" s="346">
        <v>6</v>
      </c>
      <c r="BX56" s="346">
        <v>9</v>
      </c>
      <c r="BY56" s="346">
        <v>3</v>
      </c>
      <c r="BZ56" s="346">
        <v>10</v>
      </c>
      <c r="CA56" s="346">
        <v>4</v>
      </c>
      <c r="CB56" s="346">
        <v>8</v>
      </c>
      <c r="CC56" s="120">
        <f t="shared" si="14"/>
        <v>40</v>
      </c>
      <c r="CD56" s="375">
        <v>0</v>
      </c>
      <c r="CE56" s="124">
        <f t="shared" si="15"/>
        <v>0.78140261769876929</v>
      </c>
      <c r="CF56" s="346">
        <v>0</v>
      </c>
      <c r="CG56" s="101">
        <f t="shared" si="16"/>
        <v>4.6761201038651627</v>
      </c>
      <c r="CH56" s="351"/>
    </row>
    <row r="57" spans="1:86" ht="26" customHeight="1">
      <c r="A57" s="342">
        <v>22</v>
      </c>
      <c r="B57" s="352" t="s">
        <v>87</v>
      </c>
      <c r="C57" s="374" t="s">
        <v>368</v>
      </c>
      <c r="D57" s="345">
        <v>39.880000000000003</v>
      </c>
      <c r="E57" s="346">
        <v>4</v>
      </c>
      <c r="F57" s="346">
        <v>6</v>
      </c>
      <c r="G57" s="346">
        <v>5</v>
      </c>
      <c r="H57" s="346">
        <v>6</v>
      </c>
      <c r="I57" s="346">
        <v>0</v>
      </c>
      <c r="J57" s="346">
        <v>1</v>
      </c>
      <c r="K57" s="120">
        <f t="shared" si="0"/>
        <v>22</v>
      </c>
      <c r="L57" s="375">
        <v>3</v>
      </c>
      <c r="M57" s="124">
        <f t="shared" si="1"/>
        <v>0.51305970149253732</v>
      </c>
      <c r="N57" s="345">
        <v>49.5</v>
      </c>
      <c r="O57" s="346">
        <v>0</v>
      </c>
      <c r="P57" s="346">
        <v>9</v>
      </c>
      <c r="Q57" s="346">
        <v>6</v>
      </c>
      <c r="R57" s="346">
        <v>7</v>
      </c>
      <c r="S57" s="346">
        <v>0</v>
      </c>
      <c r="T57" s="346">
        <v>9</v>
      </c>
      <c r="U57" s="120">
        <f t="shared" si="2"/>
        <v>31</v>
      </c>
      <c r="V57" s="375">
        <v>6</v>
      </c>
      <c r="W57" s="124">
        <f t="shared" si="3"/>
        <v>0.55855855855855852</v>
      </c>
      <c r="X57" s="345">
        <v>32.94</v>
      </c>
      <c r="Y57" s="346">
        <v>9</v>
      </c>
      <c r="Z57" s="346">
        <v>8</v>
      </c>
      <c r="AA57" s="346">
        <v>7</v>
      </c>
      <c r="AB57" s="346">
        <v>3</v>
      </c>
      <c r="AC57" s="346">
        <v>8</v>
      </c>
      <c r="AD57" s="346">
        <v>6</v>
      </c>
      <c r="AE57" s="120">
        <f t="shared" si="4"/>
        <v>41</v>
      </c>
      <c r="AF57" s="375">
        <v>0</v>
      </c>
      <c r="AG57" s="124">
        <f t="shared" si="5"/>
        <v>1.2446873102610809</v>
      </c>
      <c r="AH57" s="345">
        <v>43.32</v>
      </c>
      <c r="AI57" s="346">
        <v>4</v>
      </c>
      <c r="AJ57" s="346">
        <v>0</v>
      </c>
      <c r="AK57" s="346">
        <v>0</v>
      </c>
      <c r="AL57" s="346">
        <v>0</v>
      </c>
      <c r="AM57" s="346">
        <v>0</v>
      </c>
      <c r="AN57" s="346">
        <v>0</v>
      </c>
      <c r="AO57" s="120">
        <f t="shared" si="6"/>
        <v>4</v>
      </c>
      <c r="AP57" s="375">
        <v>15</v>
      </c>
      <c r="AQ57" s="124">
        <f t="shared" si="7"/>
        <v>6.8587105624142664E-2</v>
      </c>
      <c r="AR57" s="345">
        <v>39.15</v>
      </c>
      <c r="AS57" s="346">
        <v>9</v>
      </c>
      <c r="AT57" s="346">
        <v>8</v>
      </c>
      <c r="AU57" s="346">
        <v>4</v>
      </c>
      <c r="AV57" s="346">
        <v>0</v>
      </c>
      <c r="AW57" s="346">
        <v>0</v>
      </c>
      <c r="AX57" s="346">
        <v>0</v>
      </c>
      <c r="AY57" s="120">
        <f t="shared" si="8"/>
        <v>21</v>
      </c>
      <c r="AZ57" s="375">
        <v>9</v>
      </c>
      <c r="BA57" s="124">
        <f t="shared" si="9"/>
        <v>0.43613707165109034</v>
      </c>
      <c r="BB57" s="345">
        <v>46.53</v>
      </c>
      <c r="BC57" s="346">
        <v>7</v>
      </c>
      <c r="BD57" s="346">
        <v>2</v>
      </c>
      <c r="BE57" s="346">
        <v>6</v>
      </c>
      <c r="BF57" s="346">
        <v>2</v>
      </c>
      <c r="BG57" s="346">
        <v>9</v>
      </c>
      <c r="BH57" s="346">
        <v>3</v>
      </c>
      <c r="BI57" s="120">
        <f t="shared" si="10"/>
        <v>29</v>
      </c>
      <c r="BJ57" s="375">
        <v>0</v>
      </c>
      <c r="BK57" s="124">
        <f t="shared" si="11"/>
        <v>0.62325381474317643</v>
      </c>
      <c r="BL57" s="345">
        <v>38.31</v>
      </c>
      <c r="BM57" s="346">
        <v>4</v>
      </c>
      <c r="BN57" s="346">
        <v>0</v>
      </c>
      <c r="BO57" s="346">
        <v>0</v>
      </c>
      <c r="BP57" s="346">
        <v>0</v>
      </c>
      <c r="BQ57" s="348"/>
      <c r="BR57" s="376">
        <v>1</v>
      </c>
      <c r="BS57" s="120">
        <f t="shared" si="12"/>
        <v>4</v>
      </c>
      <c r="BT57" s="375">
        <v>9</v>
      </c>
      <c r="BU57" s="124">
        <f t="shared" si="13"/>
        <v>8.4548721200591842E-2</v>
      </c>
      <c r="BV57" s="345">
        <v>42.53</v>
      </c>
      <c r="BW57" s="346">
        <v>9</v>
      </c>
      <c r="BX57" s="346">
        <v>9</v>
      </c>
      <c r="BY57" s="346">
        <v>5</v>
      </c>
      <c r="BZ57" s="346">
        <v>4</v>
      </c>
      <c r="CA57" s="346">
        <v>10</v>
      </c>
      <c r="CB57" s="346">
        <v>9</v>
      </c>
      <c r="CC57" s="120">
        <f t="shared" si="14"/>
        <v>46</v>
      </c>
      <c r="CD57" s="375">
        <v>0</v>
      </c>
      <c r="CE57" s="124">
        <f t="shared" si="15"/>
        <v>1.0815894662591112</v>
      </c>
      <c r="CF57" s="346">
        <v>0</v>
      </c>
      <c r="CG57" s="101">
        <f t="shared" si="16"/>
        <v>4.61042174979029</v>
      </c>
      <c r="CH57" s="351"/>
    </row>
    <row r="58" spans="1:86" ht="26" customHeight="1">
      <c r="A58" s="342">
        <v>23</v>
      </c>
      <c r="B58" s="352" t="s">
        <v>84</v>
      </c>
      <c r="C58" s="374" t="s">
        <v>332</v>
      </c>
      <c r="D58" s="345">
        <v>67.81</v>
      </c>
      <c r="E58" s="346">
        <v>7</v>
      </c>
      <c r="F58" s="346">
        <v>9</v>
      </c>
      <c r="G58" s="346">
        <v>7</v>
      </c>
      <c r="H58" s="346">
        <v>6</v>
      </c>
      <c r="I58" s="346">
        <v>0</v>
      </c>
      <c r="J58" s="346">
        <v>0</v>
      </c>
      <c r="K58" s="120">
        <f t="shared" si="0"/>
        <v>29</v>
      </c>
      <c r="L58" s="375">
        <v>6</v>
      </c>
      <c r="M58" s="124">
        <f t="shared" si="1"/>
        <v>0.39290069096328412</v>
      </c>
      <c r="N58" s="345">
        <v>92.44</v>
      </c>
      <c r="O58" s="346">
        <v>9</v>
      </c>
      <c r="P58" s="346">
        <v>10</v>
      </c>
      <c r="Q58" s="346">
        <v>10</v>
      </c>
      <c r="R58" s="346">
        <v>8</v>
      </c>
      <c r="S58" s="346">
        <v>9</v>
      </c>
      <c r="T58" s="346">
        <v>8</v>
      </c>
      <c r="U58" s="120">
        <f t="shared" si="2"/>
        <v>54</v>
      </c>
      <c r="V58" s="375">
        <v>0</v>
      </c>
      <c r="W58" s="124">
        <f t="shared" si="3"/>
        <v>0.58416270012981397</v>
      </c>
      <c r="X58" s="345">
        <v>55.09</v>
      </c>
      <c r="Y58" s="346">
        <v>10</v>
      </c>
      <c r="Z58" s="346">
        <v>6</v>
      </c>
      <c r="AA58" s="346">
        <v>8</v>
      </c>
      <c r="AB58" s="346">
        <v>7</v>
      </c>
      <c r="AC58" s="346">
        <v>8</v>
      </c>
      <c r="AD58" s="346">
        <v>5</v>
      </c>
      <c r="AE58" s="120">
        <f t="shared" si="4"/>
        <v>44</v>
      </c>
      <c r="AF58" s="375">
        <v>0</v>
      </c>
      <c r="AG58" s="124">
        <f t="shared" si="5"/>
        <v>0.79869304774006167</v>
      </c>
      <c r="AH58" s="345">
        <v>67.84</v>
      </c>
      <c r="AI58" s="346">
        <v>5</v>
      </c>
      <c r="AJ58" s="346">
        <v>5</v>
      </c>
      <c r="AK58" s="346">
        <v>7</v>
      </c>
      <c r="AL58" s="346">
        <v>0</v>
      </c>
      <c r="AM58" s="346">
        <v>6</v>
      </c>
      <c r="AN58" s="346">
        <v>0</v>
      </c>
      <c r="AO58" s="120">
        <f t="shared" si="6"/>
        <v>23</v>
      </c>
      <c r="AP58" s="375">
        <v>15</v>
      </c>
      <c r="AQ58" s="124">
        <f t="shared" si="7"/>
        <v>0.27764365041042971</v>
      </c>
      <c r="AR58" s="345">
        <v>61.68</v>
      </c>
      <c r="AS58" s="346">
        <v>6</v>
      </c>
      <c r="AT58" s="346">
        <v>7</v>
      </c>
      <c r="AU58" s="346">
        <v>6</v>
      </c>
      <c r="AV58" s="346">
        <v>6</v>
      </c>
      <c r="AW58" s="346">
        <v>6</v>
      </c>
      <c r="AX58" s="346">
        <v>0</v>
      </c>
      <c r="AY58" s="120">
        <f t="shared" si="8"/>
        <v>31</v>
      </c>
      <c r="AZ58" s="375">
        <v>3</v>
      </c>
      <c r="BA58" s="124">
        <f t="shared" si="9"/>
        <v>0.47928262213976497</v>
      </c>
      <c r="BB58" s="345">
        <v>89.35</v>
      </c>
      <c r="BC58" s="346">
        <v>6</v>
      </c>
      <c r="BD58" s="346">
        <v>5</v>
      </c>
      <c r="BE58" s="346">
        <v>0</v>
      </c>
      <c r="BF58" s="346">
        <v>0</v>
      </c>
      <c r="BG58" s="346">
        <v>5</v>
      </c>
      <c r="BH58" s="346">
        <v>1</v>
      </c>
      <c r="BI58" s="120">
        <f t="shared" si="10"/>
        <v>17</v>
      </c>
      <c r="BJ58" s="375">
        <v>3</v>
      </c>
      <c r="BK58" s="124">
        <f t="shared" si="11"/>
        <v>0.18408229561451003</v>
      </c>
      <c r="BL58" s="345">
        <v>57.84</v>
      </c>
      <c r="BM58" s="346">
        <v>7</v>
      </c>
      <c r="BN58" s="346">
        <v>2</v>
      </c>
      <c r="BO58" s="346">
        <v>4</v>
      </c>
      <c r="BP58" s="346">
        <v>8</v>
      </c>
      <c r="BQ58" s="348"/>
      <c r="BR58" s="376">
        <v>1.5</v>
      </c>
      <c r="BS58" s="120">
        <f t="shared" si="12"/>
        <v>21</v>
      </c>
      <c r="BT58" s="375">
        <v>0</v>
      </c>
      <c r="BU58" s="124">
        <f t="shared" si="13"/>
        <v>0.54460580912863066</v>
      </c>
      <c r="BV58" s="345">
        <v>65.150000000000006</v>
      </c>
      <c r="BW58" s="346">
        <v>8</v>
      </c>
      <c r="BX58" s="346">
        <v>8</v>
      </c>
      <c r="BY58" s="346">
        <v>10</v>
      </c>
      <c r="BZ58" s="346">
        <v>8</v>
      </c>
      <c r="CA58" s="346">
        <v>7</v>
      </c>
      <c r="CB58" s="346">
        <v>9</v>
      </c>
      <c r="CC58" s="120">
        <f t="shared" si="14"/>
        <v>50</v>
      </c>
      <c r="CD58" s="375">
        <v>0</v>
      </c>
      <c r="CE58" s="124">
        <f t="shared" si="15"/>
        <v>0.76745970836531074</v>
      </c>
      <c r="CF58" s="346">
        <v>0</v>
      </c>
      <c r="CG58" s="101">
        <f t="shared" si="16"/>
        <v>4.0288305244918057</v>
      </c>
      <c r="CH58" s="351"/>
    </row>
    <row r="59" spans="1:86" ht="26" customHeight="1">
      <c r="A59" s="342">
        <v>24</v>
      </c>
      <c r="B59" s="352" t="s">
        <v>84</v>
      </c>
      <c r="C59" s="374" t="s">
        <v>369</v>
      </c>
      <c r="D59" s="345">
        <v>82.35</v>
      </c>
      <c r="E59" s="346">
        <v>0</v>
      </c>
      <c r="F59" s="346">
        <v>3</v>
      </c>
      <c r="G59" s="346">
        <v>5</v>
      </c>
      <c r="H59" s="346">
        <v>2</v>
      </c>
      <c r="I59" s="346">
        <v>0</v>
      </c>
      <c r="J59" s="346">
        <v>2</v>
      </c>
      <c r="K59" s="120">
        <f t="shared" si="0"/>
        <v>12</v>
      </c>
      <c r="L59" s="375">
        <v>6</v>
      </c>
      <c r="M59" s="124">
        <f t="shared" si="1"/>
        <v>0.13582342954159593</v>
      </c>
      <c r="N59" s="345">
        <v>94.88</v>
      </c>
      <c r="O59" s="346">
        <v>9</v>
      </c>
      <c r="P59" s="346">
        <v>10</v>
      </c>
      <c r="Q59" s="346">
        <v>9</v>
      </c>
      <c r="R59" s="346">
        <v>9</v>
      </c>
      <c r="S59" s="346">
        <v>8</v>
      </c>
      <c r="T59" s="346">
        <v>10</v>
      </c>
      <c r="U59" s="120">
        <f t="shared" si="2"/>
        <v>55</v>
      </c>
      <c r="V59" s="375">
        <v>0</v>
      </c>
      <c r="W59" s="124">
        <f t="shared" si="3"/>
        <v>0.5796795952782462</v>
      </c>
      <c r="X59" s="345">
        <v>59.38</v>
      </c>
      <c r="Y59" s="346">
        <v>9</v>
      </c>
      <c r="Z59" s="346">
        <v>8</v>
      </c>
      <c r="AA59" s="346">
        <v>8</v>
      </c>
      <c r="AB59" s="346">
        <v>8</v>
      </c>
      <c r="AC59" s="346">
        <v>8</v>
      </c>
      <c r="AD59" s="346">
        <v>7</v>
      </c>
      <c r="AE59" s="120">
        <f t="shared" si="4"/>
        <v>48</v>
      </c>
      <c r="AF59" s="375">
        <v>0</v>
      </c>
      <c r="AG59" s="124">
        <f t="shared" si="5"/>
        <v>0.80835298080161666</v>
      </c>
      <c r="AH59" s="345">
        <v>71.680000000000007</v>
      </c>
      <c r="AI59" s="346">
        <v>6</v>
      </c>
      <c r="AJ59" s="346">
        <v>7</v>
      </c>
      <c r="AK59" s="346">
        <v>7</v>
      </c>
      <c r="AL59" s="346">
        <v>4</v>
      </c>
      <c r="AM59" s="346">
        <v>0</v>
      </c>
      <c r="AN59" s="346">
        <v>0</v>
      </c>
      <c r="AO59" s="120">
        <f t="shared" si="6"/>
        <v>24</v>
      </c>
      <c r="AP59" s="375">
        <v>8</v>
      </c>
      <c r="AQ59" s="124">
        <f t="shared" si="7"/>
        <v>0.3012048192771084</v>
      </c>
      <c r="AR59" s="345">
        <v>61.29</v>
      </c>
      <c r="AS59" s="346">
        <v>9</v>
      </c>
      <c r="AT59" s="346">
        <v>7</v>
      </c>
      <c r="AU59" s="346">
        <v>5</v>
      </c>
      <c r="AV59" s="346">
        <v>2</v>
      </c>
      <c r="AW59" s="346">
        <v>9</v>
      </c>
      <c r="AX59" s="346">
        <v>1</v>
      </c>
      <c r="AY59" s="120">
        <f t="shared" si="8"/>
        <v>33</v>
      </c>
      <c r="AZ59" s="375">
        <v>0</v>
      </c>
      <c r="BA59" s="124">
        <f t="shared" si="9"/>
        <v>0.53842388644150763</v>
      </c>
      <c r="BB59" s="345">
        <v>118.97</v>
      </c>
      <c r="BC59" s="346">
        <v>10</v>
      </c>
      <c r="BD59" s="346">
        <v>9</v>
      </c>
      <c r="BE59" s="346">
        <v>6</v>
      </c>
      <c r="BF59" s="346">
        <v>5</v>
      </c>
      <c r="BG59" s="346">
        <v>10</v>
      </c>
      <c r="BH59" s="346">
        <v>8</v>
      </c>
      <c r="BI59" s="120">
        <f t="shared" si="10"/>
        <v>48</v>
      </c>
      <c r="BJ59" s="375">
        <v>0</v>
      </c>
      <c r="BK59" s="124">
        <f t="shared" si="11"/>
        <v>0.40346305791375975</v>
      </c>
      <c r="BL59" s="345">
        <v>62.75</v>
      </c>
      <c r="BM59" s="346">
        <v>10</v>
      </c>
      <c r="BN59" s="346">
        <v>0</v>
      </c>
      <c r="BO59" s="346">
        <v>0</v>
      </c>
      <c r="BP59" s="346">
        <v>7</v>
      </c>
      <c r="BQ59" s="348"/>
      <c r="BR59" s="376">
        <v>1</v>
      </c>
      <c r="BS59" s="120">
        <f t="shared" si="12"/>
        <v>17</v>
      </c>
      <c r="BT59" s="375">
        <v>6</v>
      </c>
      <c r="BU59" s="124">
        <f t="shared" si="13"/>
        <v>0.24727272727272728</v>
      </c>
      <c r="BV59" s="345">
        <v>58.6</v>
      </c>
      <c r="BW59" s="346">
        <v>9</v>
      </c>
      <c r="BX59" s="346">
        <v>10</v>
      </c>
      <c r="BY59" s="346">
        <v>8</v>
      </c>
      <c r="BZ59" s="346">
        <v>9</v>
      </c>
      <c r="CA59" s="346">
        <v>5</v>
      </c>
      <c r="CB59" s="346">
        <v>9</v>
      </c>
      <c r="CC59" s="120">
        <f t="shared" si="14"/>
        <v>50</v>
      </c>
      <c r="CD59" s="375">
        <v>0</v>
      </c>
      <c r="CE59" s="124">
        <f t="shared" si="15"/>
        <v>0.85324232081911255</v>
      </c>
      <c r="CF59" s="346">
        <v>0</v>
      </c>
      <c r="CG59" s="101">
        <f t="shared" si="16"/>
        <v>3.867462817345674</v>
      </c>
      <c r="CH59" s="351"/>
    </row>
    <row r="60" spans="1:86" ht="26" customHeight="1">
      <c r="A60" s="342">
        <v>25</v>
      </c>
      <c r="B60" s="352" t="s">
        <v>14</v>
      </c>
      <c r="C60" s="374" t="s">
        <v>370</v>
      </c>
      <c r="D60" s="345">
        <v>73.569999999999993</v>
      </c>
      <c r="E60" s="346">
        <v>0</v>
      </c>
      <c r="F60" s="346">
        <v>8</v>
      </c>
      <c r="G60" s="346">
        <v>0</v>
      </c>
      <c r="H60" s="346">
        <v>0</v>
      </c>
      <c r="I60" s="346">
        <v>0</v>
      </c>
      <c r="J60" s="346">
        <v>5</v>
      </c>
      <c r="K60" s="120">
        <f t="shared" si="0"/>
        <v>13</v>
      </c>
      <c r="L60" s="375">
        <v>12</v>
      </c>
      <c r="M60" s="124">
        <f t="shared" si="1"/>
        <v>0.15192240271123059</v>
      </c>
      <c r="N60" s="345">
        <v>58.81</v>
      </c>
      <c r="O60" s="346">
        <v>9</v>
      </c>
      <c r="P60" s="346">
        <v>10</v>
      </c>
      <c r="Q60" s="346">
        <v>9</v>
      </c>
      <c r="R60" s="346">
        <v>10</v>
      </c>
      <c r="S60" s="346">
        <v>8</v>
      </c>
      <c r="T60" s="346">
        <v>9</v>
      </c>
      <c r="U60" s="120">
        <f t="shared" si="2"/>
        <v>55</v>
      </c>
      <c r="V60" s="375">
        <v>0</v>
      </c>
      <c r="W60" s="124">
        <f t="shared" si="3"/>
        <v>0.93521509947287873</v>
      </c>
      <c r="X60" s="345">
        <v>41.75</v>
      </c>
      <c r="Y60" s="346">
        <v>8</v>
      </c>
      <c r="Z60" s="346">
        <v>6</v>
      </c>
      <c r="AA60" s="346">
        <v>9</v>
      </c>
      <c r="AB60" s="346">
        <v>6</v>
      </c>
      <c r="AC60" s="346">
        <v>7</v>
      </c>
      <c r="AD60" s="346">
        <v>5</v>
      </c>
      <c r="AE60" s="120">
        <f t="shared" si="4"/>
        <v>41</v>
      </c>
      <c r="AF60" s="375">
        <v>0</v>
      </c>
      <c r="AG60" s="124">
        <f t="shared" si="5"/>
        <v>0.98203592814371254</v>
      </c>
      <c r="AH60" s="345">
        <v>74</v>
      </c>
      <c r="AI60" s="346">
        <v>7</v>
      </c>
      <c r="AJ60" s="346">
        <v>6</v>
      </c>
      <c r="AK60" s="346">
        <v>0</v>
      </c>
      <c r="AL60" s="346">
        <v>0</v>
      </c>
      <c r="AM60" s="346">
        <v>0</v>
      </c>
      <c r="AN60" s="346">
        <v>0</v>
      </c>
      <c r="AO60" s="120">
        <f t="shared" si="6"/>
        <v>13</v>
      </c>
      <c r="AP60" s="375">
        <v>14</v>
      </c>
      <c r="AQ60" s="124">
        <f t="shared" si="7"/>
        <v>0.14772727272727273</v>
      </c>
      <c r="AR60" s="345">
        <v>66.31</v>
      </c>
      <c r="AS60" s="346">
        <v>6</v>
      </c>
      <c r="AT60" s="346">
        <v>0</v>
      </c>
      <c r="AU60" s="346">
        <v>4</v>
      </c>
      <c r="AV60" s="346">
        <v>3</v>
      </c>
      <c r="AW60" s="346">
        <v>0</v>
      </c>
      <c r="AX60" s="346">
        <v>0</v>
      </c>
      <c r="AY60" s="120">
        <f t="shared" si="8"/>
        <v>13</v>
      </c>
      <c r="AZ60" s="375">
        <v>9</v>
      </c>
      <c r="BA60" s="124">
        <f t="shared" si="9"/>
        <v>0.17261983800292124</v>
      </c>
      <c r="BB60" s="345">
        <v>63.57</v>
      </c>
      <c r="BC60" s="346">
        <v>1</v>
      </c>
      <c r="BD60" s="346">
        <v>0</v>
      </c>
      <c r="BE60" s="346">
        <v>0</v>
      </c>
      <c r="BF60" s="346">
        <v>0</v>
      </c>
      <c r="BG60" s="346">
        <v>5</v>
      </c>
      <c r="BH60" s="346">
        <v>0</v>
      </c>
      <c r="BI60" s="120">
        <f t="shared" si="10"/>
        <v>6</v>
      </c>
      <c r="BJ60" s="375">
        <v>3</v>
      </c>
      <c r="BK60" s="124">
        <f t="shared" si="11"/>
        <v>9.013068949977468E-2</v>
      </c>
      <c r="BL60" s="345">
        <v>50.81</v>
      </c>
      <c r="BM60" s="346">
        <v>0</v>
      </c>
      <c r="BN60" s="346">
        <v>8</v>
      </c>
      <c r="BO60" s="346">
        <v>7</v>
      </c>
      <c r="BP60" s="346">
        <v>1</v>
      </c>
      <c r="BQ60" s="348"/>
      <c r="BR60" s="376">
        <v>1</v>
      </c>
      <c r="BS60" s="120">
        <f t="shared" si="12"/>
        <v>16</v>
      </c>
      <c r="BT60" s="375">
        <v>3</v>
      </c>
      <c r="BU60" s="124">
        <f t="shared" si="13"/>
        <v>0.29734250139379298</v>
      </c>
      <c r="BV60" s="345">
        <v>57.91</v>
      </c>
      <c r="BW60" s="346">
        <v>4</v>
      </c>
      <c r="BX60" s="346">
        <v>8</v>
      </c>
      <c r="BY60" s="346">
        <v>4</v>
      </c>
      <c r="BZ60" s="346">
        <v>6</v>
      </c>
      <c r="CA60" s="346">
        <v>8</v>
      </c>
      <c r="CB60" s="346">
        <v>6</v>
      </c>
      <c r="CC60" s="120">
        <f t="shared" si="14"/>
        <v>36</v>
      </c>
      <c r="CD60" s="375">
        <v>0</v>
      </c>
      <c r="CE60" s="124">
        <f t="shared" si="15"/>
        <v>0.62165429114142634</v>
      </c>
      <c r="CF60" s="346">
        <v>0</v>
      </c>
      <c r="CG60" s="101">
        <f t="shared" si="16"/>
        <v>3.3986480230930103</v>
      </c>
      <c r="CH60" s="351"/>
    </row>
    <row r="61" spans="1:86" ht="26" customHeight="1">
      <c r="A61" s="342">
        <v>26</v>
      </c>
      <c r="B61" s="361" t="s">
        <v>84</v>
      </c>
      <c r="C61" s="353" t="s">
        <v>371</v>
      </c>
      <c r="D61" s="354">
        <v>109.19</v>
      </c>
      <c r="E61" s="355">
        <v>6</v>
      </c>
      <c r="F61" s="355">
        <v>7</v>
      </c>
      <c r="G61" s="355">
        <v>8</v>
      </c>
      <c r="H61" s="355">
        <v>4</v>
      </c>
      <c r="I61" s="355">
        <v>8</v>
      </c>
      <c r="J61" s="355">
        <v>7</v>
      </c>
      <c r="K61" s="356">
        <f t="shared" si="0"/>
        <v>40</v>
      </c>
      <c r="L61" s="357">
        <v>0</v>
      </c>
      <c r="M61" s="372">
        <f t="shared" si="1"/>
        <v>0.36633391336202947</v>
      </c>
      <c r="N61" s="354">
        <v>75.72</v>
      </c>
      <c r="O61" s="355">
        <v>7</v>
      </c>
      <c r="P61" s="355">
        <v>8</v>
      </c>
      <c r="Q61" s="355">
        <v>8</v>
      </c>
      <c r="R61" s="355">
        <v>0</v>
      </c>
      <c r="S61" s="355">
        <v>8</v>
      </c>
      <c r="T61" s="355">
        <v>10</v>
      </c>
      <c r="U61" s="356">
        <f t="shared" si="2"/>
        <v>41</v>
      </c>
      <c r="V61" s="357">
        <v>3</v>
      </c>
      <c r="W61" s="372">
        <f t="shared" si="3"/>
        <v>0.52083333333333337</v>
      </c>
      <c r="X61" s="354">
        <v>57.85</v>
      </c>
      <c r="Y61" s="355">
        <v>10</v>
      </c>
      <c r="Z61" s="355">
        <v>7</v>
      </c>
      <c r="AA61" s="355">
        <v>6</v>
      </c>
      <c r="AB61" s="355">
        <v>6</v>
      </c>
      <c r="AC61" s="355">
        <v>6</v>
      </c>
      <c r="AD61" s="355">
        <v>0</v>
      </c>
      <c r="AE61" s="356">
        <f t="shared" si="4"/>
        <v>35</v>
      </c>
      <c r="AF61" s="357">
        <v>0</v>
      </c>
      <c r="AG61" s="372">
        <f t="shared" si="5"/>
        <v>0.60501296456352638</v>
      </c>
      <c r="AH61" s="354">
        <v>65.75</v>
      </c>
      <c r="AI61" s="355">
        <v>0</v>
      </c>
      <c r="AJ61" s="355">
        <v>0</v>
      </c>
      <c r="AK61" s="355">
        <v>0</v>
      </c>
      <c r="AL61" s="355">
        <v>5</v>
      </c>
      <c r="AM61" s="355">
        <v>0</v>
      </c>
      <c r="AN61" s="355">
        <v>0</v>
      </c>
      <c r="AO61" s="356">
        <f t="shared" si="6"/>
        <v>5</v>
      </c>
      <c r="AP61" s="357">
        <v>19</v>
      </c>
      <c r="AQ61" s="372">
        <f t="shared" si="7"/>
        <v>5.8997050147492625E-2</v>
      </c>
      <c r="AR61" s="354">
        <v>58.63</v>
      </c>
      <c r="AS61" s="355">
        <v>10</v>
      </c>
      <c r="AT61" s="355">
        <v>6</v>
      </c>
      <c r="AU61" s="355">
        <v>6</v>
      </c>
      <c r="AV61" s="355">
        <v>0</v>
      </c>
      <c r="AW61" s="355">
        <v>0</v>
      </c>
      <c r="AX61" s="355">
        <v>9</v>
      </c>
      <c r="AY61" s="356">
        <f t="shared" si="8"/>
        <v>31</v>
      </c>
      <c r="AZ61" s="357">
        <v>6</v>
      </c>
      <c r="BA61" s="372">
        <f t="shared" si="9"/>
        <v>0.47965341172829956</v>
      </c>
      <c r="BB61" s="354">
        <v>149.91</v>
      </c>
      <c r="BC61" s="355">
        <v>4</v>
      </c>
      <c r="BD61" s="355">
        <v>3</v>
      </c>
      <c r="BE61" s="355">
        <v>5</v>
      </c>
      <c r="BF61" s="355">
        <v>4</v>
      </c>
      <c r="BG61" s="355">
        <v>3</v>
      </c>
      <c r="BH61" s="355">
        <v>0</v>
      </c>
      <c r="BI61" s="356">
        <f t="shared" si="10"/>
        <v>19</v>
      </c>
      <c r="BJ61" s="357">
        <v>0</v>
      </c>
      <c r="BK61" s="372">
        <f t="shared" si="11"/>
        <v>0.1267427122940431</v>
      </c>
      <c r="BL61" s="354">
        <v>56.04</v>
      </c>
      <c r="BM61" s="355">
        <v>5</v>
      </c>
      <c r="BN61" s="355">
        <v>0</v>
      </c>
      <c r="BO61" s="355">
        <v>0</v>
      </c>
      <c r="BP61" s="355">
        <v>6</v>
      </c>
      <c r="BQ61" s="359"/>
      <c r="BR61" s="360">
        <v>1</v>
      </c>
      <c r="BS61" s="356">
        <f t="shared" si="12"/>
        <v>11</v>
      </c>
      <c r="BT61" s="357">
        <v>6</v>
      </c>
      <c r="BU61" s="372">
        <f t="shared" si="13"/>
        <v>0.1773049645390071</v>
      </c>
      <c r="BV61" s="354">
        <v>62.56</v>
      </c>
      <c r="BW61" s="355">
        <v>8</v>
      </c>
      <c r="BX61" s="355">
        <v>5</v>
      </c>
      <c r="BY61" s="355">
        <v>8</v>
      </c>
      <c r="BZ61" s="355">
        <v>6</v>
      </c>
      <c r="CA61" s="355">
        <v>8</v>
      </c>
      <c r="CB61" s="355">
        <v>8</v>
      </c>
      <c r="CC61" s="356">
        <f t="shared" si="14"/>
        <v>43</v>
      </c>
      <c r="CD61" s="357">
        <v>0</v>
      </c>
      <c r="CE61" s="372">
        <f t="shared" si="15"/>
        <v>0.6873401534526854</v>
      </c>
      <c r="CF61" s="355">
        <v>0</v>
      </c>
      <c r="CG61" s="373">
        <f t="shared" si="16"/>
        <v>3.022218503420417</v>
      </c>
      <c r="CH61" s="351"/>
    </row>
    <row r="62" spans="1:86" ht="26" customHeight="1">
      <c r="A62" s="342">
        <v>27</v>
      </c>
      <c r="B62" s="352" t="s">
        <v>84</v>
      </c>
      <c r="C62" s="374" t="s">
        <v>148</v>
      </c>
      <c r="D62" s="345">
        <v>120.79</v>
      </c>
      <c r="E62" s="346">
        <v>4</v>
      </c>
      <c r="F62" s="346">
        <v>7</v>
      </c>
      <c r="G62" s="346">
        <v>6</v>
      </c>
      <c r="H62" s="346">
        <v>7</v>
      </c>
      <c r="I62" s="346">
        <v>7</v>
      </c>
      <c r="J62" s="346">
        <v>7</v>
      </c>
      <c r="K62" s="120">
        <f t="shared" si="0"/>
        <v>38</v>
      </c>
      <c r="L62" s="375">
        <v>0</v>
      </c>
      <c r="M62" s="124">
        <f t="shared" si="1"/>
        <v>0.31459557910423047</v>
      </c>
      <c r="N62" s="345">
        <v>105.97</v>
      </c>
      <c r="O62" s="346">
        <v>7</v>
      </c>
      <c r="P62" s="346">
        <v>7</v>
      </c>
      <c r="Q62" s="346">
        <v>6</v>
      </c>
      <c r="R62" s="346">
        <v>8</v>
      </c>
      <c r="S62" s="346">
        <v>6</v>
      </c>
      <c r="T62" s="346">
        <v>3</v>
      </c>
      <c r="U62" s="120">
        <f t="shared" si="2"/>
        <v>37</v>
      </c>
      <c r="V62" s="375">
        <v>0</v>
      </c>
      <c r="W62" s="124">
        <f t="shared" si="3"/>
        <v>0.34915542134566385</v>
      </c>
      <c r="X62" s="345">
        <v>56.28</v>
      </c>
      <c r="Y62" s="346">
        <v>8</v>
      </c>
      <c r="Z62" s="346">
        <v>7</v>
      </c>
      <c r="AA62" s="346">
        <v>7</v>
      </c>
      <c r="AB62" s="346">
        <v>2</v>
      </c>
      <c r="AC62" s="346">
        <v>8</v>
      </c>
      <c r="AD62" s="346">
        <v>0</v>
      </c>
      <c r="AE62" s="120">
        <f t="shared" si="4"/>
        <v>32</v>
      </c>
      <c r="AF62" s="375">
        <v>0</v>
      </c>
      <c r="AG62" s="124">
        <f t="shared" si="5"/>
        <v>0.56858564321250882</v>
      </c>
      <c r="AH62" s="345">
        <v>84.54</v>
      </c>
      <c r="AI62" s="346">
        <v>0</v>
      </c>
      <c r="AJ62" s="346">
        <v>0</v>
      </c>
      <c r="AK62" s="346">
        <v>0</v>
      </c>
      <c r="AL62" s="346">
        <v>8</v>
      </c>
      <c r="AM62" s="346">
        <v>6</v>
      </c>
      <c r="AN62" s="346">
        <v>0</v>
      </c>
      <c r="AO62" s="120">
        <f t="shared" si="6"/>
        <v>14</v>
      </c>
      <c r="AP62" s="375">
        <v>12</v>
      </c>
      <c r="AQ62" s="124">
        <f t="shared" si="7"/>
        <v>0.14501760928112697</v>
      </c>
      <c r="AR62" s="345">
        <v>84.59</v>
      </c>
      <c r="AS62" s="346">
        <v>6</v>
      </c>
      <c r="AT62" s="346">
        <v>6</v>
      </c>
      <c r="AU62" s="346">
        <v>7</v>
      </c>
      <c r="AV62" s="346">
        <v>2</v>
      </c>
      <c r="AW62" s="346">
        <v>7</v>
      </c>
      <c r="AX62" s="346">
        <v>0</v>
      </c>
      <c r="AY62" s="120">
        <f t="shared" si="8"/>
        <v>28</v>
      </c>
      <c r="AZ62" s="375">
        <v>3</v>
      </c>
      <c r="BA62" s="124">
        <f t="shared" si="9"/>
        <v>0.319671195341934</v>
      </c>
      <c r="BB62" s="345">
        <v>124.54</v>
      </c>
      <c r="BC62" s="346">
        <v>6</v>
      </c>
      <c r="BD62" s="346">
        <v>4</v>
      </c>
      <c r="BE62" s="346">
        <v>8</v>
      </c>
      <c r="BF62" s="346">
        <v>6</v>
      </c>
      <c r="BG62" s="346">
        <v>7</v>
      </c>
      <c r="BH62" s="346">
        <v>7</v>
      </c>
      <c r="BI62" s="120">
        <f t="shared" si="10"/>
        <v>38</v>
      </c>
      <c r="BJ62" s="375">
        <v>0</v>
      </c>
      <c r="BK62" s="124">
        <f t="shared" si="11"/>
        <v>0.30512285209571222</v>
      </c>
      <c r="BL62" s="345">
        <v>84.72</v>
      </c>
      <c r="BM62" s="346">
        <v>6</v>
      </c>
      <c r="BN62" s="346">
        <v>4</v>
      </c>
      <c r="BO62" s="346">
        <v>0</v>
      </c>
      <c r="BP62" s="346">
        <v>8</v>
      </c>
      <c r="BQ62" s="348"/>
      <c r="BR62" s="376">
        <v>1</v>
      </c>
      <c r="BS62" s="120">
        <f t="shared" si="12"/>
        <v>18</v>
      </c>
      <c r="BT62" s="375">
        <v>3</v>
      </c>
      <c r="BU62" s="124">
        <f t="shared" si="13"/>
        <v>0.20519835841313269</v>
      </c>
      <c r="BV62" s="345">
        <v>74.47</v>
      </c>
      <c r="BW62" s="346">
        <v>5</v>
      </c>
      <c r="BX62" s="346">
        <v>6</v>
      </c>
      <c r="BY62" s="346">
        <v>9</v>
      </c>
      <c r="BZ62" s="346">
        <v>8</v>
      </c>
      <c r="CA62" s="346">
        <v>8</v>
      </c>
      <c r="CB62" s="346">
        <v>9</v>
      </c>
      <c r="CC62" s="120">
        <f t="shared" si="14"/>
        <v>45</v>
      </c>
      <c r="CD62" s="375">
        <v>0</v>
      </c>
      <c r="CE62" s="124">
        <f t="shared" si="15"/>
        <v>0.60427017590976229</v>
      </c>
      <c r="CF62" s="346">
        <v>0.2</v>
      </c>
      <c r="CG62" s="101">
        <f t="shared" si="16"/>
        <v>3.0116168347040717</v>
      </c>
      <c r="CH62" s="351"/>
    </row>
    <row r="63" spans="1:86" ht="26" customHeight="1">
      <c r="A63" s="342">
        <v>28</v>
      </c>
      <c r="B63" s="361" t="s">
        <v>84</v>
      </c>
      <c r="C63" s="353" t="s">
        <v>161</v>
      </c>
      <c r="D63" s="354">
        <v>84.56</v>
      </c>
      <c r="E63" s="355">
        <v>9</v>
      </c>
      <c r="F63" s="355">
        <v>3</v>
      </c>
      <c r="G63" s="355">
        <v>1</v>
      </c>
      <c r="H63" s="355">
        <v>0</v>
      </c>
      <c r="I63" s="355">
        <v>0</v>
      </c>
      <c r="J63" s="355">
        <v>1</v>
      </c>
      <c r="K63" s="356">
        <f t="shared" si="0"/>
        <v>14</v>
      </c>
      <c r="L63" s="357">
        <v>6</v>
      </c>
      <c r="M63" s="372">
        <f t="shared" si="1"/>
        <v>0.15459363957597172</v>
      </c>
      <c r="N63" s="354">
        <v>111.18</v>
      </c>
      <c r="O63" s="355">
        <v>8</v>
      </c>
      <c r="P63" s="355">
        <v>10</v>
      </c>
      <c r="Q63" s="355">
        <v>9</v>
      </c>
      <c r="R63" s="355">
        <v>8</v>
      </c>
      <c r="S63" s="355">
        <v>8</v>
      </c>
      <c r="T63" s="355">
        <v>9</v>
      </c>
      <c r="U63" s="356">
        <f t="shared" si="2"/>
        <v>52</v>
      </c>
      <c r="V63" s="357">
        <v>0</v>
      </c>
      <c r="W63" s="372">
        <f t="shared" si="3"/>
        <v>0.46771001978773158</v>
      </c>
      <c r="X63" s="354">
        <v>79.88</v>
      </c>
      <c r="Y63" s="355">
        <v>7</v>
      </c>
      <c r="Z63" s="355">
        <v>6</v>
      </c>
      <c r="AA63" s="355">
        <v>9</v>
      </c>
      <c r="AB63" s="355">
        <v>4</v>
      </c>
      <c r="AC63" s="355">
        <v>9</v>
      </c>
      <c r="AD63" s="355">
        <v>8</v>
      </c>
      <c r="AE63" s="356">
        <f t="shared" si="4"/>
        <v>43</v>
      </c>
      <c r="AF63" s="357">
        <v>0</v>
      </c>
      <c r="AG63" s="372">
        <f t="shared" si="5"/>
        <v>0.53830746119178774</v>
      </c>
      <c r="AH63" s="354">
        <v>81.47</v>
      </c>
      <c r="AI63" s="355">
        <v>8</v>
      </c>
      <c r="AJ63" s="355">
        <v>7</v>
      </c>
      <c r="AK63" s="355">
        <v>0</v>
      </c>
      <c r="AL63" s="355">
        <v>4</v>
      </c>
      <c r="AM63" s="355">
        <v>4</v>
      </c>
      <c r="AN63" s="355">
        <v>0</v>
      </c>
      <c r="AO63" s="356">
        <f t="shared" si="6"/>
        <v>23</v>
      </c>
      <c r="AP63" s="357">
        <v>10</v>
      </c>
      <c r="AQ63" s="372">
        <f t="shared" si="7"/>
        <v>0.25144856237017604</v>
      </c>
      <c r="AR63" s="354">
        <v>78.599999999999994</v>
      </c>
      <c r="AS63" s="355">
        <v>5</v>
      </c>
      <c r="AT63" s="355">
        <v>5</v>
      </c>
      <c r="AU63" s="355">
        <v>2</v>
      </c>
      <c r="AV63" s="355">
        <v>6</v>
      </c>
      <c r="AW63" s="355">
        <v>2</v>
      </c>
      <c r="AX63" s="355">
        <v>3</v>
      </c>
      <c r="AY63" s="356">
        <f t="shared" si="8"/>
        <v>23</v>
      </c>
      <c r="AZ63" s="357">
        <v>0</v>
      </c>
      <c r="BA63" s="372">
        <f t="shared" si="9"/>
        <v>0.29262086513994912</v>
      </c>
      <c r="BB63" s="354">
        <v>75.349999999999994</v>
      </c>
      <c r="BC63" s="355">
        <v>5</v>
      </c>
      <c r="BD63" s="355">
        <v>3</v>
      </c>
      <c r="BE63" s="355">
        <v>3</v>
      </c>
      <c r="BF63" s="355">
        <v>5</v>
      </c>
      <c r="BG63" s="355">
        <v>5</v>
      </c>
      <c r="BH63" s="355">
        <v>3</v>
      </c>
      <c r="BI63" s="356">
        <f t="shared" si="10"/>
        <v>24</v>
      </c>
      <c r="BJ63" s="357">
        <v>0</v>
      </c>
      <c r="BK63" s="372">
        <f t="shared" si="11"/>
        <v>0.31851360318513605</v>
      </c>
      <c r="BL63" s="354">
        <v>64.69</v>
      </c>
      <c r="BM63" s="355">
        <v>5</v>
      </c>
      <c r="BN63" s="355">
        <v>8</v>
      </c>
      <c r="BO63" s="355">
        <v>5</v>
      </c>
      <c r="BP63" s="355">
        <v>0</v>
      </c>
      <c r="BQ63" s="359"/>
      <c r="BR63" s="360">
        <v>1</v>
      </c>
      <c r="BS63" s="356">
        <f t="shared" si="12"/>
        <v>18</v>
      </c>
      <c r="BT63" s="357">
        <v>3</v>
      </c>
      <c r="BU63" s="372">
        <f t="shared" si="13"/>
        <v>0.26591815630078297</v>
      </c>
      <c r="BV63" s="354">
        <v>76.66</v>
      </c>
      <c r="BW63" s="355">
        <v>7</v>
      </c>
      <c r="BX63" s="355">
        <v>9</v>
      </c>
      <c r="BY63" s="355">
        <v>4</v>
      </c>
      <c r="BZ63" s="355">
        <v>9</v>
      </c>
      <c r="CA63" s="355">
        <v>7</v>
      </c>
      <c r="CB63" s="355">
        <v>9</v>
      </c>
      <c r="CC63" s="356">
        <f t="shared" si="14"/>
        <v>45</v>
      </c>
      <c r="CD63" s="357">
        <v>0</v>
      </c>
      <c r="CE63" s="372">
        <f t="shared" si="15"/>
        <v>0.58700756587529357</v>
      </c>
      <c r="CF63" s="355">
        <v>0</v>
      </c>
      <c r="CG63" s="373">
        <f t="shared" si="16"/>
        <v>2.8761198734268287</v>
      </c>
      <c r="CH63" s="351"/>
    </row>
    <row r="64" spans="1:86" ht="26" customHeight="1">
      <c r="A64" s="342">
        <v>29</v>
      </c>
      <c r="B64" s="352" t="s">
        <v>84</v>
      </c>
      <c r="C64" s="374" t="s">
        <v>372</v>
      </c>
      <c r="D64" s="345">
        <v>69.150000000000006</v>
      </c>
      <c r="E64" s="346">
        <v>7</v>
      </c>
      <c r="F64" s="346">
        <v>0</v>
      </c>
      <c r="G64" s="346">
        <v>7</v>
      </c>
      <c r="H64" s="346">
        <v>1</v>
      </c>
      <c r="I64" s="346">
        <v>0</v>
      </c>
      <c r="J64" s="346">
        <v>0</v>
      </c>
      <c r="K64" s="120">
        <f t="shared" si="0"/>
        <v>15</v>
      </c>
      <c r="L64" s="375">
        <v>9</v>
      </c>
      <c r="M64" s="124">
        <f t="shared" si="1"/>
        <v>0.19193857965451055</v>
      </c>
      <c r="N64" s="345">
        <v>109.72</v>
      </c>
      <c r="O64" s="346">
        <v>9</v>
      </c>
      <c r="P64" s="346">
        <v>8</v>
      </c>
      <c r="Q64" s="346">
        <v>9</v>
      </c>
      <c r="R64" s="346">
        <v>9</v>
      </c>
      <c r="S64" s="346">
        <v>10</v>
      </c>
      <c r="T64" s="346">
        <v>9</v>
      </c>
      <c r="U64" s="120">
        <f t="shared" si="2"/>
        <v>54</v>
      </c>
      <c r="V64" s="375">
        <v>5</v>
      </c>
      <c r="W64" s="124">
        <f t="shared" si="3"/>
        <v>0.47071129707112969</v>
      </c>
      <c r="X64" s="345">
        <v>52.62</v>
      </c>
      <c r="Y64" s="346">
        <v>9</v>
      </c>
      <c r="Z64" s="346">
        <v>8</v>
      </c>
      <c r="AA64" s="346">
        <v>8</v>
      </c>
      <c r="AB64" s="346">
        <v>0</v>
      </c>
      <c r="AC64" s="346">
        <v>4</v>
      </c>
      <c r="AD64" s="346">
        <v>0</v>
      </c>
      <c r="AE64" s="120">
        <f t="shared" si="4"/>
        <v>29</v>
      </c>
      <c r="AF64" s="375">
        <v>0</v>
      </c>
      <c r="AG64" s="124">
        <f t="shared" si="5"/>
        <v>0.55112124667426832</v>
      </c>
      <c r="AH64" s="345">
        <v>62.31</v>
      </c>
      <c r="AI64" s="346">
        <v>10</v>
      </c>
      <c r="AJ64" s="346">
        <v>4</v>
      </c>
      <c r="AK64" s="346">
        <v>0</v>
      </c>
      <c r="AL64" s="346">
        <v>0</v>
      </c>
      <c r="AM64" s="346">
        <v>0</v>
      </c>
      <c r="AN64" s="346">
        <v>0</v>
      </c>
      <c r="AO64" s="120">
        <f t="shared" si="6"/>
        <v>14</v>
      </c>
      <c r="AP64" s="375">
        <v>14</v>
      </c>
      <c r="AQ64" s="124">
        <f t="shared" si="7"/>
        <v>0.18346219368365876</v>
      </c>
      <c r="AR64" s="345">
        <v>66.53</v>
      </c>
      <c r="AS64" s="346">
        <v>7</v>
      </c>
      <c r="AT64" s="346">
        <v>7</v>
      </c>
      <c r="AU64" s="346">
        <v>0</v>
      </c>
      <c r="AV64" s="346">
        <v>0</v>
      </c>
      <c r="AW64" s="346">
        <v>7</v>
      </c>
      <c r="AX64" s="346">
        <v>0</v>
      </c>
      <c r="AY64" s="120">
        <f t="shared" si="8"/>
        <v>21</v>
      </c>
      <c r="AZ64" s="375">
        <v>9</v>
      </c>
      <c r="BA64" s="124">
        <f t="shared" si="9"/>
        <v>0.27803521779425394</v>
      </c>
      <c r="BB64" s="345">
        <v>73.650000000000006</v>
      </c>
      <c r="BC64" s="346">
        <v>1</v>
      </c>
      <c r="BD64" s="346">
        <v>0</v>
      </c>
      <c r="BE64" s="346">
        <v>0</v>
      </c>
      <c r="BF64" s="346">
        <v>0</v>
      </c>
      <c r="BG64" s="346">
        <v>3</v>
      </c>
      <c r="BH64" s="346">
        <v>0</v>
      </c>
      <c r="BI64" s="120">
        <f t="shared" si="10"/>
        <v>4</v>
      </c>
      <c r="BJ64" s="375">
        <v>3</v>
      </c>
      <c r="BK64" s="124">
        <f t="shared" si="11"/>
        <v>5.2185257664709717E-2</v>
      </c>
      <c r="BL64" s="345">
        <v>53.13</v>
      </c>
      <c r="BM64" s="346">
        <v>9</v>
      </c>
      <c r="BN64" s="346">
        <v>8</v>
      </c>
      <c r="BO64" s="346">
        <v>6</v>
      </c>
      <c r="BP64" s="346">
        <v>0</v>
      </c>
      <c r="BQ64" s="348"/>
      <c r="BR64" s="376">
        <v>1</v>
      </c>
      <c r="BS64" s="120">
        <f t="shared" si="12"/>
        <v>23</v>
      </c>
      <c r="BT64" s="375">
        <v>3</v>
      </c>
      <c r="BU64" s="124">
        <f t="shared" si="13"/>
        <v>0.40976305006235525</v>
      </c>
      <c r="BV64" s="345">
        <v>57.44</v>
      </c>
      <c r="BW64" s="346">
        <v>6</v>
      </c>
      <c r="BX64" s="346">
        <v>6</v>
      </c>
      <c r="BY64" s="346">
        <v>1</v>
      </c>
      <c r="BZ64" s="346">
        <v>10</v>
      </c>
      <c r="CA64" s="346">
        <v>7</v>
      </c>
      <c r="CB64" s="346">
        <v>6</v>
      </c>
      <c r="CC64" s="120">
        <f t="shared" si="14"/>
        <v>36</v>
      </c>
      <c r="CD64" s="375">
        <v>0</v>
      </c>
      <c r="CE64" s="124">
        <f t="shared" si="15"/>
        <v>0.62674094707520889</v>
      </c>
      <c r="CF64" s="346">
        <v>0</v>
      </c>
      <c r="CG64" s="101">
        <f t="shared" si="16"/>
        <v>2.7639577896800946</v>
      </c>
      <c r="CH64" s="351"/>
    </row>
    <row r="65" spans="1:86" ht="26" customHeight="1">
      <c r="A65" s="342">
        <v>30</v>
      </c>
      <c r="B65" s="352" t="s">
        <v>84</v>
      </c>
      <c r="C65" s="374" t="s">
        <v>373</v>
      </c>
      <c r="D65" s="345">
        <v>52.72</v>
      </c>
      <c r="E65" s="346">
        <v>5</v>
      </c>
      <c r="F65" s="346">
        <v>4</v>
      </c>
      <c r="G65" s="346">
        <v>7</v>
      </c>
      <c r="H65" s="346">
        <v>0</v>
      </c>
      <c r="I65" s="346">
        <v>0</v>
      </c>
      <c r="J65" s="346">
        <v>0</v>
      </c>
      <c r="K65" s="120">
        <f t="shared" si="0"/>
        <v>16</v>
      </c>
      <c r="L65" s="375">
        <v>9</v>
      </c>
      <c r="M65" s="124">
        <f t="shared" si="1"/>
        <v>0.25923525599481528</v>
      </c>
      <c r="N65" s="345">
        <v>59.56</v>
      </c>
      <c r="O65" s="346">
        <v>6</v>
      </c>
      <c r="P65" s="346">
        <v>5</v>
      </c>
      <c r="Q65" s="346">
        <v>7</v>
      </c>
      <c r="R65" s="346">
        <v>8</v>
      </c>
      <c r="S65" s="346">
        <v>6</v>
      </c>
      <c r="T65" s="346">
        <v>1</v>
      </c>
      <c r="U65" s="120">
        <f t="shared" si="2"/>
        <v>33</v>
      </c>
      <c r="V65" s="375">
        <v>0</v>
      </c>
      <c r="W65" s="124">
        <f t="shared" si="3"/>
        <v>0.55406312961719273</v>
      </c>
      <c r="X65" s="345">
        <v>49.91</v>
      </c>
      <c r="Y65" s="346">
        <v>8</v>
      </c>
      <c r="Z65" s="346">
        <v>7</v>
      </c>
      <c r="AA65" s="346">
        <v>0</v>
      </c>
      <c r="AB65" s="346">
        <v>0</v>
      </c>
      <c r="AC65" s="346">
        <v>0</v>
      </c>
      <c r="AD65" s="346">
        <v>0</v>
      </c>
      <c r="AE65" s="120">
        <f t="shared" si="4"/>
        <v>15</v>
      </c>
      <c r="AF65" s="375">
        <v>6</v>
      </c>
      <c r="AG65" s="124">
        <f t="shared" si="5"/>
        <v>0.26828832051511359</v>
      </c>
      <c r="AH65" s="345">
        <v>49.71</v>
      </c>
      <c r="AI65" s="346">
        <v>1</v>
      </c>
      <c r="AJ65" s="346">
        <v>0</v>
      </c>
      <c r="AK65" s="346">
        <v>0</v>
      </c>
      <c r="AL65" s="346">
        <v>0</v>
      </c>
      <c r="AM65" s="346">
        <v>0</v>
      </c>
      <c r="AN65" s="346">
        <v>0</v>
      </c>
      <c r="AO65" s="120">
        <f t="shared" si="6"/>
        <v>1</v>
      </c>
      <c r="AP65" s="375">
        <v>17</v>
      </c>
      <c r="AQ65" s="124">
        <f t="shared" si="7"/>
        <v>1.4990256333383299E-2</v>
      </c>
      <c r="AR65" s="345">
        <v>51.34</v>
      </c>
      <c r="AS65" s="346">
        <v>3</v>
      </c>
      <c r="AT65" s="346">
        <v>10</v>
      </c>
      <c r="AU65" s="346">
        <v>9</v>
      </c>
      <c r="AV65" s="346">
        <v>0</v>
      </c>
      <c r="AW65" s="346">
        <v>0</v>
      </c>
      <c r="AX65" s="346">
        <v>2</v>
      </c>
      <c r="AY65" s="120">
        <f t="shared" si="8"/>
        <v>24</v>
      </c>
      <c r="AZ65" s="375">
        <v>6</v>
      </c>
      <c r="BA65" s="124">
        <f t="shared" si="9"/>
        <v>0.41855598186257409</v>
      </c>
      <c r="BB65" s="345">
        <v>70.53</v>
      </c>
      <c r="BC65" s="346">
        <v>0</v>
      </c>
      <c r="BD65" s="346">
        <v>0</v>
      </c>
      <c r="BE65" s="346">
        <v>0</v>
      </c>
      <c r="BF65" s="346">
        <v>0</v>
      </c>
      <c r="BG65" s="346">
        <v>0</v>
      </c>
      <c r="BH65" s="346">
        <v>0</v>
      </c>
      <c r="BI65" s="120">
        <f t="shared" si="10"/>
        <v>0</v>
      </c>
      <c r="BJ65" s="375">
        <v>9</v>
      </c>
      <c r="BK65" s="124">
        <f t="shared" si="11"/>
        <v>0</v>
      </c>
      <c r="BL65" s="345">
        <v>41.06</v>
      </c>
      <c r="BM65" s="346">
        <v>6</v>
      </c>
      <c r="BN65" s="346">
        <v>10</v>
      </c>
      <c r="BO65" s="346">
        <v>0</v>
      </c>
      <c r="BP65" s="346">
        <v>0</v>
      </c>
      <c r="BQ65" s="348"/>
      <c r="BR65" s="376">
        <v>1</v>
      </c>
      <c r="BS65" s="120">
        <f t="shared" si="12"/>
        <v>16</v>
      </c>
      <c r="BT65" s="375">
        <v>6</v>
      </c>
      <c r="BU65" s="124">
        <f t="shared" si="13"/>
        <v>0.33999150021249469</v>
      </c>
      <c r="BV65" s="345">
        <v>54.03</v>
      </c>
      <c r="BW65" s="346">
        <v>7</v>
      </c>
      <c r="BX65" s="346">
        <v>0</v>
      </c>
      <c r="BY65" s="346">
        <v>6</v>
      </c>
      <c r="BZ65" s="346">
        <v>6</v>
      </c>
      <c r="CA65" s="346">
        <v>0</v>
      </c>
      <c r="CB65" s="346">
        <v>7</v>
      </c>
      <c r="CC65" s="120">
        <f t="shared" si="14"/>
        <v>26</v>
      </c>
      <c r="CD65" s="375">
        <v>6</v>
      </c>
      <c r="CE65" s="124">
        <f t="shared" si="15"/>
        <v>0.43311677494586037</v>
      </c>
      <c r="CF65" s="346">
        <v>0</v>
      </c>
      <c r="CG65" s="101">
        <f t="shared" si="16"/>
        <v>2.2882412194814341</v>
      </c>
      <c r="CH65" s="351"/>
    </row>
    <row r="66" spans="1:86" ht="26" customHeight="1">
      <c r="A66" s="342">
        <v>31</v>
      </c>
      <c r="B66" s="352" t="s">
        <v>84</v>
      </c>
      <c r="C66" s="374" t="s">
        <v>163</v>
      </c>
      <c r="D66" s="345">
        <v>70.87</v>
      </c>
      <c r="E66" s="346">
        <v>5</v>
      </c>
      <c r="F66" s="346">
        <v>0</v>
      </c>
      <c r="G66" s="346">
        <v>6</v>
      </c>
      <c r="H66" s="346">
        <v>0</v>
      </c>
      <c r="I66" s="346">
        <v>0</v>
      </c>
      <c r="J66" s="346">
        <v>1</v>
      </c>
      <c r="K66" s="120">
        <f t="shared" si="0"/>
        <v>12</v>
      </c>
      <c r="L66" s="375">
        <v>9</v>
      </c>
      <c r="M66" s="124">
        <f t="shared" si="1"/>
        <v>0.15024414673844996</v>
      </c>
      <c r="N66" s="345">
        <v>82.81</v>
      </c>
      <c r="O66" s="346">
        <v>7</v>
      </c>
      <c r="P66" s="346">
        <v>8</v>
      </c>
      <c r="Q66" s="346">
        <v>8</v>
      </c>
      <c r="R66" s="346">
        <v>7</v>
      </c>
      <c r="S66" s="346">
        <v>6</v>
      </c>
      <c r="T66" s="346">
        <v>8</v>
      </c>
      <c r="U66" s="120">
        <f t="shared" si="2"/>
        <v>44</v>
      </c>
      <c r="V66" s="375">
        <v>0</v>
      </c>
      <c r="W66" s="124">
        <f t="shared" si="3"/>
        <v>0.53133679507305875</v>
      </c>
      <c r="X66" s="345">
        <v>47.28</v>
      </c>
      <c r="Y66" s="346">
        <v>8</v>
      </c>
      <c r="Z66" s="346">
        <v>6</v>
      </c>
      <c r="AA66" s="346">
        <v>8</v>
      </c>
      <c r="AB66" s="346">
        <v>0</v>
      </c>
      <c r="AC66" s="346">
        <v>5</v>
      </c>
      <c r="AD66" s="346">
        <v>0</v>
      </c>
      <c r="AE66" s="120">
        <f t="shared" si="4"/>
        <v>27</v>
      </c>
      <c r="AF66" s="375">
        <v>0</v>
      </c>
      <c r="AG66" s="124">
        <f t="shared" si="5"/>
        <v>0.57106598984771573</v>
      </c>
      <c r="AH66" s="345">
        <v>54.5</v>
      </c>
      <c r="AI66" s="346">
        <v>3</v>
      </c>
      <c r="AJ66" s="346">
        <v>5</v>
      </c>
      <c r="AK66" s="346">
        <v>0</v>
      </c>
      <c r="AL66" s="346">
        <v>0</v>
      </c>
      <c r="AM66" s="346">
        <v>0</v>
      </c>
      <c r="AN66" s="346">
        <v>0</v>
      </c>
      <c r="AO66" s="120">
        <f t="shared" si="6"/>
        <v>8</v>
      </c>
      <c r="AP66" s="375">
        <v>14</v>
      </c>
      <c r="AQ66" s="124">
        <f t="shared" si="7"/>
        <v>0.11678832116788321</v>
      </c>
      <c r="AR66" s="345">
        <v>61.47</v>
      </c>
      <c r="AS66" s="346">
        <v>4</v>
      </c>
      <c r="AT66" s="346">
        <v>3</v>
      </c>
      <c r="AU66" s="346">
        <v>0</v>
      </c>
      <c r="AV66" s="346">
        <v>7</v>
      </c>
      <c r="AW66" s="346">
        <v>0</v>
      </c>
      <c r="AX66" s="346">
        <v>0</v>
      </c>
      <c r="AY66" s="120">
        <f t="shared" si="8"/>
        <v>14</v>
      </c>
      <c r="AZ66" s="375">
        <v>9</v>
      </c>
      <c r="BA66" s="124">
        <f t="shared" si="9"/>
        <v>0.19866609904924082</v>
      </c>
      <c r="BB66" s="345">
        <v>114.69</v>
      </c>
      <c r="BC66" s="346">
        <v>0</v>
      </c>
      <c r="BD66" s="346">
        <v>0</v>
      </c>
      <c r="BE66" s="346">
        <v>0</v>
      </c>
      <c r="BF66" s="346">
        <v>0</v>
      </c>
      <c r="BG66" s="346">
        <v>0</v>
      </c>
      <c r="BH66" s="346">
        <v>0</v>
      </c>
      <c r="BI66" s="120">
        <f t="shared" si="10"/>
        <v>0</v>
      </c>
      <c r="BJ66" s="375">
        <v>9</v>
      </c>
      <c r="BK66" s="124">
        <f t="shared" si="11"/>
        <v>0</v>
      </c>
      <c r="BL66" s="345">
        <v>57.56</v>
      </c>
      <c r="BM66" s="346">
        <v>0</v>
      </c>
      <c r="BN66" s="346">
        <v>0</v>
      </c>
      <c r="BO66" s="346">
        <v>0</v>
      </c>
      <c r="BP66" s="346">
        <v>0</v>
      </c>
      <c r="BQ66" s="348"/>
      <c r="BR66" s="376">
        <v>1</v>
      </c>
      <c r="BS66" s="120">
        <f t="shared" si="12"/>
        <v>0</v>
      </c>
      <c r="BT66" s="375">
        <v>12</v>
      </c>
      <c r="BU66" s="124">
        <f t="shared" si="13"/>
        <v>0</v>
      </c>
      <c r="BV66" s="345">
        <v>74.16</v>
      </c>
      <c r="BW66" s="346">
        <v>8</v>
      </c>
      <c r="BX66" s="346">
        <v>7</v>
      </c>
      <c r="BY66" s="346">
        <v>3</v>
      </c>
      <c r="BZ66" s="346">
        <v>8</v>
      </c>
      <c r="CA66" s="346">
        <v>0</v>
      </c>
      <c r="CB66" s="346">
        <v>6</v>
      </c>
      <c r="CC66" s="120">
        <f t="shared" si="14"/>
        <v>32</v>
      </c>
      <c r="CD66" s="375">
        <v>3</v>
      </c>
      <c r="CE66" s="124">
        <f t="shared" si="15"/>
        <v>0.41472265422498705</v>
      </c>
      <c r="CF66" s="346">
        <v>0</v>
      </c>
      <c r="CG66" s="101">
        <f t="shared" si="16"/>
        <v>1.9828240061013356</v>
      </c>
      <c r="CH66" s="351"/>
    </row>
    <row r="67" spans="1:86" ht="26" customHeight="1">
      <c r="A67" s="342">
        <v>32</v>
      </c>
      <c r="B67" s="361" t="s">
        <v>374</v>
      </c>
      <c r="C67" s="353" t="s">
        <v>375</v>
      </c>
      <c r="D67" s="354">
        <v>85.97</v>
      </c>
      <c r="E67" s="355">
        <v>0</v>
      </c>
      <c r="F67" s="355">
        <v>0</v>
      </c>
      <c r="G67" s="355">
        <v>2</v>
      </c>
      <c r="H67" s="355">
        <v>0</v>
      </c>
      <c r="I67" s="355">
        <v>0</v>
      </c>
      <c r="J67" s="355">
        <v>0</v>
      </c>
      <c r="K67" s="356">
        <f t="shared" si="0"/>
        <v>2</v>
      </c>
      <c r="L67" s="357">
        <v>15</v>
      </c>
      <c r="M67" s="372">
        <f t="shared" si="1"/>
        <v>1.9807863721897592E-2</v>
      </c>
      <c r="N67" s="354">
        <v>76.19</v>
      </c>
      <c r="O67" s="355">
        <v>8</v>
      </c>
      <c r="P67" s="355">
        <v>9</v>
      </c>
      <c r="Q67" s="355">
        <v>6</v>
      </c>
      <c r="R67" s="355">
        <v>7</v>
      </c>
      <c r="S67" s="355">
        <v>10</v>
      </c>
      <c r="T67" s="355">
        <v>10</v>
      </c>
      <c r="U67" s="356">
        <f t="shared" si="2"/>
        <v>50</v>
      </c>
      <c r="V67" s="357">
        <v>0</v>
      </c>
      <c r="W67" s="372">
        <f t="shared" si="3"/>
        <v>0.65625410158813491</v>
      </c>
      <c r="X67" s="354">
        <v>58.44</v>
      </c>
      <c r="Y67" s="355">
        <v>8</v>
      </c>
      <c r="Z67" s="355">
        <v>7</v>
      </c>
      <c r="AA67" s="355">
        <v>0</v>
      </c>
      <c r="AB67" s="355">
        <v>0</v>
      </c>
      <c r="AC67" s="355">
        <v>0</v>
      </c>
      <c r="AD67" s="355">
        <v>0</v>
      </c>
      <c r="AE67" s="356">
        <f t="shared" si="4"/>
        <v>15</v>
      </c>
      <c r="AF67" s="357">
        <v>6</v>
      </c>
      <c r="AG67" s="372">
        <f t="shared" si="5"/>
        <v>0.23277467411545624</v>
      </c>
      <c r="AH67" s="354">
        <v>65</v>
      </c>
      <c r="AI67" s="355">
        <v>0</v>
      </c>
      <c r="AJ67" s="355">
        <v>7</v>
      </c>
      <c r="AK67" s="355">
        <v>0</v>
      </c>
      <c r="AL67" s="355">
        <v>0</v>
      </c>
      <c r="AM67" s="355">
        <v>0</v>
      </c>
      <c r="AN67" s="355">
        <v>0</v>
      </c>
      <c r="AO67" s="356">
        <f t="shared" si="6"/>
        <v>7</v>
      </c>
      <c r="AP67" s="357">
        <v>17</v>
      </c>
      <c r="AQ67" s="372">
        <f t="shared" si="7"/>
        <v>8.5365853658536592E-2</v>
      </c>
      <c r="AR67" s="354">
        <v>94.35</v>
      </c>
      <c r="AS67" s="355">
        <v>1</v>
      </c>
      <c r="AT67" s="355">
        <v>0</v>
      </c>
      <c r="AU67" s="355">
        <v>0</v>
      </c>
      <c r="AV67" s="355">
        <v>2</v>
      </c>
      <c r="AW67" s="355">
        <v>7</v>
      </c>
      <c r="AX67" s="355">
        <v>0</v>
      </c>
      <c r="AY67" s="356">
        <f t="shared" si="8"/>
        <v>10</v>
      </c>
      <c r="AZ67" s="357">
        <v>9</v>
      </c>
      <c r="BA67" s="372">
        <f t="shared" si="9"/>
        <v>9.675858732462507E-2</v>
      </c>
      <c r="BB67" s="354">
        <v>75.03</v>
      </c>
      <c r="BC67" s="355">
        <v>0</v>
      </c>
      <c r="BD67" s="355">
        <v>0</v>
      </c>
      <c r="BE67" s="355">
        <v>9</v>
      </c>
      <c r="BF67" s="355">
        <v>0</v>
      </c>
      <c r="BG67" s="355">
        <v>4</v>
      </c>
      <c r="BH67" s="355">
        <v>0</v>
      </c>
      <c r="BI67" s="356">
        <f t="shared" si="10"/>
        <v>13</v>
      </c>
      <c r="BJ67" s="357">
        <v>3</v>
      </c>
      <c r="BK67" s="372">
        <f t="shared" si="11"/>
        <v>0.16660258874791747</v>
      </c>
      <c r="BL67" s="354">
        <v>60.41</v>
      </c>
      <c r="BM67" s="355">
        <v>6</v>
      </c>
      <c r="BN67" s="355">
        <v>4</v>
      </c>
      <c r="BO67" s="355">
        <v>0</v>
      </c>
      <c r="BP67" s="355">
        <v>9</v>
      </c>
      <c r="BQ67" s="359"/>
      <c r="BR67" s="360">
        <v>1</v>
      </c>
      <c r="BS67" s="356">
        <f t="shared" si="12"/>
        <v>19</v>
      </c>
      <c r="BT67" s="357">
        <v>3</v>
      </c>
      <c r="BU67" s="372">
        <f t="shared" si="13"/>
        <v>0.29963728118593286</v>
      </c>
      <c r="BV67" s="354">
        <v>69.37</v>
      </c>
      <c r="BW67" s="355">
        <v>0</v>
      </c>
      <c r="BX67" s="355">
        <v>8</v>
      </c>
      <c r="BY67" s="355">
        <v>6</v>
      </c>
      <c r="BZ67" s="355">
        <v>0</v>
      </c>
      <c r="CA67" s="355">
        <v>9</v>
      </c>
      <c r="CB67" s="355">
        <v>8</v>
      </c>
      <c r="CC67" s="356">
        <f t="shared" si="14"/>
        <v>31</v>
      </c>
      <c r="CD67" s="357">
        <v>6</v>
      </c>
      <c r="CE67" s="372">
        <f t="shared" si="15"/>
        <v>0.41130423245323072</v>
      </c>
      <c r="CF67" s="355">
        <v>0</v>
      </c>
      <c r="CG67" s="373">
        <f t="shared" si="16"/>
        <v>1.9685051827957316</v>
      </c>
      <c r="CH67" s="351"/>
    </row>
    <row r="68" spans="1:86" ht="26" customHeight="1">
      <c r="A68" s="342">
        <v>33</v>
      </c>
      <c r="B68" s="100" t="s">
        <v>14</v>
      </c>
      <c r="C68" s="353" t="s">
        <v>376</v>
      </c>
      <c r="D68" s="354">
        <v>91.57</v>
      </c>
      <c r="E68" s="355">
        <v>3</v>
      </c>
      <c r="F68" s="355">
        <v>0</v>
      </c>
      <c r="G68" s="355">
        <v>0</v>
      </c>
      <c r="H68" s="355">
        <v>0</v>
      </c>
      <c r="I68" s="355">
        <v>0</v>
      </c>
      <c r="J68" s="355">
        <v>0</v>
      </c>
      <c r="K68" s="356">
        <f t="shared" si="0"/>
        <v>3</v>
      </c>
      <c r="L68" s="357">
        <v>15</v>
      </c>
      <c r="M68" s="372">
        <f t="shared" si="1"/>
        <v>2.8150511400957118E-2</v>
      </c>
      <c r="N68" s="354">
        <v>106.19</v>
      </c>
      <c r="O68" s="355">
        <v>5</v>
      </c>
      <c r="P68" s="355">
        <v>9</v>
      </c>
      <c r="Q68" s="355">
        <v>3</v>
      </c>
      <c r="R68" s="355">
        <v>9</v>
      </c>
      <c r="S68" s="355">
        <v>7</v>
      </c>
      <c r="T68" s="355">
        <v>8</v>
      </c>
      <c r="U68" s="356">
        <f t="shared" si="2"/>
        <v>41</v>
      </c>
      <c r="V68" s="357">
        <v>5</v>
      </c>
      <c r="W68" s="372">
        <f t="shared" si="3"/>
        <v>0.36873819588092455</v>
      </c>
      <c r="X68" s="354">
        <v>89.41</v>
      </c>
      <c r="Y68" s="355">
        <v>7</v>
      </c>
      <c r="Z68" s="355">
        <v>6</v>
      </c>
      <c r="AA68" s="355">
        <v>4</v>
      </c>
      <c r="AB68" s="355">
        <v>0</v>
      </c>
      <c r="AC68" s="355">
        <v>0</v>
      </c>
      <c r="AD68" s="355">
        <v>0</v>
      </c>
      <c r="AE68" s="356">
        <f t="shared" si="4"/>
        <v>17</v>
      </c>
      <c r="AF68" s="357">
        <v>3</v>
      </c>
      <c r="AG68" s="372">
        <f t="shared" si="5"/>
        <v>0.18396277459149443</v>
      </c>
      <c r="AH68" s="354">
        <v>85.87</v>
      </c>
      <c r="AI68" s="355">
        <v>7</v>
      </c>
      <c r="AJ68" s="355">
        <v>6</v>
      </c>
      <c r="AK68" s="355">
        <v>0</v>
      </c>
      <c r="AL68" s="355">
        <v>0</v>
      </c>
      <c r="AM68" s="355">
        <v>0</v>
      </c>
      <c r="AN68" s="355">
        <v>0</v>
      </c>
      <c r="AO68" s="356">
        <f t="shared" si="6"/>
        <v>13</v>
      </c>
      <c r="AP68" s="357">
        <v>17</v>
      </c>
      <c r="AQ68" s="372">
        <f t="shared" si="7"/>
        <v>0.12637309225235735</v>
      </c>
      <c r="AR68" s="354">
        <v>79.97</v>
      </c>
      <c r="AS68" s="355">
        <v>5</v>
      </c>
      <c r="AT68" s="355">
        <v>2</v>
      </c>
      <c r="AU68" s="355">
        <v>0</v>
      </c>
      <c r="AV68" s="355">
        <v>0</v>
      </c>
      <c r="AW68" s="355">
        <v>0</v>
      </c>
      <c r="AX68" s="355">
        <v>0</v>
      </c>
      <c r="AY68" s="356">
        <f t="shared" si="8"/>
        <v>7</v>
      </c>
      <c r="AZ68" s="357">
        <v>12</v>
      </c>
      <c r="BA68" s="372">
        <f t="shared" si="9"/>
        <v>7.6111775578993152E-2</v>
      </c>
      <c r="BB68" s="354">
        <v>75.28</v>
      </c>
      <c r="BC68" s="355">
        <v>8</v>
      </c>
      <c r="BD68" s="355">
        <v>0</v>
      </c>
      <c r="BE68" s="355">
        <v>3</v>
      </c>
      <c r="BF68" s="355">
        <v>0</v>
      </c>
      <c r="BG68" s="355">
        <v>0</v>
      </c>
      <c r="BH68" s="355">
        <v>0</v>
      </c>
      <c r="BI68" s="356">
        <f t="shared" si="10"/>
        <v>11</v>
      </c>
      <c r="BJ68" s="357">
        <v>3</v>
      </c>
      <c r="BK68" s="372">
        <f t="shared" si="11"/>
        <v>0.14052120592743997</v>
      </c>
      <c r="BL68" s="354">
        <v>64.709999999999994</v>
      </c>
      <c r="BM68" s="355">
        <v>7</v>
      </c>
      <c r="BN68" s="355">
        <v>0</v>
      </c>
      <c r="BO68" s="355">
        <v>2</v>
      </c>
      <c r="BP68" s="355">
        <v>0</v>
      </c>
      <c r="BQ68" s="359"/>
      <c r="BR68" s="360">
        <v>1</v>
      </c>
      <c r="BS68" s="356">
        <f t="shared" si="12"/>
        <v>9</v>
      </c>
      <c r="BT68" s="357">
        <v>6</v>
      </c>
      <c r="BU68" s="372">
        <f t="shared" si="13"/>
        <v>0.12728044123886298</v>
      </c>
      <c r="BV68" s="354">
        <v>65.94</v>
      </c>
      <c r="BW68" s="355">
        <v>0</v>
      </c>
      <c r="BX68" s="355">
        <v>9</v>
      </c>
      <c r="BY68" s="355">
        <v>1</v>
      </c>
      <c r="BZ68" s="355">
        <v>0</v>
      </c>
      <c r="CA68" s="355">
        <v>0</v>
      </c>
      <c r="CB68" s="355">
        <v>0</v>
      </c>
      <c r="CC68" s="356">
        <f t="shared" si="14"/>
        <v>10</v>
      </c>
      <c r="CD68" s="357">
        <v>12</v>
      </c>
      <c r="CE68" s="372">
        <f t="shared" si="15"/>
        <v>0.12830382345393893</v>
      </c>
      <c r="CF68" s="355">
        <v>0</v>
      </c>
      <c r="CG68" s="373">
        <f t="shared" si="16"/>
        <v>1.1794418203249686</v>
      </c>
      <c r="CH68" s="351"/>
    </row>
  </sheetData>
  <mergeCells count="21">
    <mergeCell ref="A1:M1"/>
    <mergeCell ref="A4:A5"/>
    <mergeCell ref="B4:C4"/>
    <mergeCell ref="D4:M4"/>
    <mergeCell ref="N4:W4"/>
    <mergeCell ref="BV4:CE4"/>
    <mergeCell ref="X4:AG4"/>
    <mergeCell ref="AH4:AQ4"/>
    <mergeCell ref="AR4:BA4"/>
    <mergeCell ref="BB4:BK4"/>
    <mergeCell ref="BL4:BU4"/>
    <mergeCell ref="A34:A35"/>
    <mergeCell ref="B34:C34"/>
    <mergeCell ref="D34:M34"/>
    <mergeCell ref="N34:W34"/>
    <mergeCell ref="X34:AG34"/>
    <mergeCell ref="AH34:AQ34"/>
    <mergeCell ref="AR34:BA34"/>
    <mergeCell ref="BB34:BK34"/>
    <mergeCell ref="BL34:BU34"/>
    <mergeCell ref="BV34:CE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29" t="s">
        <v>382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3.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15.75" customHeight="1">
      <c r="A3" s="131"/>
      <c r="B3" s="132" t="s">
        <v>383</v>
      </c>
      <c r="C3" s="5" t="s">
        <v>175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1:20" ht="121.5">
      <c r="A4" s="133" t="s">
        <v>0</v>
      </c>
      <c r="B4" s="134" t="s">
        <v>1</v>
      </c>
      <c r="C4" s="134" t="s">
        <v>2</v>
      </c>
      <c r="D4" s="133" t="s">
        <v>3</v>
      </c>
      <c r="E4" s="135" t="s">
        <v>177</v>
      </c>
      <c r="F4" s="388" t="s">
        <v>384</v>
      </c>
      <c r="G4" s="388" t="s">
        <v>385</v>
      </c>
      <c r="H4" s="388" t="s">
        <v>173</v>
      </c>
      <c r="I4" s="388" t="s">
        <v>23</v>
      </c>
      <c r="J4" s="388" t="s">
        <v>313</v>
      </c>
      <c r="K4" s="388" t="s">
        <v>22</v>
      </c>
      <c r="L4" s="135" t="s">
        <v>386</v>
      </c>
      <c r="M4" s="388" t="s">
        <v>143</v>
      </c>
      <c r="N4" s="136"/>
      <c r="O4" s="136"/>
      <c r="P4" s="136"/>
      <c r="Q4" s="136"/>
      <c r="R4" s="133" t="s">
        <v>7</v>
      </c>
      <c r="S4" s="137" t="s">
        <v>8</v>
      </c>
      <c r="T4" s="133" t="s">
        <v>9</v>
      </c>
    </row>
    <row r="5" spans="1:20" ht="18.5">
      <c r="A5" s="18">
        <v>1</v>
      </c>
      <c r="B5" s="143" t="s">
        <v>177</v>
      </c>
      <c r="C5" s="140" t="s">
        <v>387</v>
      </c>
      <c r="D5" s="141" t="s">
        <v>180</v>
      </c>
      <c r="E5" s="6"/>
      <c r="F5" s="142">
        <v>2</v>
      </c>
      <c r="G5" s="142">
        <v>2</v>
      </c>
      <c r="H5" s="142">
        <v>1</v>
      </c>
      <c r="I5" s="142">
        <v>2</v>
      </c>
      <c r="J5" s="142">
        <v>2</v>
      </c>
      <c r="K5" s="142">
        <v>2</v>
      </c>
      <c r="L5" s="142">
        <v>2</v>
      </c>
      <c r="M5" s="142">
        <v>2</v>
      </c>
      <c r="N5" s="142"/>
      <c r="O5" s="142"/>
      <c r="P5" s="142"/>
      <c r="Q5" s="142"/>
      <c r="R5" s="142">
        <v>1</v>
      </c>
      <c r="S5" s="142">
        <f>F5+G5+H5+I5+J5+K5+L5+M5+N5+O5+P5+Q5+R5+E5</f>
        <v>16</v>
      </c>
      <c r="T5" s="142"/>
    </row>
    <row r="6" spans="1:20" ht="18.5">
      <c r="A6" s="138"/>
      <c r="B6" s="217" t="s">
        <v>384</v>
      </c>
      <c r="C6" s="140" t="s">
        <v>12</v>
      </c>
      <c r="D6" s="141" t="s">
        <v>138</v>
      </c>
      <c r="E6" s="142">
        <v>0</v>
      </c>
      <c r="F6" s="6"/>
      <c r="G6" s="142">
        <v>2</v>
      </c>
      <c r="H6" s="142">
        <v>0</v>
      </c>
      <c r="I6" s="144">
        <v>2</v>
      </c>
      <c r="J6" s="142">
        <v>2</v>
      </c>
      <c r="K6" s="142">
        <v>2</v>
      </c>
      <c r="L6" s="142">
        <v>1</v>
      </c>
      <c r="M6" s="142">
        <v>0</v>
      </c>
      <c r="N6" s="142"/>
      <c r="O6" s="142"/>
      <c r="P6" s="142"/>
      <c r="Q6" s="142"/>
      <c r="R6" s="142">
        <v>1</v>
      </c>
      <c r="S6" s="142">
        <f t="shared" ref="S6:S17" si="0">F6+G6+H6+I6+J6+K6+L6+M6+N6+O6+P6+Q6+R6+E6</f>
        <v>10</v>
      </c>
      <c r="T6" s="142"/>
    </row>
    <row r="7" spans="1:20" ht="18.5">
      <c r="A7" s="138"/>
      <c r="B7" s="217" t="s">
        <v>385</v>
      </c>
      <c r="C7" s="140" t="s">
        <v>12</v>
      </c>
      <c r="D7" s="145" t="s">
        <v>185</v>
      </c>
      <c r="E7" s="142">
        <v>0</v>
      </c>
      <c r="F7" s="142">
        <v>0</v>
      </c>
      <c r="G7" s="6"/>
      <c r="H7" s="142">
        <v>0</v>
      </c>
      <c r="I7" s="142">
        <v>0</v>
      </c>
      <c r="J7" s="142">
        <v>1</v>
      </c>
      <c r="K7" s="142">
        <v>1</v>
      </c>
      <c r="L7" s="142">
        <v>1</v>
      </c>
      <c r="M7" s="142">
        <v>0</v>
      </c>
      <c r="N7" s="142"/>
      <c r="O7" s="142"/>
      <c r="P7" s="142"/>
      <c r="Q7" s="142"/>
      <c r="R7" s="142">
        <v>1</v>
      </c>
      <c r="S7" s="142">
        <f t="shared" si="0"/>
        <v>4</v>
      </c>
      <c r="T7" s="142"/>
    </row>
    <row r="8" spans="1:20" ht="18.5">
      <c r="A8" s="146"/>
      <c r="B8" s="217" t="s">
        <v>173</v>
      </c>
      <c r="C8" s="140" t="s">
        <v>12</v>
      </c>
      <c r="D8" s="141" t="s">
        <v>178</v>
      </c>
      <c r="E8" s="147">
        <v>1</v>
      </c>
      <c r="F8" s="147">
        <v>2</v>
      </c>
      <c r="G8" s="147">
        <v>2</v>
      </c>
      <c r="H8" s="7"/>
      <c r="I8" s="147">
        <v>0</v>
      </c>
      <c r="J8" s="147">
        <v>0</v>
      </c>
      <c r="K8" s="147">
        <v>1</v>
      </c>
      <c r="L8" s="147">
        <v>0</v>
      </c>
      <c r="M8" s="147">
        <v>1</v>
      </c>
      <c r="N8" s="147"/>
      <c r="O8" s="147"/>
      <c r="P8" s="147"/>
      <c r="Q8" s="147"/>
      <c r="R8" s="147">
        <v>1</v>
      </c>
      <c r="S8" s="142">
        <f t="shared" si="0"/>
        <v>8</v>
      </c>
      <c r="T8" s="142"/>
    </row>
    <row r="9" spans="1:20" ht="18.5">
      <c r="A9" s="146"/>
      <c r="B9" s="143" t="s">
        <v>23</v>
      </c>
      <c r="C9" s="140" t="s">
        <v>10</v>
      </c>
      <c r="D9" s="145" t="s">
        <v>11</v>
      </c>
      <c r="E9" s="147">
        <v>0</v>
      </c>
      <c r="F9" s="147">
        <v>0</v>
      </c>
      <c r="G9" s="147">
        <v>2</v>
      </c>
      <c r="H9" s="147">
        <v>2</v>
      </c>
      <c r="I9" s="7"/>
      <c r="J9" s="147">
        <v>2</v>
      </c>
      <c r="K9" s="147">
        <v>2</v>
      </c>
      <c r="L9" s="147">
        <v>2</v>
      </c>
      <c r="M9" s="147">
        <v>1</v>
      </c>
      <c r="N9" s="147"/>
      <c r="O9" s="147"/>
      <c r="P9" s="147"/>
      <c r="Q9" s="147"/>
      <c r="R9" s="147">
        <v>1</v>
      </c>
      <c r="S9" s="142">
        <f t="shared" si="0"/>
        <v>12</v>
      </c>
      <c r="T9" s="142"/>
    </row>
    <row r="10" spans="1:20" ht="18.5">
      <c r="A10" s="146"/>
      <c r="B10" s="217" t="s">
        <v>313</v>
      </c>
      <c r="C10" s="140" t="s">
        <v>10</v>
      </c>
      <c r="D10" s="141" t="s">
        <v>11</v>
      </c>
      <c r="E10" s="147">
        <v>0</v>
      </c>
      <c r="F10" s="147">
        <v>0</v>
      </c>
      <c r="G10" s="147">
        <v>1</v>
      </c>
      <c r="H10" s="147">
        <v>2</v>
      </c>
      <c r="I10" s="147">
        <v>0</v>
      </c>
      <c r="J10" s="7"/>
      <c r="K10" s="147">
        <v>2</v>
      </c>
      <c r="L10" s="147">
        <v>2</v>
      </c>
      <c r="M10" s="147">
        <v>0</v>
      </c>
      <c r="N10" s="147"/>
      <c r="O10" s="147"/>
      <c r="P10" s="147"/>
      <c r="Q10" s="147"/>
      <c r="R10" s="147">
        <v>0</v>
      </c>
      <c r="S10" s="142">
        <f t="shared" si="0"/>
        <v>7</v>
      </c>
      <c r="T10" s="142"/>
    </row>
    <row r="11" spans="1:20" ht="18.5">
      <c r="A11" s="146"/>
      <c r="B11" s="217" t="s">
        <v>22</v>
      </c>
      <c r="C11" s="140" t="s">
        <v>12</v>
      </c>
      <c r="D11" s="145" t="s">
        <v>138</v>
      </c>
      <c r="E11" s="147">
        <v>0</v>
      </c>
      <c r="F11" s="147">
        <v>0</v>
      </c>
      <c r="G11" s="147">
        <v>1</v>
      </c>
      <c r="H11" s="147">
        <v>1</v>
      </c>
      <c r="I11" s="147">
        <v>0</v>
      </c>
      <c r="J11" s="147">
        <v>0</v>
      </c>
      <c r="K11" s="7"/>
      <c r="L11" s="147">
        <v>2</v>
      </c>
      <c r="M11" s="147">
        <v>0</v>
      </c>
      <c r="N11" s="147"/>
      <c r="O11" s="147"/>
      <c r="P11" s="147"/>
      <c r="Q11" s="147"/>
      <c r="R11" s="147">
        <v>1</v>
      </c>
      <c r="S11" s="142">
        <f t="shared" si="0"/>
        <v>5</v>
      </c>
      <c r="T11" s="142"/>
    </row>
    <row r="12" spans="1:20" ht="18.5">
      <c r="A12" s="146"/>
      <c r="B12" s="139" t="s">
        <v>386</v>
      </c>
      <c r="C12" s="140" t="s">
        <v>10</v>
      </c>
      <c r="D12" s="141" t="s">
        <v>11</v>
      </c>
      <c r="E12" s="147">
        <v>0</v>
      </c>
      <c r="F12" s="147">
        <v>1</v>
      </c>
      <c r="G12" s="147">
        <v>1</v>
      </c>
      <c r="H12" s="147">
        <v>2</v>
      </c>
      <c r="I12" s="147">
        <v>0</v>
      </c>
      <c r="J12" s="147">
        <v>0</v>
      </c>
      <c r="K12" s="147">
        <v>0</v>
      </c>
      <c r="L12" s="7"/>
      <c r="M12" s="147">
        <v>0</v>
      </c>
      <c r="N12" s="147"/>
      <c r="O12" s="147"/>
      <c r="P12" s="147"/>
      <c r="Q12" s="147"/>
      <c r="R12" s="147">
        <v>0</v>
      </c>
      <c r="S12" s="142">
        <f t="shared" si="0"/>
        <v>4</v>
      </c>
      <c r="T12" s="142"/>
    </row>
    <row r="13" spans="1:20" ht="18.5">
      <c r="A13" s="146"/>
      <c r="B13" s="143" t="s">
        <v>143</v>
      </c>
      <c r="C13" s="140" t="s">
        <v>12</v>
      </c>
      <c r="D13" s="145" t="s">
        <v>379</v>
      </c>
      <c r="E13" s="147">
        <v>0</v>
      </c>
      <c r="F13" s="147">
        <v>2</v>
      </c>
      <c r="G13" s="147">
        <v>2</v>
      </c>
      <c r="H13" s="147">
        <v>1</v>
      </c>
      <c r="I13" s="147">
        <v>1</v>
      </c>
      <c r="J13" s="147">
        <v>2</v>
      </c>
      <c r="K13" s="147">
        <v>2</v>
      </c>
      <c r="L13" s="147">
        <v>2</v>
      </c>
      <c r="M13" s="7"/>
      <c r="N13" s="147"/>
      <c r="O13" s="147"/>
      <c r="P13" s="147"/>
      <c r="Q13" s="147"/>
      <c r="R13" s="147">
        <v>1</v>
      </c>
      <c r="S13" s="142">
        <f t="shared" si="0"/>
        <v>13</v>
      </c>
      <c r="T13" s="142"/>
    </row>
    <row r="14" spans="1:20" ht="18.5">
      <c r="A14" s="146"/>
      <c r="B14" s="148"/>
      <c r="C14" s="149"/>
      <c r="D14" s="150"/>
      <c r="E14" s="147"/>
      <c r="F14" s="147"/>
      <c r="G14" s="147"/>
      <c r="H14" s="147"/>
      <c r="I14" s="147"/>
      <c r="J14" s="147"/>
      <c r="K14" s="147"/>
      <c r="L14" s="147"/>
      <c r="M14" s="147"/>
      <c r="N14" s="7"/>
      <c r="O14" s="147"/>
      <c r="P14" s="147"/>
      <c r="Q14" s="147"/>
      <c r="R14" s="147"/>
      <c r="S14" s="142">
        <f t="shared" si="0"/>
        <v>0</v>
      </c>
      <c r="T14" s="142"/>
    </row>
    <row r="15" spans="1:20" ht="18.5">
      <c r="A15" s="146"/>
      <c r="B15" s="148"/>
      <c r="C15" s="149"/>
      <c r="D15" s="150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7"/>
      <c r="P15" s="147"/>
      <c r="Q15" s="147"/>
      <c r="R15" s="147"/>
      <c r="S15" s="142">
        <f t="shared" si="0"/>
        <v>0</v>
      </c>
      <c r="T15" s="142"/>
    </row>
    <row r="16" spans="1:20" ht="18.5">
      <c r="A16" s="146"/>
      <c r="B16" s="148"/>
      <c r="C16" s="149"/>
      <c r="D16" s="150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7"/>
      <c r="Q16" s="147"/>
      <c r="R16" s="147"/>
      <c r="S16" s="142">
        <f t="shared" si="0"/>
        <v>0</v>
      </c>
      <c r="T16" s="142"/>
    </row>
    <row r="17" spans="1:20" ht="18.5">
      <c r="A17" s="147"/>
      <c r="B17" s="148"/>
      <c r="C17" s="149"/>
      <c r="D17" s="150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7"/>
      <c r="R17" s="147"/>
      <c r="S17" s="142">
        <f t="shared" si="0"/>
        <v>0</v>
      </c>
      <c r="T17" s="142"/>
    </row>
    <row r="19" spans="1:20" ht="15.75" customHeight="1">
      <c r="A19" s="131"/>
      <c r="B19" s="132" t="s">
        <v>383</v>
      </c>
      <c r="C19" s="5" t="s">
        <v>176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</row>
    <row r="20" spans="1:20" ht="131.5">
      <c r="A20" s="133" t="s">
        <v>0</v>
      </c>
      <c r="B20" s="134" t="s">
        <v>1</v>
      </c>
      <c r="C20" s="134" t="s">
        <v>2</v>
      </c>
      <c r="D20" s="133" t="s">
        <v>3</v>
      </c>
      <c r="E20" s="135" t="s">
        <v>373</v>
      </c>
      <c r="F20" s="135" t="s">
        <v>134</v>
      </c>
      <c r="G20" s="135" t="s">
        <v>18</v>
      </c>
      <c r="H20" s="135" t="s">
        <v>148</v>
      </c>
      <c r="I20" s="135" t="s">
        <v>388</v>
      </c>
      <c r="J20" s="388" t="s">
        <v>389</v>
      </c>
      <c r="K20" s="388" t="s">
        <v>111</v>
      </c>
      <c r="L20" s="388" t="s">
        <v>390</v>
      </c>
      <c r="M20" s="136"/>
      <c r="N20" s="136"/>
      <c r="O20" s="136"/>
      <c r="P20" s="136"/>
      <c r="Q20" s="136"/>
      <c r="R20" s="133" t="s">
        <v>7</v>
      </c>
      <c r="S20" s="137" t="s">
        <v>8</v>
      </c>
      <c r="T20" s="133" t="s">
        <v>9</v>
      </c>
    </row>
    <row r="21" spans="1:20" ht="18.5">
      <c r="A21" s="138"/>
      <c r="B21" s="139" t="s">
        <v>373</v>
      </c>
      <c r="C21" s="151" t="s">
        <v>10</v>
      </c>
      <c r="D21" s="145" t="s">
        <v>11</v>
      </c>
      <c r="E21" s="6"/>
      <c r="F21" s="142">
        <v>0</v>
      </c>
      <c r="G21" s="142">
        <v>1</v>
      </c>
      <c r="H21" s="142">
        <v>0</v>
      </c>
      <c r="I21" s="142">
        <v>2</v>
      </c>
      <c r="J21" s="142">
        <v>0</v>
      </c>
      <c r="K21" s="142">
        <v>1</v>
      </c>
      <c r="L21" s="142">
        <v>0</v>
      </c>
      <c r="M21" s="142"/>
      <c r="N21" s="142"/>
      <c r="O21" s="142"/>
      <c r="P21" s="142"/>
      <c r="Q21" s="142"/>
      <c r="R21" s="142">
        <v>1</v>
      </c>
      <c r="S21" s="142">
        <f>F21+G21+H21+I21+J21+K21+L21+M21+N21+O21+P21+Q21+R21+E21</f>
        <v>5</v>
      </c>
      <c r="T21" s="142"/>
    </row>
    <row r="22" spans="1:20" ht="18.5">
      <c r="A22" s="389">
        <v>2</v>
      </c>
      <c r="B22" s="143" t="s">
        <v>134</v>
      </c>
      <c r="C22" s="151" t="s">
        <v>12</v>
      </c>
      <c r="D22" s="145" t="s">
        <v>138</v>
      </c>
      <c r="E22" s="142">
        <v>2</v>
      </c>
      <c r="F22" s="6"/>
      <c r="G22" s="142">
        <v>2</v>
      </c>
      <c r="H22" s="142">
        <v>2</v>
      </c>
      <c r="I22" s="142">
        <v>2</v>
      </c>
      <c r="J22" s="142">
        <v>0</v>
      </c>
      <c r="K22" s="142">
        <v>0</v>
      </c>
      <c r="L22" s="142">
        <v>2</v>
      </c>
      <c r="M22" s="142"/>
      <c r="N22" s="142"/>
      <c r="O22" s="142"/>
      <c r="P22" s="142"/>
      <c r="Q22" s="142"/>
      <c r="R22" s="142">
        <v>1</v>
      </c>
      <c r="S22" s="142">
        <f t="shared" ref="S22:S33" si="1">F22+G22+H22+I22+J22+K22+L22+M22+N22+O22+P22+Q22+R22+E22</f>
        <v>11</v>
      </c>
      <c r="T22" s="142"/>
    </row>
    <row r="23" spans="1:20" ht="18.5">
      <c r="A23" s="138"/>
      <c r="B23" s="139" t="s">
        <v>18</v>
      </c>
      <c r="C23" s="140" t="s">
        <v>12</v>
      </c>
      <c r="D23" s="141" t="s">
        <v>139</v>
      </c>
      <c r="E23" s="142">
        <v>1</v>
      </c>
      <c r="F23" s="142">
        <v>0</v>
      </c>
      <c r="G23" s="6"/>
      <c r="H23" s="142">
        <v>2</v>
      </c>
      <c r="I23" s="142">
        <v>2</v>
      </c>
      <c r="J23" s="142">
        <v>1</v>
      </c>
      <c r="K23" s="142">
        <v>0</v>
      </c>
      <c r="L23" s="142">
        <v>0</v>
      </c>
      <c r="M23" s="142"/>
      <c r="N23" s="142"/>
      <c r="O23" s="142"/>
      <c r="P23" s="142"/>
      <c r="Q23" s="142"/>
      <c r="R23" s="142">
        <v>1</v>
      </c>
      <c r="S23" s="142">
        <f t="shared" si="1"/>
        <v>7</v>
      </c>
      <c r="T23" s="142"/>
    </row>
    <row r="24" spans="1:20" ht="18.5">
      <c r="A24" s="146"/>
      <c r="B24" s="143" t="s">
        <v>148</v>
      </c>
      <c r="C24" s="140" t="s">
        <v>10</v>
      </c>
      <c r="D24" s="141" t="s">
        <v>11</v>
      </c>
      <c r="E24" s="147">
        <v>2</v>
      </c>
      <c r="F24" s="147">
        <v>0</v>
      </c>
      <c r="G24" s="147">
        <v>0</v>
      </c>
      <c r="H24" s="7"/>
      <c r="I24" s="147">
        <v>2</v>
      </c>
      <c r="J24" s="147">
        <v>1</v>
      </c>
      <c r="K24" s="147">
        <v>2</v>
      </c>
      <c r="L24" s="147">
        <v>2</v>
      </c>
      <c r="M24" s="147"/>
      <c r="N24" s="147"/>
      <c r="O24" s="147"/>
      <c r="P24" s="147"/>
      <c r="Q24" s="147"/>
      <c r="R24" s="147">
        <v>1</v>
      </c>
      <c r="S24" s="142">
        <f t="shared" si="1"/>
        <v>10</v>
      </c>
      <c r="T24" s="142"/>
    </row>
    <row r="25" spans="1:20" ht="18.5">
      <c r="A25" s="146"/>
      <c r="B25" s="139" t="s">
        <v>388</v>
      </c>
      <c r="C25" s="140" t="s">
        <v>10</v>
      </c>
      <c r="D25" s="141" t="s">
        <v>11</v>
      </c>
      <c r="E25" s="147">
        <v>0</v>
      </c>
      <c r="F25" s="147">
        <v>0</v>
      </c>
      <c r="G25" s="147">
        <v>0</v>
      </c>
      <c r="H25" s="147">
        <v>0</v>
      </c>
      <c r="I25" s="7"/>
      <c r="J25" s="147">
        <v>0</v>
      </c>
      <c r="K25" s="147">
        <v>0</v>
      </c>
      <c r="L25" s="147">
        <v>0</v>
      </c>
      <c r="M25" s="147"/>
      <c r="N25" s="147"/>
      <c r="O25" s="147"/>
      <c r="P25" s="147"/>
      <c r="Q25" s="147"/>
      <c r="R25" s="147">
        <v>0</v>
      </c>
      <c r="S25" s="142">
        <f t="shared" si="1"/>
        <v>0</v>
      </c>
      <c r="T25" s="142"/>
    </row>
    <row r="26" spans="1:20" ht="18.5">
      <c r="A26" s="103">
        <v>3</v>
      </c>
      <c r="B26" s="143" t="s">
        <v>389</v>
      </c>
      <c r="C26" s="140" t="s">
        <v>10</v>
      </c>
      <c r="D26" s="145" t="s">
        <v>11</v>
      </c>
      <c r="E26" s="147">
        <v>2</v>
      </c>
      <c r="F26" s="147">
        <v>2</v>
      </c>
      <c r="G26" s="147">
        <v>1</v>
      </c>
      <c r="H26" s="147">
        <v>1</v>
      </c>
      <c r="I26" s="147">
        <v>2</v>
      </c>
      <c r="J26" s="7"/>
      <c r="K26" s="147">
        <v>2</v>
      </c>
      <c r="L26" s="147">
        <v>1</v>
      </c>
      <c r="M26" s="147"/>
      <c r="N26" s="147"/>
      <c r="O26" s="147"/>
      <c r="P26" s="147"/>
      <c r="Q26" s="147"/>
      <c r="R26" s="147">
        <v>1</v>
      </c>
      <c r="S26" s="142">
        <f t="shared" si="1"/>
        <v>12</v>
      </c>
      <c r="T26" s="142"/>
    </row>
    <row r="27" spans="1:20" ht="18.5">
      <c r="A27" s="146"/>
      <c r="B27" s="217" t="s">
        <v>111</v>
      </c>
      <c r="C27" s="140" t="s">
        <v>391</v>
      </c>
      <c r="D27" s="145" t="s">
        <v>11</v>
      </c>
      <c r="E27" s="147">
        <v>1</v>
      </c>
      <c r="F27" s="147">
        <v>2</v>
      </c>
      <c r="G27" s="147">
        <v>2</v>
      </c>
      <c r="H27" s="147">
        <v>0</v>
      </c>
      <c r="I27" s="147">
        <v>2</v>
      </c>
      <c r="J27" s="147">
        <v>0</v>
      </c>
      <c r="K27" s="7"/>
      <c r="L27" s="147">
        <v>0</v>
      </c>
      <c r="M27" s="147"/>
      <c r="N27" s="147"/>
      <c r="O27" s="147"/>
      <c r="P27" s="147"/>
      <c r="Q27" s="147"/>
      <c r="R27" s="147">
        <v>1</v>
      </c>
      <c r="S27" s="142">
        <f t="shared" si="1"/>
        <v>8</v>
      </c>
      <c r="T27" s="142"/>
    </row>
    <row r="28" spans="1:20" ht="18.5">
      <c r="A28" s="146"/>
      <c r="B28" s="217" t="s">
        <v>390</v>
      </c>
      <c r="C28" s="140" t="s">
        <v>10</v>
      </c>
      <c r="D28" s="141" t="s">
        <v>11</v>
      </c>
      <c r="E28" s="147">
        <v>2</v>
      </c>
      <c r="F28" s="147">
        <v>0</v>
      </c>
      <c r="G28" s="147">
        <v>2</v>
      </c>
      <c r="H28" s="147">
        <v>0</v>
      </c>
      <c r="I28" s="147">
        <v>2</v>
      </c>
      <c r="J28" s="147">
        <v>1</v>
      </c>
      <c r="K28" s="147">
        <v>2</v>
      </c>
      <c r="L28" s="7"/>
      <c r="M28" s="147"/>
      <c r="N28" s="147"/>
      <c r="O28" s="147"/>
      <c r="P28" s="147"/>
      <c r="Q28" s="147"/>
      <c r="R28" s="147">
        <v>0</v>
      </c>
      <c r="S28" s="142">
        <f t="shared" si="1"/>
        <v>9</v>
      </c>
      <c r="T28" s="142"/>
    </row>
    <row r="29" spans="1:20" ht="18.5">
      <c r="A29" s="146"/>
      <c r="B29" s="148"/>
      <c r="C29" s="149"/>
      <c r="D29" s="150"/>
      <c r="E29" s="147"/>
      <c r="F29" s="147"/>
      <c r="G29" s="147"/>
      <c r="H29" s="147"/>
      <c r="I29" s="147"/>
      <c r="J29" s="147"/>
      <c r="K29" s="147"/>
      <c r="L29" s="147"/>
      <c r="M29" s="7"/>
      <c r="N29" s="147"/>
      <c r="O29" s="147"/>
      <c r="P29" s="147"/>
      <c r="Q29" s="147"/>
      <c r="R29" s="147"/>
      <c r="S29" s="142">
        <f t="shared" si="1"/>
        <v>0</v>
      </c>
      <c r="T29" s="142"/>
    </row>
    <row r="30" spans="1:20" ht="18.5">
      <c r="A30" s="146"/>
      <c r="B30" s="148"/>
      <c r="C30" s="149"/>
      <c r="D30" s="150"/>
      <c r="E30" s="147"/>
      <c r="F30" s="147"/>
      <c r="G30" s="147"/>
      <c r="H30" s="147"/>
      <c r="I30" s="147"/>
      <c r="J30" s="147"/>
      <c r="K30" s="147"/>
      <c r="L30" s="147"/>
      <c r="M30" s="147"/>
      <c r="N30" s="7"/>
      <c r="O30" s="147"/>
      <c r="P30" s="147"/>
      <c r="Q30" s="147"/>
      <c r="R30" s="147"/>
      <c r="S30" s="142">
        <f t="shared" si="1"/>
        <v>0</v>
      </c>
      <c r="T30" s="142"/>
    </row>
    <row r="31" spans="1:20" ht="18.5">
      <c r="A31" s="146"/>
      <c r="B31" s="148"/>
      <c r="C31" s="149"/>
      <c r="D31" s="150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7"/>
      <c r="P31" s="147"/>
      <c r="Q31" s="147"/>
      <c r="R31" s="147"/>
      <c r="S31" s="142">
        <f t="shared" si="1"/>
        <v>0</v>
      </c>
      <c r="T31" s="142"/>
    </row>
    <row r="32" spans="1:20" ht="18.5">
      <c r="A32" s="146"/>
      <c r="B32" s="148"/>
      <c r="C32" s="149"/>
      <c r="D32" s="150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7"/>
      <c r="Q32" s="147"/>
      <c r="R32" s="147"/>
      <c r="S32" s="142">
        <f t="shared" si="1"/>
        <v>0</v>
      </c>
      <c r="T32" s="142"/>
    </row>
    <row r="33" spans="1:20" ht="18.5">
      <c r="A33" s="147"/>
      <c r="B33" s="148"/>
      <c r="C33" s="149"/>
      <c r="D33" s="150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7"/>
      <c r="R33" s="147"/>
      <c r="S33" s="142">
        <f t="shared" si="1"/>
        <v>0</v>
      </c>
      <c r="T33" s="142"/>
    </row>
    <row r="35" spans="1:20" ht="15.75" customHeight="1">
      <c r="A35" s="131"/>
      <c r="B35" s="132" t="s">
        <v>383</v>
      </c>
      <c r="C35" s="1" t="s">
        <v>181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</row>
    <row r="36" spans="1:20" ht="106.5">
      <c r="A36" s="133" t="s">
        <v>0</v>
      </c>
      <c r="B36" s="134" t="s">
        <v>1</v>
      </c>
      <c r="C36" s="134" t="s">
        <v>2</v>
      </c>
      <c r="D36" s="133" t="s">
        <v>3</v>
      </c>
      <c r="E36" s="390" t="s">
        <v>392</v>
      </c>
      <c r="F36" s="390" t="s">
        <v>102</v>
      </c>
      <c r="G36" s="390" t="s">
        <v>61</v>
      </c>
      <c r="H36" s="390" t="s">
        <v>144</v>
      </c>
      <c r="I36" s="390" t="s">
        <v>169</v>
      </c>
      <c r="J36" s="390" t="s">
        <v>393</v>
      </c>
      <c r="K36" s="390" t="s">
        <v>184</v>
      </c>
      <c r="L36" s="390" t="s">
        <v>6</v>
      </c>
      <c r="M36" s="153"/>
      <c r="N36" s="152"/>
      <c r="O36" s="136"/>
      <c r="P36" s="136"/>
      <c r="Q36" s="136"/>
      <c r="R36" s="133" t="s">
        <v>7</v>
      </c>
      <c r="S36" s="137" t="s">
        <v>8</v>
      </c>
      <c r="T36" s="133" t="s">
        <v>9</v>
      </c>
    </row>
    <row r="37" spans="1:20" ht="18.5">
      <c r="A37" s="389">
        <v>2</v>
      </c>
      <c r="B37" s="154" t="s">
        <v>392</v>
      </c>
      <c r="C37" s="155" t="s">
        <v>391</v>
      </c>
      <c r="D37" s="145" t="s">
        <v>179</v>
      </c>
      <c r="E37" s="2"/>
      <c r="F37" s="142">
        <v>0</v>
      </c>
      <c r="G37" s="142">
        <v>0</v>
      </c>
      <c r="H37" s="142">
        <v>1</v>
      </c>
      <c r="I37" s="142">
        <v>2</v>
      </c>
      <c r="J37" s="142">
        <v>2</v>
      </c>
      <c r="K37" s="142">
        <v>2</v>
      </c>
      <c r="L37" s="142">
        <v>1</v>
      </c>
      <c r="M37" s="142"/>
      <c r="N37" s="142"/>
      <c r="O37" s="142"/>
      <c r="P37" s="142"/>
      <c r="Q37" s="142"/>
      <c r="R37" s="142">
        <v>1</v>
      </c>
      <c r="S37" s="142">
        <f>F37+G37+H37+I37+J37+K37+L37+M37+N37+O37+P37+Q37+R37+E37</f>
        <v>9</v>
      </c>
      <c r="T37" s="391">
        <v>1</v>
      </c>
    </row>
    <row r="38" spans="1:20" ht="18.5">
      <c r="A38" s="138"/>
      <c r="B38" s="221" t="s">
        <v>102</v>
      </c>
      <c r="C38" s="155" t="s">
        <v>10</v>
      </c>
      <c r="D38" s="145" t="s">
        <v>11</v>
      </c>
      <c r="E38" s="142">
        <v>2</v>
      </c>
      <c r="F38" s="2"/>
      <c r="G38" s="142">
        <v>1</v>
      </c>
      <c r="H38" s="142">
        <v>0</v>
      </c>
      <c r="I38" s="142">
        <v>2</v>
      </c>
      <c r="J38" s="142">
        <v>1</v>
      </c>
      <c r="K38" s="142">
        <v>2</v>
      </c>
      <c r="L38" s="142">
        <v>0</v>
      </c>
      <c r="M38" s="142"/>
      <c r="N38" s="142"/>
      <c r="O38" s="142"/>
      <c r="P38" s="142"/>
      <c r="Q38" s="142"/>
      <c r="R38" s="142">
        <v>0</v>
      </c>
      <c r="S38" s="142">
        <f t="shared" ref="S38:S49" si="2">F38+G38+H38+I38+J38+K38+L38+M38+N38+O38+P38+Q38+R38+E38</f>
        <v>8</v>
      </c>
      <c r="T38" s="391"/>
    </row>
    <row r="39" spans="1:20" ht="18.5">
      <c r="A39" s="138"/>
      <c r="B39" s="221" t="s">
        <v>61</v>
      </c>
      <c r="C39" s="155" t="s">
        <v>10</v>
      </c>
      <c r="D39" s="141" t="s">
        <v>11</v>
      </c>
      <c r="E39" s="142">
        <v>2</v>
      </c>
      <c r="F39" s="142">
        <v>1</v>
      </c>
      <c r="G39" s="2"/>
      <c r="H39" s="142">
        <v>0</v>
      </c>
      <c r="I39" s="142">
        <v>2</v>
      </c>
      <c r="J39" s="142">
        <v>1</v>
      </c>
      <c r="K39" s="142">
        <v>2</v>
      </c>
      <c r="L39" s="142">
        <v>0</v>
      </c>
      <c r="M39" s="142"/>
      <c r="N39" s="142"/>
      <c r="O39" s="142"/>
      <c r="P39" s="142"/>
      <c r="Q39" s="142"/>
      <c r="R39" s="142">
        <v>0</v>
      </c>
      <c r="S39" s="142">
        <f t="shared" si="2"/>
        <v>8</v>
      </c>
      <c r="T39" s="391"/>
    </row>
    <row r="40" spans="1:20" ht="18.5">
      <c r="A40" s="146"/>
      <c r="B40" s="154" t="s">
        <v>144</v>
      </c>
      <c r="C40" s="155" t="s">
        <v>12</v>
      </c>
      <c r="D40" s="145" t="s">
        <v>379</v>
      </c>
      <c r="E40" s="147">
        <v>1</v>
      </c>
      <c r="F40" s="147">
        <v>2</v>
      </c>
      <c r="G40" s="147">
        <v>2</v>
      </c>
      <c r="H40" s="3"/>
      <c r="I40" s="147">
        <v>0</v>
      </c>
      <c r="J40" s="147">
        <v>0</v>
      </c>
      <c r="K40" s="147">
        <v>1</v>
      </c>
      <c r="L40" s="147">
        <v>2</v>
      </c>
      <c r="M40" s="147"/>
      <c r="N40" s="147"/>
      <c r="O40" s="147"/>
      <c r="P40" s="147"/>
      <c r="Q40" s="147"/>
      <c r="R40" s="147">
        <v>1</v>
      </c>
      <c r="S40" s="142">
        <f t="shared" si="2"/>
        <v>9</v>
      </c>
      <c r="T40" s="391">
        <v>1</v>
      </c>
    </row>
    <row r="41" spans="1:20" ht="18.5">
      <c r="A41" s="146"/>
      <c r="B41" s="221" t="s">
        <v>169</v>
      </c>
      <c r="C41" s="155" t="s">
        <v>12</v>
      </c>
      <c r="D41" s="141" t="s">
        <v>13</v>
      </c>
      <c r="E41" s="147">
        <v>0</v>
      </c>
      <c r="F41" s="147">
        <v>0</v>
      </c>
      <c r="G41" s="147">
        <v>0</v>
      </c>
      <c r="H41" s="147">
        <v>2</v>
      </c>
      <c r="I41" s="3"/>
      <c r="J41" s="147">
        <v>0</v>
      </c>
      <c r="K41" s="147">
        <v>0</v>
      </c>
      <c r="L41" s="147">
        <v>0</v>
      </c>
      <c r="M41" s="147"/>
      <c r="N41" s="147"/>
      <c r="O41" s="147"/>
      <c r="P41" s="147"/>
      <c r="Q41" s="147"/>
      <c r="R41" s="147">
        <v>0</v>
      </c>
      <c r="S41" s="142">
        <f t="shared" si="2"/>
        <v>2</v>
      </c>
      <c r="T41" s="391"/>
    </row>
    <row r="42" spans="1:20" ht="18.5">
      <c r="A42" s="146"/>
      <c r="B42" s="221" t="s">
        <v>393</v>
      </c>
      <c r="C42" s="155" t="s">
        <v>10</v>
      </c>
      <c r="D42" s="145" t="s">
        <v>180</v>
      </c>
      <c r="E42" s="147">
        <v>0</v>
      </c>
      <c r="F42" s="147">
        <v>1</v>
      </c>
      <c r="G42" s="147">
        <v>1</v>
      </c>
      <c r="H42" s="147">
        <v>2</v>
      </c>
      <c r="I42" s="147">
        <v>2</v>
      </c>
      <c r="J42" s="3"/>
      <c r="K42" s="147">
        <v>2</v>
      </c>
      <c r="L42" s="147">
        <v>0</v>
      </c>
      <c r="M42" s="147"/>
      <c r="N42" s="147"/>
      <c r="O42" s="147"/>
      <c r="P42" s="147"/>
      <c r="Q42" s="147"/>
      <c r="R42" s="147">
        <v>1</v>
      </c>
      <c r="S42" s="142">
        <f t="shared" si="2"/>
        <v>9</v>
      </c>
      <c r="T42" s="391">
        <v>0</v>
      </c>
    </row>
    <row r="43" spans="1:20" ht="18.5">
      <c r="A43" s="146"/>
      <c r="B43" s="221" t="s">
        <v>184</v>
      </c>
      <c r="C43" s="157" t="s">
        <v>12</v>
      </c>
      <c r="D43" s="145" t="s">
        <v>11</v>
      </c>
      <c r="E43" s="147">
        <v>0</v>
      </c>
      <c r="F43" s="147">
        <v>0</v>
      </c>
      <c r="G43" s="147">
        <v>0</v>
      </c>
      <c r="H43" s="147">
        <v>1</v>
      </c>
      <c r="I43" s="147">
        <v>2</v>
      </c>
      <c r="J43" s="147">
        <v>0</v>
      </c>
      <c r="K43" s="3"/>
      <c r="L43" s="147">
        <v>0</v>
      </c>
      <c r="M43" s="147"/>
      <c r="N43" s="147"/>
      <c r="O43" s="147"/>
      <c r="P43" s="147"/>
      <c r="Q43" s="147"/>
      <c r="R43" s="147">
        <v>1</v>
      </c>
      <c r="S43" s="142">
        <f t="shared" si="2"/>
        <v>4</v>
      </c>
      <c r="T43" s="391"/>
    </row>
    <row r="44" spans="1:20" ht="18.5">
      <c r="A44" s="103">
        <v>3</v>
      </c>
      <c r="B44" s="154" t="s">
        <v>6</v>
      </c>
      <c r="C44" s="155" t="s">
        <v>12</v>
      </c>
      <c r="D44" s="145" t="s">
        <v>13</v>
      </c>
      <c r="E44" s="147">
        <v>1</v>
      </c>
      <c r="F44" s="147">
        <v>2</v>
      </c>
      <c r="G44" s="147">
        <v>2</v>
      </c>
      <c r="H44" s="147">
        <v>0</v>
      </c>
      <c r="I44" s="147">
        <v>2</v>
      </c>
      <c r="J44" s="147">
        <v>2</v>
      </c>
      <c r="K44" s="147">
        <v>2</v>
      </c>
      <c r="L44" s="3"/>
      <c r="M44" s="147"/>
      <c r="N44" s="147"/>
      <c r="O44" s="147"/>
      <c r="P44" s="147"/>
      <c r="Q44" s="147"/>
      <c r="R44" s="147">
        <v>1</v>
      </c>
      <c r="S44" s="142">
        <f t="shared" si="2"/>
        <v>12</v>
      </c>
      <c r="T44" s="391"/>
    </row>
    <row r="45" spans="1:20" ht="18.5">
      <c r="A45" s="146"/>
      <c r="B45" s="221"/>
      <c r="C45" s="157"/>
      <c r="D45" s="145"/>
      <c r="E45" s="147"/>
      <c r="F45" s="147"/>
      <c r="G45" s="147"/>
      <c r="H45" s="147"/>
      <c r="I45" s="147"/>
      <c r="J45" s="147"/>
      <c r="K45" s="147"/>
      <c r="L45" s="147"/>
      <c r="M45" s="3"/>
      <c r="N45" s="147"/>
      <c r="O45" s="147"/>
      <c r="P45" s="147"/>
      <c r="Q45" s="147"/>
      <c r="R45" s="147"/>
      <c r="S45" s="142">
        <f t="shared" si="2"/>
        <v>0</v>
      </c>
      <c r="T45" s="391"/>
    </row>
    <row r="46" spans="1:20" ht="18.5">
      <c r="A46" s="146"/>
      <c r="B46" s="148"/>
      <c r="C46" s="149"/>
      <c r="D46" s="150"/>
      <c r="E46" s="147"/>
      <c r="F46" s="147"/>
      <c r="G46" s="147"/>
      <c r="H46" s="147"/>
      <c r="I46" s="147"/>
      <c r="J46" s="147"/>
      <c r="K46" s="147"/>
      <c r="L46" s="147"/>
      <c r="M46" s="147"/>
      <c r="N46" s="3"/>
      <c r="O46" s="147"/>
      <c r="P46" s="147"/>
      <c r="Q46" s="147"/>
      <c r="R46" s="147"/>
      <c r="S46" s="142">
        <f t="shared" si="2"/>
        <v>0</v>
      </c>
      <c r="T46" s="391"/>
    </row>
    <row r="47" spans="1:20" ht="18.5">
      <c r="A47" s="146"/>
      <c r="B47" s="148"/>
      <c r="C47" s="149"/>
      <c r="D47" s="150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3"/>
      <c r="P47" s="147"/>
      <c r="Q47" s="147"/>
      <c r="R47" s="147"/>
      <c r="S47" s="142">
        <f t="shared" si="2"/>
        <v>0</v>
      </c>
      <c r="T47" s="391"/>
    </row>
    <row r="48" spans="1:20" ht="18.5">
      <c r="A48" s="146"/>
      <c r="B48" s="148"/>
      <c r="C48" s="149"/>
      <c r="D48" s="150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3"/>
      <c r="Q48" s="147"/>
      <c r="R48" s="147"/>
      <c r="S48" s="142">
        <f t="shared" si="2"/>
        <v>0</v>
      </c>
      <c r="T48" s="391"/>
    </row>
    <row r="49" spans="1:20" ht="18.5">
      <c r="A49" s="147"/>
      <c r="B49" s="148"/>
      <c r="C49" s="149"/>
      <c r="D49" s="150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3"/>
      <c r="R49" s="147"/>
      <c r="S49" s="142">
        <f t="shared" si="2"/>
        <v>0</v>
      </c>
      <c r="T49" s="391"/>
    </row>
    <row r="50" spans="1:20" ht="18.5">
      <c r="A50" s="158"/>
      <c r="B50" s="159"/>
      <c r="C50" s="160"/>
      <c r="D50" s="161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</row>
    <row r="51" spans="1:20" ht="17.5" customHeight="1">
      <c r="A51" s="131"/>
      <c r="B51" s="132" t="s">
        <v>383</v>
      </c>
      <c r="C51" s="1" t="s">
        <v>182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</row>
    <row r="52" spans="1:20" ht="136.5">
      <c r="A52" s="133" t="s">
        <v>0</v>
      </c>
      <c r="B52" s="134" t="s">
        <v>1</v>
      </c>
      <c r="C52" s="134" t="s">
        <v>2</v>
      </c>
      <c r="D52" s="133" t="s">
        <v>3</v>
      </c>
      <c r="E52" s="390" t="s">
        <v>16</v>
      </c>
      <c r="F52" s="390" t="s">
        <v>311</v>
      </c>
      <c r="G52" s="390" t="s">
        <v>149</v>
      </c>
      <c r="H52" s="390" t="s">
        <v>394</v>
      </c>
      <c r="I52" s="390" t="s">
        <v>5</v>
      </c>
      <c r="J52" s="153" t="s">
        <v>395</v>
      </c>
      <c r="K52" s="153" t="s">
        <v>183</v>
      </c>
      <c r="L52" s="153" t="s">
        <v>62</v>
      </c>
      <c r="M52" s="153" t="s">
        <v>357</v>
      </c>
      <c r="N52" s="153"/>
      <c r="O52" s="136"/>
      <c r="P52" s="136"/>
      <c r="Q52" s="136"/>
      <c r="R52" s="133" t="s">
        <v>7</v>
      </c>
      <c r="S52" s="137" t="s">
        <v>8</v>
      </c>
      <c r="T52" s="133" t="s">
        <v>9</v>
      </c>
    </row>
    <row r="53" spans="1:20" ht="18.5">
      <c r="A53" s="138"/>
      <c r="B53" s="154" t="s">
        <v>16</v>
      </c>
      <c r="C53" s="155" t="s">
        <v>10</v>
      </c>
      <c r="D53" s="145" t="s">
        <v>17</v>
      </c>
      <c r="E53" s="2"/>
      <c r="F53" s="142">
        <v>2</v>
      </c>
      <c r="G53" s="142">
        <v>0</v>
      </c>
      <c r="H53" s="142">
        <v>2</v>
      </c>
      <c r="I53" s="142">
        <v>0</v>
      </c>
      <c r="J53" s="142">
        <v>2</v>
      </c>
      <c r="K53" s="142">
        <v>2</v>
      </c>
      <c r="L53" s="142">
        <v>0</v>
      </c>
      <c r="M53" s="142">
        <v>2</v>
      </c>
      <c r="N53" s="142"/>
      <c r="O53" s="142"/>
      <c r="P53" s="142"/>
      <c r="Q53" s="142"/>
      <c r="R53" s="142">
        <v>1</v>
      </c>
      <c r="S53" s="142">
        <f>F53+G53+H53+I53+J53+K53+L53+M53+N53+O53+P53+Q53+R53+E53</f>
        <v>11</v>
      </c>
      <c r="T53" s="142"/>
    </row>
    <row r="54" spans="1:20" ht="18.5">
      <c r="A54" s="138"/>
      <c r="B54" s="221" t="s">
        <v>311</v>
      </c>
      <c r="C54" s="155" t="s">
        <v>12</v>
      </c>
      <c r="D54" s="145" t="s">
        <v>178</v>
      </c>
      <c r="E54" s="142">
        <v>0</v>
      </c>
      <c r="F54" s="2"/>
      <c r="G54" s="142">
        <v>0</v>
      </c>
      <c r="H54" s="142">
        <v>1</v>
      </c>
      <c r="I54" s="142">
        <v>1</v>
      </c>
      <c r="J54" s="142">
        <v>0</v>
      </c>
      <c r="K54" s="142">
        <v>0</v>
      </c>
      <c r="L54" s="142">
        <v>0</v>
      </c>
      <c r="M54" s="142">
        <v>0</v>
      </c>
      <c r="N54" s="142"/>
      <c r="O54" s="142"/>
      <c r="P54" s="142"/>
      <c r="Q54" s="142"/>
      <c r="R54" s="142">
        <v>0</v>
      </c>
      <c r="S54" s="142">
        <f t="shared" ref="S54:S65" si="3">F54+G54+H54+I54+J54+K54+L54+M54+N54+O54+P54+Q54+R54+E54</f>
        <v>2</v>
      </c>
      <c r="T54" s="142"/>
    </row>
    <row r="55" spans="1:20" ht="18.5">
      <c r="A55" s="138"/>
      <c r="B55" s="221" t="s">
        <v>149</v>
      </c>
      <c r="C55" s="157" t="s">
        <v>12</v>
      </c>
      <c r="D55" s="145" t="s">
        <v>11</v>
      </c>
      <c r="E55" s="142">
        <v>2</v>
      </c>
      <c r="F55" s="142">
        <v>2</v>
      </c>
      <c r="G55" s="2"/>
      <c r="H55" s="142">
        <v>0</v>
      </c>
      <c r="I55" s="142">
        <v>0</v>
      </c>
      <c r="J55" s="142">
        <v>0</v>
      </c>
      <c r="K55" s="142">
        <v>0</v>
      </c>
      <c r="L55" s="142">
        <v>1</v>
      </c>
      <c r="M55" s="142">
        <v>1</v>
      </c>
      <c r="N55" s="142"/>
      <c r="O55" s="142"/>
      <c r="P55" s="142"/>
      <c r="Q55" s="142"/>
      <c r="R55" s="142">
        <v>1</v>
      </c>
      <c r="S55" s="142">
        <f t="shared" si="3"/>
        <v>7</v>
      </c>
      <c r="T55" s="142"/>
    </row>
    <row r="56" spans="1:20" ht="18.5">
      <c r="A56" s="146"/>
      <c r="B56" s="221" t="s">
        <v>394</v>
      </c>
      <c r="C56" s="157" t="s">
        <v>391</v>
      </c>
      <c r="D56" s="145" t="s">
        <v>47</v>
      </c>
      <c r="E56" s="147">
        <v>0</v>
      </c>
      <c r="F56" s="147">
        <v>1</v>
      </c>
      <c r="G56" s="147">
        <v>2</v>
      </c>
      <c r="H56" s="3"/>
      <c r="I56" s="147">
        <v>0</v>
      </c>
      <c r="J56" s="147">
        <v>0</v>
      </c>
      <c r="K56" s="147">
        <v>2</v>
      </c>
      <c r="L56" s="147">
        <v>0</v>
      </c>
      <c r="M56" s="147">
        <v>1</v>
      </c>
      <c r="N56" s="147"/>
      <c r="O56" s="147"/>
      <c r="P56" s="147"/>
      <c r="Q56" s="147"/>
      <c r="R56" s="147">
        <v>1</v>
      </c>
      <c r="S56" s="142">
        <f t="shared" si="3"/>
        <v>7</v>
      </c>
      <c r="T56" s="142"/>
    </row>
    <row r="57" spans="1:20" ht="18.5">
      <c r="A57" s="4">
        <v>1</v>
      </c>
      <c r="B57" s="154" t="s">
        <v>5</v>
      </c>
      <c r="C57" s="155" t="s">
        <v>10</v>
      </c>
      <c r="D57" s="145" t="s">
        <v>11</v>
      </c>
      <c r="E57" s="147">
        <v>2</v>
      </c>
      <c r="F57" s="147">
        <v>1</v>
      </c>
      <c r="G57" s="147">
        <v>2</v>
      </c>
      <c r="H57" s="147">
        <v>2</v>
      </c>
      <c r="I57" s="3"/>
      <c r="J57" s="147">
        <v>2</v>
      </c>
      <c r="K57" s="147">
        <v>2</v>
      </c>
      <c r="L57" s="147">
        <v>2</v>
      </c>
      <c r="M57" s="147">
        <v>2</v>
      </c>
      <c r="N57" s="147"/>
      <c r="O57" s="147"/>
      <c r="P57" s="147"/>
      <c r="Q57" s="147"/>
      <c r="R57" s="147">
        <v>0</v>
      </c>
      <c r="S57" s="142">
        <f t="shared" si="3"/>
        <v>15</v>
      </c>
      <c r="T57" s="142"/>
    </row>
    <row r="58" spans="1:20" ht="18.5">
      <c r="A58" s="146"/>
      <c r="B58" s="156" t="s">
        <v>395</v>
      </c>
      <c r="C58" s="157" t="s">
        <v>391</v>
      </c>
      <c r="D58" s="145" t="s">
        <v>185</v>
      </c>
      <c r="E58" s="147">
        <v>0</v>
      </c>
      <c r="F58" s="147">
        <v>2</v>
      </c>
      <c r="G58" s="147">
        <v>2</v>
      </c>
      <c r="H58" s="147">
        <v>2</v>
      </c>
      <c r="I58" s="147">
        <v>0</v>
      </c>
      <c r="J58" s="3"/>
      <c r="K58" s="147">
        <v>0</v>
      </c>
      <c r="L58" s="147">
        <v>1</v>
      </c>
      <c r="M58" s="147">
        <v>0</v>
      </c>
      <c r="N58" s="147"/>
      <c r="O58" s="147"/>
      <c r="P58" s="147"/>
      <c r="Q58" s="147"/>
      <c r="R58" s="147">
        <v>0</v>
      </c>
      <c r="S58" s="142">
        <f t="shared" si="3"/>
        <v>7</v>
      </c>
      <c r="T58" s="142"/>
    </row>
    <row r="59" spans="1:20" ht="18.5">
      <c r="A59" s="146"/>
      <c r="B59" s="156" t="s">
        <v>183</v>
      </c>
      <c r="C59" s="155" t="s">
        <v>10</v>
      </c>
      <c r="D59" s="145" t="s">
        <v>11</v>
      </c>
      <c r="E59" s="147">
        <v>0</v>
      </c>
      <c r="F59" s="147">
        <v>2</v>
      </c>
      <c r="G59" s="147">
        <v>2</v>
      </c>
      <c r="H59" s="147">
        <v>0</v>
      </c>
      <c r="I59" s="147">
        <v>0</v>
      </c>
      <c r="J59" s="147">
        <v>2</v>
      </c>
      <c r="K59" s="3"/>
      <c r="L59" s="147">
        <v>1</v>
      </c>
      <c r="M59" s="147">
        <v>2</v>
      </c>
      <c r="N59" s="147"/>
      <c r="O59" s="147"/>
      <c r="P59" s="147"/>
      <c r="Q59" s="147"/>
      <c r="R59" s="147">
        <v>0</v>
      </c>
      <c r="S59" s="142">
        <f t="shared" si="3"/>
        <v>9</v>
      </c>
      <c r="T59" s="142"/>
    </row>
    <row r="60" spans="1:20" ht="18.5">
      <c r="A60" s="146"/>
      <c r="B60" s="154" t="s">
        <v>62</v>
      </c>
      <c r="C60" s="157" t="s">
        <v>10</v>
      </c>
      <c r="D60" s="145" t="s">
        <v>11</v>
      </c>
      <c r="E60" s="147">
        <v>2</v>
      </c>
      <c r="F60" s="147">
        <v>2</v>
      </c>
      <c r="G60" s="147">
        <v>1</v>
      </c>
      <c r="H60" s="147">
        <v>2</v>
      </c>
      <c r="I60" s="147">
        <v>0</v>
      </c>
      <c r="J60" s="147">
        <v>1</v>
      </c>
      <c r="K60" s="147">
        <v>1</v>
      </c>
      <c r="L60" s="3"/>
      <c r="M60" s="147">
        <v>2</v>
      </c>
      <c r="N60" s="147"/>
      <c r="O60" s="147"/>
      <c r="P60" s="147"/>
      <c r="Q60" s="147"/>
      <c r="R60" s="147">
        <v>1</v>
      </c>
      <c r="S60" s="142">
        <f t="shared" si="3"/>
        <v>12</v>
      </c>
      <c r="T60" s="142"/>
    </row>
    <row r="61" spans="1:20" ht="18.5">
      <c r="A61" s="146"/>
      <c r="B61" s="156" t="s">
        <v>357</v>
      </c>
      <c r="C61" s="155" t="s">
        <v>10</v>
      </c>
      <c r="D61" s="141" t="s">
        <v>11</v>
      </c>
      <c r="E61" s="147">
        <v>0</v>
      </c>
      <c r="F61" s="147">
        <v>2</v>
      </c>
      <c r="G61" s="147">
        <v>1</v>
      </c>
      <c r="H61" s="147">
        <v>1</v>
      </c>
      <c r="I61" s="147">
        <v>0</v>
      </c>
      <c r="J61" s="147">
        <v>2</v>
      </c>
      <c r="K61" s="147">
        <v>0</v>
      </c>
      <c r="L61" s="147">
        <v>0</v>
      </c>
      <c r="M61" s="3"/>
      <c r="N61" s="147"/>
      <c r="O61" s="147"/>
      <c r="P61" s="147"/>
      <c r="Q61" s="147"/>
      <c r="R61" s="147">
        <v>1</v>
      </c>
      <c r="S61" s="142">
        <f t="shared" si="3"/>
        <v>7</v>
      </c>
      <c r="T61" s="142"/>
    </row>
    <row r="62" spans="1:20" ht="18.5">
      <c r="A62" s="146"/>
      <c r="B62" s="156"/>
      <c r="C62" s="155"/>
      <c r="D62" s="145"/>
      <c r="E62" s="147"/>
      <c r="F62" s="147"/>
      <c r="G62" s="147"/>
      <c r="H62" s="147"/>
      <c r="I62" s="147"/>
      <c r="J62" s="147"/>
      <c r="K62" s="147"/>
      <c r="L62" s="147"/>
      <c r="M62" s="147"/>
      <c r="N62" s="3"/>
      <c r="O62" s="147"/>
      <c r="P62" s="147"/>
      <c r="Q62" s="147"/>
      <c r="R62" s="147"/>
      <c r="S62" s="142">
        <f t="shared" si="3"/>
        <v>0</v>
      </c>
      <c r="T62" s="142"/>
    </row>
    <row r="63" spans="1:20" ht="18.5">
      <c r="A63" s="146"/>
      <c r="B63" s="148"/>
      <c r="C63" s="149"/>
      <c r="D63" s="150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3"/>
      <c r="P63" s="147"/>
      <c r="Q63" s="147"/>
      <c r="R63" s="147"/>
      <c r="S63" s="142">
        <f t="shared" si="3"/>
        <v>0</v>
      </c>
      <c r="T63" s="142"/>
    </row>
    <row r="64" spans="1:20" ht="18.5">
      <c r="A64" s="146"/>
      <c r="B64" s="148"/>
      <c r="C64" s="149"/>
      <c r="D64" s="150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3"/>
      <c r="Q64" s="147"/>
      <c r="R64" s="147"/>
      <c r="S64" s="142">
        <f t="shared" si="3"/>
        <v>0</v>
      </c>
      <c r="T64" s="142"/>
    </row>
    <row r="65" spans="1:20" ht="18.5">
      <c r="A65" s="147"/>
      <c r="B65" s="148"/>
      <c r="C65" s="149"/>
      <c r="D65" s="150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3"/>
      <c r="R65" s="147"/>
      <c r="S65" s="142">
        <f t="shared" si="3"/>
        <v>0</v>
      </c>
      <c r="T65" s="142"/>
    </row>
    <row r="67" spans="1:20" ht="23.5">
      <c r="A67" s="129" t="s">
        <v>396</v>
      </c>
    </row>
    <row r="68" spans="1:20" ht="15.5" customHeight="1">
      <c r="A68" s="129"/>
    </row>
    <row r="69" spans="1:20" ht="15.5">
      <c r="B69" s="132" t="s">
        <v>397</v>
      </c>
    </row>
    <row r="70" spans="1:20" ht="46.5" thickBot="1">
      <c r="C70" s="162" t="s">
        <v>0</v>
      </c>
      <c r="D70" s="163" t="s">
        <v>1</v>
      </c>
      <c r="E70" s="128">
        <v>1</v>
      </c>
      <c r="F70" s="128">
        <v>2</v>
      </c>
      <c r="G70" s="128">
        <v>3</v>
      </c>
      <c r="H70" s="128">
        <v>4</v>
      </c>
      <c r="I70" s="128">
        <v>5</v>
      </c>
      <c r="J70" s="128">
        <v>6</v>
      </c>
      <c r="K70" s="8" t="s">
        <v>9</v>
      </c>
      <c r="L70" s="9" t="s">
        <v>8</v>
      </c>
      <c r="M70" s="10" t="s">
        <v>24</v>
      </c>
    </row>
    <row r="71" spans="1:20" ht="16" thickTop="1">
      <c r="C71" s="11">
        <v>1</v>
      </c>
      <c r="D71" s="164" t="s">
        <v>102</v>
      </c>
      <c r="E71" s="165"/>
      <c r="F71" s="166"/>
      <c r="G71" s="12"/>
      <c r="H71" s="12"/>
      <c r="I71" s="12"/>
      <c r="J71" s="12"/>
      <c r="K71" s="12"/>
      <c r="L71" s="165">
        <v>32</v>
      </c>
      <c r="M71" s="166"/>
    </row>
    <row r="72" spans="1:20" ht="15.5">
      <c r="C72" s="167">
        <v>2</v>
      </c>
      <c r="D72" s="164" t="s">
        <v>144</v>
      </c>
      <c r="E72" s="165"/>
      <c r="F72" s="166"/>
      <c r="G72" s="14"/>
      <c r="H72" s="14"/>
      <c r="I72" s="14"/>
      <c r="J72" s="14"/>
      <c r="K72" s="14">
        <v>1</v>
      </c>
      <c r="L72" s="165">
        <v>31</v>
      </c>
      <c r="M72" s="166"/>
    </row>
    <row r="73" spans="1:20" ht="15.5">
      <c r="C73" s="15">
        <v>3</v>
      </c>
      <c r="D73" s="164" t="s">
        <v>149</v>
      </c>
      <c r="E73" s="165"/>
      <c r="F73" s="13"/>
      <c r="G73" s="14"/>
      <c r="H73" s="14"/>
      <c r="I73" s="14"/>
      <c r="J73" s="14"/>
      <c r="K73" s="14">
        <v>0</v>
      </c>
      <c r="L73" s="165">
        <v>31</v>
      </c>
      <c r="M73" s="166"/>
    </row>
    <row r="74" spans="1:20" ht="15.5">
      <c r="C74" s="168"/>
      <c r="D74" s="164" t="s">
        <v>183</v>
      </c>
      <c r="E74" s="165"/>
      <c r="F74" s="13"/>
      <c r="G74" s="14"/>
      <c r="H74" s="14"/>
      <c r="I74" s="14"/>
      <c r="J74" s="14"/>
      <c r="K74" s="14"/>
      <c r="L74" s="165">
        <v>29</v>
      </c>
      <c r="M74" s="166"/>
    </row>
    <row r="75" spans="1:20" ht="15.5">
      <c r="C75" s="168"/>
      <c r="D75" s="164" t="s">
        <v>393</v>
      </c>
      <c r="E75" s="165"/>
      <c r="F75" s="13"/>
      <c r="G75" s="14"/>
      <c r="H75" s="14"/>
      <c r="I75" s="14"/>
      <c r="J75" s="14"/>
      <c r="K75" s="14"/>
      <c r="L75" s="165">
        <v>17</v>
      </c>
      <c r="M75" s="166"/>
    </row>
    <row r="76" spans="1:20" ht="15.5">
      <c r="C76" s="168"/>
      <c r="D76" s="164" t="s">
        <v>111</v>
      </c>
      <c r="E76" s="165"/>
      <c r="F76" s="13"/>
      <c r="G76" s="14"/>
      <c r="H76" s="14"/>
      <c r="I76" s="14"/>
      <c r="J76" s="14"/>
      <c r="K76" s="14"/>
      <c r="L76" s="165">
        <v>16</v>
      </c>
      <c r="M76" s="166"/>
    </row>
    <row r="77" spans="1:20" ht="15.5">
      <c r="C77" s="168"/>
      <c r="D77" s="164" t="s">
        <v>23</v>
      </c>
      <c r="E77" s="165"/>
      <c r="F77" s="13"/>
      <c r="G77" s="14"/>
      <c r="H77" s="14"/>
      <c r="I77" s="14"/>
      <c r="J77" s="14"/>
      <c r="K77" s="14"/>
      <c r="L77" s="165">
        <v>15</v>
      </c>
      <c r="M77" s="166"/>
    </row>
    <row r="78" spans="1:20" ht="15.5">
      <c r="C78" s="168"/>
      <c r="D78" s="164" t="s">
        <v>22</v>
      </c>
      <c r="E78" s="165"/>
      <c r="F78" s="13"/>
      <c r="G78" s="14"/>
      <c r="H78" s="14"/>
      <c r="I78" s="14"/>
      <c r="J78" s="14"/>
      <c r="K78" s="14"/>
      <c r="L78" s="165">
        <v>15</v>
      </c>
      <c r="M78" s="166"/>
    </row>
    <row r="79" spans="1:20" ht="15.5">
      <c r="C79" s="168"/>
      <c r="D79" s="164" t="s">
        <v>386</v>
      </c>
      <c r="E79" s="165"/>
      <c r="F79" s="13"/>
      <c r="G79" s="14"/>
      <c r="H79" s="14"/>
      <c r="I79" s="14"/>
      <c r="J79" s="14"/>
      <c r="K79" s="14"/>
      <c r="L79" s="165">
        <v>14</v>
      </c>
      <c r="M79" s="166"/>
    </row>
    <row r="80" spans="1:20" ht="15.5">
      <c r="C80" s="168"/>
      <c r="D80" s="164" t="s">
        <v>61</v>
      </c>
      <c r="E80" s="165"/>
      <c r="F80" s="166"/>
      <c r="G80" s="14"/>
      <c r="H80" s="14"/>
      <c r="I80" s="14"/>
      <c r="J80" s="14"/>
      <c r="K80" s="14"/>
      <c r="L80" s="165">
        <v>13</v>
      </c>
      <c r="M80" s="166"/>
    </row>
    <row r="81" spans="3:13" ht="15.5">
      <c r="C81" s="169"/>
      <c r="D81" s="164" t="s">
        <v>394</v>
      </c>
      <c r="E81" s="165"/>
      <c r="F81" s="13"/>
      <c r="G81" s="14"/>
      <c r="H81" s="14"/>
      <c r="I81" s="14"/>
      <c r="J81" s="14"/>
      <c r="K81" s="14"/>
      <c r="L81" s="165">
        <v>8</v>
      </c>
      <c r="M81" s="13"/>
    </row>
    <row r="82" spans="3:13" ht="15.5">
      <c r="C82" s="169"/>
      <c r="D82" s="164" t="s">
        <v>173</v>
      </c>
      <c r="E82" s="165"/>
      <c r="F82" s="13"/>
      <c r="G82" s="14"/>
      <c r="H82" s="14"/>
      <c r="I82" s="14"/>
      <c r="J82" s="14"/>
      <c r="K82" s="14"/>
      <c r="L82" s="165">
        <v>4</v>
      </c>
      <c r="M82" s="13"/>
    </row>
    <row r="83" spans="3:13" ht="15.5">
      <c r="C83" s="169"/>
      <c r="D83" s="164" t="s">
        <v>385</v>
      </c>
      <c r="E83" s="165"/>
      <c r="F83" s="13"/>
      <c r="G83" s="14"/>
      <c r="H83" s="14"/>
      <c r="I83" s="14"/>
      <c r="J83" s="14"/>
      <c r="K83" s="14"/>
      <c r="L83" s="165">
        <v>1</v>
      </c>
      <c r="M83" s="13"/>
    </row>
    <row r="84" spans="3:13" ht="15.5">
      <c r="C84" s="169"/>
      <c r="D84" s="164" t="s">
        <v>357</v>
      </c>
      <c r="E84" s="165"/>
      <c r="F84" s="166"/>
      <c r="G84" s="14"/>
      <c r="H84" s="14"/>
      <c r="I84" s="14"/>
      <c r="J84" s="14"/>
      <c r="K84" s="14"/>
      <c r="L84" s="165">
        <f t="shared" ref="L84:L99" si="4">J84+I84+H84+G84+F84+E84</f>
        <v>0</v>
      </c>
      <c r="M84" s="13"/>
    </row>
    <row r="85" spans="3:13" ht="15.5">
      <c r="C85" s="169"/>
      <c r="D85" s="164" t="s">
        <v>373</v>
      </c>
      <c r="E85" s="165"/>
      <c r="F85" s="166"/>
      <c r="G85" s="14"/>
      <c r="H85" s="14"/>
      <c r="I85" s="14"/>
      <c r="J85" s="14"/>
      <c r="K85" s="14"/>
      <c r="L85" s="165">
        <f t="shared" si="4"/>
        <v>0</v>
      </c>
      <c r="M85" s="13"/>
    </row>
    <row r="86" spans="3:13" ht="15.5">
      <c r="C86" s="169"/>
      <c r="D86" s="164" t="s">
        <v>5</v>
      </c>
      <c r="E86" s="165"/>
      <c r="F86" s="166"/>
      <c r="G86" s="14"/>
      <c r="H86" s="14"/>
      <c r="I86" s="14"/>
      <c r="J86" s="14"/>
      <c r="K86" s="14"/>
      <c r="L86" s="165">
        <f t="shared" si="4"/>
        <v>0</v>
      </c>
      <c r="M86" s="13" t="s">
        <v>25</v>
      </c>
    </row>
    <row r="87" spans="3:13" ht="15.5">
      <c r="C87" s="169"/>
      <c r="D87" s="164" t="s">
        <v>6</v>
      </c>
      <c r="E87" s="165"/>
      <c r="F87" s="166"/>
      <c r="G87" s="14"/>
      <c r="H87" s="14"/>
      <c r="I87" s="14"/>
      <c r="J87" s="14"/>
      <c r="K87" s="14"/>
      <c r="L87" s="165">
        <f t="shared" si="4"/>
        <v>0</v>
      </c>
      <c r="M87" s="13" t="s">
        <v>25</v>
      </c>
    </row>
    <row r="88" spans="3:13" ht="15.5">
      <c r="C88" s="169"/>
      <c r="D88" s="164" t="s">
        <v>392</v>
      </c>
      <c r="E88" s="165"/>
      <c r="F88" s="166"/>
      <c r="G88" s="14"/>
      <c r="H88" s="14"/>
      <c r="I88" s="14"/>
      <c r="J88" s="14"/>
      <c r="K88" s="14"/>
      <c r="L88" s="165">
        <f t="shared" si="4"/>
        <v>0</v>
      </c>
      <c r="M88" s="13" t="s">
        <v>25</v>
      </c>
    </row>
    <row r="89" spans="3:13" ht="15.5">
      <c r="C89" s="169"/>
      <c r="D89" s="164" t="s">
        <v>389</v>
      </c>
      <c r="E89" s="165"/>
      <c r="F89" s="166"/>
      <c r="G89" s="14"/>
      <c r="H89" s="14"/>
      <c r="I89" s="14"/>
      <c r="J89" s="14"/>
      <c r="K89" s="14"/>
      <c r="L89" s="165">
        <f t="shared" si="4"/>
        <v>0</v>
      </c>
      <c r="M89" s="13" t="s">
        <v>25</v>
      </c>
    </row>
    <row r="90" spans="3:13" ht="15.5">
      <c r="C90" s="169"/>
      <c r="D90" s="164" t="s">
        <v>134</v>
      </c>
      <c r="E90" s="165"/>
      <c r="F90" s="166"/>
      <c r="G90" s="14"/>
      <c r="H90" s="14"/>
      <c r="I90" s="14"/>
      <c r="J90" s="14"/>
      <c r="K90" s="14"/>
      <c r="L90" s="165">
        <f t="shared" si="4"/>
        <v>0</v>
      </c>
      <c r="M90" s="13" t="s">
        <v>25</v>
      </c>
    </row>
    <row r="91" spans="3:13" ht="15.5">
      <c r="C91" s="169"/>
      <c r="D91" s="164" t="s">
        <v>177</v>
      </c>
      <c r="E91" s="165"/>
      <c r="F91" s="13"/>
      <c r="G91" s="14"/>
      <c r="H91" s="14"/>
      <c r="I91" s="14"/>
      <c r="J91" s="14"/>
      <c r="K91" s="14"/>
      <c r="L91" s="165">
        <f t="shared" si="4"/>
        <v>0</v>
      </c>
      <c r="M91" s="13" t="s">
        <v>25</v>
      </c>
    </row>
    <row r="92" spans="3:13" ht="15.5">
      <c r="C92" s="169"/>
      <c r="D92" s="164" t="s">
        <v>62</v>
      </c>
      <c r="E92" s="165"/>
      <c r="F92" s="13"/>
      <c r="G92" s="14"/>
      <c r="H92" s="14"/>
      <c r="I92" s="14"/>
      <c r="J92" s="14"/>
      <c r="K92" s="14"/>
      <c r="L92" s="165">
        <f t="shared" si="4"/>
        <v>0</v>
      </c>
      <c r="M92" s="13"/>
    </row>
    <row r="93" spans="3:13" ht="15.5">
      <c r="C93" s="169"/>
      <c r="D93" s="164" t="s">
        <v>184</v>
      </c>
      <c r="E93" s="165"/>
      <c r="F93" s="13"/>
      <c r="G93" s="14"/>
      <c r="H93" s="14"/>
      <c r="I93" s="14"/>
      <c r="J93" s="14"/>
      <c r="K93" s="14"/>
      <c r="L93" s="165">
        <f t="shared" si="4"/>
        <v>0</v>
      </c>
      <c r="M93" s="13"/>
    </row>
    <row r="94" spans="3:13" ht="15.5">
      <c r="C94" s="169"/>
      <c r="D94" s="164" t="s">
        <v>148</v>
      </c>
      <c r="E94" s="165"/>
      <c r="F94" s="13"/>
      <c r="G94" s="14"/>
      <c r="H94" s="14"/>
      <c r="I94" s="14"/>
      <c r="J94" s="14"/>
      <c r="K94" s="14"/>
      <c r="L94" s="165">
        <f t="shared" si="4"/>
        <v>0</v>
      </c>
      <c r="M94" s="13"/>
    </row>
    <row r="95" spans="3:13" ht="15.5">
      <c r="C95" s="169"/>
      <c r="D95" s="164" t="s">
        <v>313</v>
      </c>
      <c r="E95" s="165"/>
      <c r="F95" s="13"/>
      <c r="G95" s="14"/>
      <c r="H95" s="14"/>
      <c r="I95" s="14"/>
      <c r="J95" s="14"/>
      <c r="K95" s="14"/>
      <c r="L95" s="165">
        <f t="shared" si="4"/>
        <v>0</v>
      </c>
      <c r="M95" s="13"/>
    </row>
    <row r="96" spans="3:13" ht="15.5">
      <c r="C96" s="169"/>
      <c r="D96" s="164" t="s">
        <v>169</v>
      </c>
      <c r="E96" s="165"/>
      <c r="F96" s="13"/>
      <c r="G96" s="14"/>
      <c r="H96" s="14"/>
      <c r="I96" s="14"/>
      <c r="J96" s="14"/>
      <c r="K96" s="14"/>
      <c r="L96" s="165">
        <f t="shared" si="4"/>
        <v>0</v>
      </c>
      <c r="M96" s="13"/>
    </row>
    <row r="97" spans="1:20" ht="15.5">
      <c r="C97" s="169"/>
      <c r="D97" s="164" t="s">
        <v>311</v>
      </c>
      <c r="E97" s="165"/>
      <c r="F97" s="13"/>
      <c r="G97" s="14"/>
      <c r="H97" s="14"/>
      <c r="I97" s="14"/>
      <c r="J97" s="14"/>
      <c r="K97" s="14"/>
      <c r="L97" s="165">
        <f t="shared" si="4"/>
        <v>0</v>
      </c>
      <c r="M97" s="13"/>
    </row>
    <row r="98" spans="1:20" ht="15.5">
      <c r="C98" s="169"/>
      <c r="D98" s="164" t="s">
        <v>395</v>
      </c>
      <c r="E98" s="165"/>
      <c r="F98" s="13"/>
      <c r="G98" s="14"/>
      <c r="H98" s="14"/>
      <c r="I98" s="14"/>
      <c r="J98" s="14"/>
      <c r="K98" s="14"/>
      <c r="L98" s="165">
        <f t="shared" si="4"/>
        <v>0</v>
      </c>
      <c r="M98" s="13"/>
    </row>
    <row r="99" spans="1:20" ht="15.5">
      <c r="C99" s="169"/>
      <c r="D99" s="164" t="s">
        <v>143</v>
      </c>
      <c r="E99" s="165"/>
      <c r="F99" s="13"/>
      <c r="G99" s="14"/>
      <c r="H99" s="14"/>
      <c r="I99" s="14"/>
      <c r="J99" s="14"/>
      <c r="K99" s="14"/>
      <c r="L99" s="165">
        <f t="shared" si="4"/>
        <v>0</v>
      </c>
      <c r="M99" s="13"/>
    </row>
    <row r="101" spans="1:20" ht="15.5">
      <c r="A101" s="16"/>
      <c r="B101" s="16" t="s">
        <v>398</v>
      </c>
    </row>
    <row r="102" spans="1:20" ht="15.5">
      <c r="A102" s="16"/>
      <c r="B102" s="16" t="s">
        <v>399</v>
      </c>
    </row>
    <row r="103" spans="1:20" ht="15.5">
      <c r="A103" s="16"/>
      <c r="B103" s="16" t="s">
        <v>400</v>
      </c>
    </row>
    <row r="104" spans="1:20" ht="15.5">
      <c r="A104" s="16"/>
      <c r="B104" s="16"/>
    </row>
    <row r="105" spans="1:20" ht="15.5">
      <c r="A105" s="16"/>
      <c r="B105" s="16"/>
    </row>
    <row r="106" spans="1:20" ht="30" customHeight="1">
      <c r="A106" s="129" t="s">
        <v>401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</row>
    <row r="107" spans="1:20" ht="23.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</row>
    <row r="108" spans="1:20" ht="15.5">
      <c r="B108" s="132" t="s">
        <v>402</v>
      </c>
      <c r="C108" s="170" t="s">
        <v>186</v>
      </c>
      <c r="D108" s="171"/>
      <c r="E108" s="171"/>
      <c r="F108" s="171"/>
      <c r="G108" s="171"/>
      <c r="H108" s="171"/>
      <c r="I108" s="171"/>
      <c r="J108" s="171"/>
    </row>
    <row r="109" spans="1:20" ht="114.5">
      <c r="A109" s="133" t="s">
        <v>0</v>
      </c>
      <c r="B109" s="134" t="s">
        <v>1</v>
      </c>
      <c r="C109" s="134" t="s">
        <v>2</v>
      </c>
      <c r="D109" s="133" t="s">
        <v>3</v>
      </c>
      <c r="E109" s="392" t="s">
        <v>27</v>
      </c>
      <c r="F109" s="392" t="s">
        <v>191</v>
      </c>
      <c r="G109" s="392" t="s">
        <v>161</v>
      </c>
      <c r="H109" s="392" t="s">
        <v>160</v>
      </c>
      <c r="I109" s="392" t="s">
        <v>403</v>
      </c>
      <c r="J109" s="392" t="s">
        <v>197</v>
      </c>
      <c r="K109" s="172" t="s">
        <v>189</v>
      </c>
      <c r="L109" s="172" t="s">
        <v>70</v>
      </c>
      <c r="M109" s="392" t="s">
        <v>404</v>
      </c>
      <c r="N109" s="152"/>
      <c r="O109" s="152"/>
      <c r="P109" s="152"/>
      <c r="Q109" s="152"/>
      <c r="R109" s="133" t="s">
        <v>7</v>
      </c>
      <c r="S109" s="137" t="s">
        <v>8</v>
      </c>
      <c r="T109" s="133" t="s">
        <v>9</v>
      </c>
    </row>
    <row r="110" spans="1:20" ht="18.5">
      <c r="A110" s="389">
        <v>2</v>
      </c>
      <c r="B110" s="173" t="s">
        <v>27</v>
      </c>
      <c r="C110" s="174" t="s">
        <v>32</v>
      </c>
      <c r="D110" s="145" t="s">
        <v>11</v>
      </c>
      <c r="E110" s="17"/>
      <c r="F110" s="142">
        <v>1</v>
      </c>
      <c r="G110" s="142">
        <v>2</v>
      </c>
      <c r="H110" s="142">
        <v>2</v>
      </c>
      <c r="I110" s="142">
        <v>2</v>
      </c>
      <c r="J110" s="142">
        <v>2</v>
      </c>
      <c r="K110" s="142">
        <v>2</v>
      </c>
      <c r="L110" s="142">
        <v>2</v>
      </c>
      <c r="M110" s="142">
        <v>2</v>
      </c>
      <c r="N110" s="142"/>
      <c r="O110" s="142"/>
      <c r="P110" s="142"/>
      <c r="Q110" s="142"/>
      <c r="R110" s="142">
        <v>1</v>
      </c>
      <c r="S110" s="142">
        <f>F110+G110+H110+I110+J110+K110+L110+M110+N110+O110+P110+Q110+R110+E110</f>
        <v>16</v>
      </c>
      <c r="T110" s="142"/>
    </row>
    <row r="111" spans="1:20" ht="18.5">
      <c r="A111" s="138"/>
      <c r="B111" s="393" t="s">
        <v>191</v>
      </c>
      <c r="C111" s="176" t="s">
        <v>405</v>
      </c>
      <c r="D111" s="145" t="s">
        <v>11</v>
      </c>
      <c r="E111" s="142">
        <v>1</v>
      </c>
      <c r="F111" s="17"/>
      <c r="G111" s="142">
        <v>1</v>
      </c>
      <c r="H111" s="142">
        <v>0</v>
      </c>
      <c r="I111" s="142">
        <v>1</v>
      </c>
      <c r="J111" s="142">
        <v>0</v>
      </c>
      <c r="K111" s="142">
        <v>2</v>
      </c>
      <c r="L111" s="142">
        <v>1</v>
      </c>
      <c r="M111" s="142">
        <v>1</v>
      </c>
      <c r="N111" s="142"/>
      <c r="O111" s="142"/>
      <c r="P111" s="142"/>
      <c r="Q111" s="142"/>
      <c r="R111" s="142">
        <v>0</v>
      </c>
      <c r="S111" s="142">
        <f t="shared" ref="S111:S122" si="5">F111+G111+H111+I111+J111+K111+L111+M111+N111+O111+P111+Q111+R111+E111</f>
        <v>7</v>
      </c>
      <c r="T111" s="142"/>
    </row>
    <row r="112" spans="1:20" ht="18.5">
      <c r="A112" s="138"/>
      <c r="B112" s="393" t="s">
        <v>161</v>
      </c>
      <c r="C112" s="176" t="s">
        <v>32</v>
      </c>
      <c r="D112" s="145" t="s">
        <v>11</v>
      </c>
      <c r="E112" s="142">
        <v>0</v>
      </c>
      <c r="F112" s="142">
        <v>1</v>
      </c>
      <c r="G112" s="17"/>
      <c r="H112" s="142">
        <v>1</v>
      </c>
      <c r="I112" s="142">
        <v>1</v>
      </c>
      <c r="J112" s="142">
        <v>1</v>
      </c>
      <c r="K112" s="142">
        <v>1</v>
      </c>
      <c r="L112" s="142">
        <v>1</v>
      </c>
      <c r="M112" s="142">
        <v>1</v>
      </c>
      <c r="N112" s="142"/>
      <c r="O112" s="142"/>
      <c r="P112" s="142"/>
      <c r="Q112" s="142"/>
      <c r="R112" s="142">
        <v>1</v>
      </c>
      <c r="S112" s="142">
        <f t="shared" si="5"/>
        <v>8</v>
      </c>
      <c r="T112" s="142"/>
    </row>
    <row r="113" spans="1:20" ht="18.5">
      <c r="A113" s="146"/>
      <c r="B113" s="173" t="s">
        <v>160</v>
      </c>
      <c r="C113" s="177" t="s">
        <v>32</v>
      </c>
      <c r="D113" s="145" t="s">
        <v>11</v>
      </c>
      <c r="E113" s="147">
        <v>0</v>
      </c>
      <c r="F113" s="147">
        <v>2</v>
      </c>
      <c r="G113" s="147">
        <v>1</v>
      </c>
      <c r="H113" s="19"/>
      <c r="I113" s="147">
        <v>1</v>
      </c>
      <c r="J113" s="147">
        <v>1</v>
      </c>
      <c r="K113" s="147">
        <v>1</v>
      </c>
      <c r="L113" s="147">
        <v>1</v>
      </c>
      <c r="M113" s="147">
        <v>2</v>
      </c>
      <c r="N113" s="147"/>
      <c r="O113" s="147"/>
      <c r="P113" s="147"/>
      <c r="Q113" s="147"/>
      <c r="R113" s="147">
        <v>1</v>
      </c>
      <c r="S113" s="142">
        <f t="shared" si="5"/>
        <v>10</v>
      </c>
      <c r="T113" s="142"/>
    </row>
    <row r="114" spans="1:20" ht="18.5">
      <c r="A114" s="146"/>
      <c r="B114" s="393" t="s">
        <v>403</v>
      </c>
      <c r="C114" s="176" t="s">
        <v>114</v>
      </c>
      <c r="D114" s="145" t="s">
        <v>11</v>
      </c>
      <c r="E114" s="147">
        <v>0</v>
      </c>
      <c r="F114" s="147">
        <v>1</v>
      </c>
      <c r="G114" s="147">
        <v>1</v>
      </c>
      <c r="H114" s="147">
        <v>1</v>
      </c>
      <c r="I114" s="19"/>
      <c r="J114" s="147">
        <v>1</v>
      </c>
      <c r="K114" s="147">
        <v>1</v>
      </c>
      <c r="L114" s="147">
        <v>1</v>
      </c>
      <c r="M114" s="147">
        <v>1</v>
      </c>
      <c r="N114" s="147"/>
      <c r="O114" s="147"/>
      <c r="P114" s="147"/>
      <c r="Q114" s="147"/>
      <c r="R114" s="147">
        <v>1</v>
      </c>
      <c r="S114" s="142">
        <f t="shared" si="5"/>
        <v>8</v>
      </c>
      <c r="T114" s="142"/>
    </row>
    <row r="115" spans="1:20" ht="18.5">
      <c r="A115" s="146"/>
      <c r="B115" s="173" t="s">
        <v>197</v>
      </c>
      <c r="C115" s="176" t="s">
        <v>140</v>
      </c>
      <c r="D115" s="145" t="s">
        <v>11</v>
      </c>
      <c r="E115" s="147">
        <v>0</v>
      </c>
      <c r="F115" s="147">
        <v>2</v>
      </c>
      <c r="G115" s="147">
        <v>1</v>
      </c>
      <c r="H115" s="147">
        <v>1</v>
      </c>
      <c r="I115" s="147">
        <v>1</v>
      </c>
      <c r="J115" s="19"/>
      <c r="K115" s="147">
        <v>1</v>
      </c>
      <c r="L115" s="147">
        <v>1</v>
      </c>
      <c r="M115" s="147">
        <v>1</v>
      </c>
      <c r="N115" s="147"/>
      <c r="O115" s="147"/>
      <c r="P115" s="147"/>
      <c r="Q115" s="147"/>
      <c r="R115" s="147">
        <v>1</v>
      </c>
      <c r="S115" s="142">
        <f t="shared" si="5"/>
        <v>9</v>
      </c>
      <c r="T115" s="142"/>
    </row>
    <row r="116" spans="1:20" ht="18.5">
      <c r="A116" s="146"/>
      <c r="B116" s="175" t="s">
        <v>189</v>
      </c>
      <c r="C116" s="176" t="s">
        <v>114</v>
      </c>
      <c r="D116" s="145" t="s">
        <v>11</v>
      </c>
      <c r="E116" s="147">
        <v>0</v>
      </c>
      <c r="F116" s="147">
        <v>0</v>
      </c>
      <c r="G116" s="147">
        <v>1</v>
      </c>
      <c r="H116" s="147">
        <v>1</v>
      </c>
      <c r="I116" s="147">
        <v>1</v>
      </c>
      <c r="J116" s="147">
        <v>1</v>
      </c>
      <c r="K116" s="19"/>
      <c r="L116" s="147">
        <v>1</v>
      </c>
      <c r="M116" s="147">
        <v>1</v>
      </c>
      <c r="N116" s="147"/>
      <c r="O116" s="147"/>
      <c r="P116" s="147"/>
      <c r="Q116" s="147"/>
      <c r="R116" s="147">
        <v>0</v>
      </c>
      <c r="S116" s="142">
        <f t="shared" si="5"/>
        <v>6</v>
      </c>
      <c r="T116" s="142"/>
    </row>
    <row r="117" spans="1:20" ht="18.5">
      <c r="A117" s="146"/>
      <c r="B117" s="175" t="s">
        <v>70</v>
      </c>
      <c r="C117" s="176" t="s">
        <v>140</v>
      </c>
      <c r="D117" s="141" t="s">
        <v>11</v>
      </c>
      <c r="E117" s="147">
        <v>0</v>
      </c>
      <c r="F117" s="147">
        <v>1</v>
      </c>
      <c r="G117" s="147">
        <v>1</v>
      </c>
      <c r="H117" s="147">
        <v>1</v>
      </c>
      <c r="I117" s="147">
        <v>1</v>
      </c>
      <c r="J117" s="147">
        <v>1</v>
      </c>
      <c r="K117" s="147">
        <v>1</v>
      </c>
      <c r="L117" s="19"/>
      <c r="M117" s="147">
        <v>1</v>
      </c>
      <c r="N117" s="147"/>
      <c r="O117" s="147"/>
      <c r="P117" s="147"/>
      <c r="Q117" s="147"/>
      <c r="R117" s="147">
        <v>0</v>
      </c>
      <c r="S117" s="142">
        <f t="shared" si="5"/>
        <v>7</v>
      </c>
      <c r="T117" s="142"/>
    </row>
    <row r="118" spans="1:20" ht="18.5">
      <c r="A118" s="146"/>
      <c r="B118" s="393" t="s">
        <v>404</v>
      </c>
      <c r="C118" s="149" t="s">
        <v>405</v>
      </c>
      <c r="D118" s="150" t="s">
        <v>11</v>
      </c>
      <c r="E118" s="147">
        <v>0</v>
      </c>
      <c r="F118" s="147">
        <v>1</v>
      </c>
      <c r="G118" s="147">
        <v>1</v>
      </c>
      <c r="H118" s="147">
        <v>0</v>
      </c>
      <c r="I118" s="147">
        <v>1</v>
      </c>
      <c r="J118" s="147">
        <v>1</v>
      </c>
      <c r="K118" s="147">
        <v>1</v>
      </c>
      <c r="L118" s="147">
        <v>1</v>
      </c>
      <c r="M118" s="19"/>
      <c r="N118" s="147"/>
      <c r="O118" s="147"/>
      <c r="P118" s="147"/>
      <c r="Q118" s="147"/>
      <c r="R118" s="147">
        <v>0</v>
      </c>
      <c r="S118" s="142">
        <f t="shared" si="5"/>
        <v>6</v>
      </c>
      <c r="T118" s="142"/>
    </row>
    <row r="119" spans="1:20" ht="18.5">
      <c r="A119" s="146"/>
      <c r="B119" s="148"/>
      <c r="C119" s="149"/>
      <c r="D119" s="150"/>
      <c r="E119" s="147"/>
      <c r="F119" s="147"/>
      <c r="G119" s="147"/>
      <c r="H119" s="147"/>
      <c r="I119" s="147"/>
      <c r="J119" s="147"/>
      <c r="K119" s="147"/>
      <c r="L119" s="147"/>
      <c r="M119" s="147"/>
      <c r="N119" s="19"/>
      <c r="O119" s="147"/>
      <c r="P119" s="147"/>
      <c r="Q119" s="147"/>
      <c r="R119" s="147"/>
      <c r="S119" s="142">
        <f t="shared" si="5"/>
        <v>0</v>
      </c>
      <c r="T119" s="142"/>
    </row>
    <row r="120" spans="1:20" ht="18.5">
      <c r="A120" s="146"/>
      <c r="B120" s="148"/>
      <c r="C120" s="149"/>
      <c r="D120" s="150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"/>
      <c r="P120" s="147"/>
      <c r="Q120" s="147"/>
      <c r="R120" s="147"/>
      <c r="S120" s="142">
        <f t="shared" si="5"/>
        <v>0</v>
      </c>
      <c r="T120" s="142"/>
    </row>
    <row r="121" spans="1:20" ht="18.5">
      <c r="A121" s="146"/>
      <c r="B121" s="148"/>
      <c r="C121" s="149"/>
      <c r="D121" s="150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9"/>
      <c r="Q121" s="147"/>
      <c r="R121" s="147"/>
      <c r="S121" s="142">
        <f t="shared" si="5"/>
        <v>0</v>
      </c>
      <c r="T121" s="142"/>
    </row>
    <row r="122" spans="1:20" ht="18.5">
      <c r="A122" s="147"/>
      <c r="B122" s="148"/>
      <c r="C122" s="149"/>
      <c r="D122" s="150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9"/>
      <c r="R122" s="147"/>
      <c r="S122" s="142">
        <f t="shared" si="5"/>
        <v>0</v>
      </c>
      <c r="T122" s="142"/>
    </row>
    <row r="123" spans="1:20" ht="18.5">
      <c r="A123" s="158"/>
      <c r="B123" s="159"/>
      <c r="C123" s="160"/>
      <c r="D123" s="161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</row>
    <row r="124" spans="1:20" ht="18.5">
      <c r="A124" s="158"/>
      <c r="B124" s="132" t="s">
        <v>402</v>
      </c>
      <c r="C124" s="170" t="s">
        <v>190</v>
      </c>
      <c r="D124" s="161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</row>
    <row r="125" spans="1:20" ht="117">
      <c r="A125" s="133" t="s">
        <v>0</v>
      </c>
      <c r="B125" s="134" t="s">
        <v>1</v>
      </c>
      <c r="C125" s="134" t="s">
        <v>2</v>
      </c>
      <c r="D125" s="133" t="s">
        <v>3</v>
      </c>
      <c r="E125" s="392" t="s">
        <v>33</v>
      </c>
      <c r="F125" s="392" t="s">
        <v>149</v>
      </c>
      <c r="G125" s="392" t="s">
        <v>406</v>
      </c>
      <c r="H125" s="392" t="s">
        <v>188</v>
      </c>
      <c r="I125" s="392" t="s">
        <v>30</v>
      </c>
      <c r="J125" s="392" t="s">
        <v>26</v>
      </c>
      <c r="K125" s="392" t="s">
        <v>28</v>
      </c>
      <c r="L125" s="392" t="s">
        <v>23</v>
      </c>
      <c r="M125" s="152"/>
      <c r="N125" s="152"/>
      <c r="O125" s="152"/>
      <c r="P125" s="152"/>
      <c r="Q125" s="152"/>
      <c r="R125" s="133" t="s">
        <v>7</v>
      </c>
      <c r="S125" s="137" t="s">
        <v>8</v>
      </c>
      <c r="T125" s="133" t="s">
        <v>9</v>
      </c>
    </row>
    <row r="126" spans="1:20" ht="18.5">
      <c r="A126" s="102">
        <v>3</v>
      </c>
      <c r="B126" s="173" t="s">
        <v>33</v>
      </c>
      <c r="C126" s="176" t="s">
        <v>32</v>
      </c>
      <c r="D126" s="145" t="s">
        <v>11</v>
      </c>
      <c r="E126" s="17"/>
      <c r="F126" s="142">
        <v>2</v>
      </c>
      <c r="G126" s="142">
        <v>2</v>
      </c>
      <c r="H126" s="142">
        <v>2</v>
      </c>
      <c r="I126" s="142">
        <v>1</v>
      </c>
      <c r="J126" s="142">
        <v>2</v>
      </c>
      <c r="K126" s="142">
        <v>1</v>
      </c>
      <c r="L126" s="142">
        <v>2</v>
      </c>
      <c r="M126" s="142"/>
      <c r="N126" s="142"/>
      <c r="O126" s="142"/>
      <c r="P126" s="142"/>
      <c r="Q126" s="142"/>
      <c r="R126" s="142">
        <v>1</v>
      </c>
      <c r="S126" s="142">
        <f>F126+G126+H126+I126+J126+K126+L126+M126+N126+O126+P126+Q126+R126+E126</f>
        <v>13</v>
      </c>
      <c r="T126" s="142"/>
    </row>
    <row r="127" spans="1:20" ht="18.5">
      <c r="A127" s="138"/>
      <c r="B127" s="393" t="s">
        <v>149</v>
      </c>
      <c r="C127" s="176" t="s">
        <v>405</v>
      </c>
      <c r="D127" s="141" t="s">
        <v>11</v>
      </c>
      <c r="E127" s="142">
        <v>0</v>
      </c>
      <c r="F127" s="17"/>
      <c r="G127" s="142">
        <v>1</v>
      </c>
      <c r="H127" s="142">
        <v>1</v>
      </c>
      <c r="I127" s="142">
        <v>0</v>
      </c>
      <c r="J127" s="142">
        <v>1</v>
      </c>
      <c r="K127" s="142">
        <v>0</v>
      </c>
      <c r="L127" s="142">
        <v>1</v>
      </c>
      <c r="M127" s="142"/>
      <c r="N127" s="142"/>
      <c r="O127" s="142"/>
      <c r="P127" s="142"/>
      <c r="Q127" s="142"/>
      <c r="R127" s="142">
        <v>1</v>
      </c>
      <c r="S127" s="142">
        <f t="shared" ref="S127:S138" si="6">F127+G127+H127+I127+J127+K127+L127+M127+N127+O127+P127+Q127+R127+E127</f>
        <v>5</v>
      </c>
      <c r="T127" s="142"/>
    </row>
    <row r="128" spans="1:20" ht="18.5">
      <c r="A128" s="138"/>
      <c r="B128" s="393" t="s">
        <v>406</v>
      </c>
      <c r="C128" s="176" t="s">
        <v>32</v>
      </c>
      <c r="D128" s="141" t="s">
        <v>11</v>
      </c>
      <c r="E128" s="142">
        <v>0</v>
      </c>
      <c r="F128" s="142">
        <v>1</v>
      </c>
      <c r="G128" s="17"/>
      <c r="H128" s="142">
        <v>1</v>
      </c>
      <c r="I128" s="142">
        <v>1</v>
      </c>
      <c r="J128" s="142">
        <v>0</v>
      </c>
      <c r="K128" s="142">
        <v>0</v>
      </c>
      <c r="L128" s="142">
        <v>0</v>
      </c>
      <c r="M128" s="142"/>
      <c r="N128" s="142"/>
      <c r="O128" s="142"/>
      <c r="P128" s="142"/>
      <c r="Q128" s="142"/>
      <c r="R128" s="142">
        <v>1</v>
      </c>
      <c r="S128" s="142">
        <f t="shared" si="6"/>
        <v>4</v>
      </c>
      <c r="T128" s="142"/>
    </row>
    <row r="129" spans="1:20" ht="18.5">
      <c r="A129" s="146"/>
      <c r="B129" s="393" t="s">
        <v>188</v>
      </c>
      <c r="C129" s="176" t="s">
        <v>140</v>
      </c>
      <c r="D129" s="145" t="s">
        <v>11</v>
      </c>
      <c r="E129" s="147">
        <v>0</v>
      </c>
      <c r="F129" s="147">
        <v>1</v>
      </c>
      <c r="G129" s="147">
        <v>1</v>
      </c>
      <c r="H129" s="19"/>
      <c r="I129" s="147">
        <v>0</v>
      </c>
      <c r="J129" s="147">
        <v>0</v>
      </c>
      <c r="K129" s="147">
        <v>0</v>
      </c>
      <c r="L129" s="147">
        <v>0</v>
      </c>
      <c r="M129" s="147"/>
      <c r="N129" s="147"/>
      <c r="O129" s="147"/>
      <c r="P129" s="147"/>
      <c r="Q129" s="147"/>
      <c r="R129" s="147">
        <v>0</v>
      </c>
      <c r="S129" s="142">
        <f t="shared" si="6"/>
        <v>2</v>
      </c>
      <c r="T129" s="142"/>
    </row>
    <row r="130" spans="1:20" ht="18.5">
      <c r="A130" s="146"/>
      <c r="B130" s="393" t="s">
        <v>30</v>
      </c>
      <c r="C130" s="176" t="s">
        <v>405</v>
      </c>
      <c r="D130" s="145" t="s">
        <v>11</v>
      </c>
      <c r="E130" s="147">
        <v>1</v>
      </c>
      <c r="F130" s="147">
        <v>2</v>
      </c>
      <c r="G130" s="147">
        <v>1</v>
      </c>
      <c r="H130" s="147">
        <v>2</v>
      </c>
      <c r="I130" s="19"/>
      <c r="J130" s="147">
        <v>0</v>
      </c>
      <c r="K130" s="147">
        <v>1</v>
      </c>
      <c r="L130" s="147">
        <v>0</v>
      </c>
      <c r="M130" s="147"/>
      <c r="N130" s="147"/>
      <c r="O130" s="147"/>
      <c r="P130" s="147"/>
      <c r="Q130" s="147"/>
      <c r="R130" s="147">
        <v>0</v>
      </c>
      <c r="S130" s="142">
        <f t="shared" si="6"/>
        <v>7</v>
      </c>
      <c r="T130" s="142"/>
    </row>
    <row r="131" spans="1:20" ht="18.5">
      <c r="A131" s="146"/>
      <c r="B131" s="393" t="s">
        <v>26</v>
      </c>
      <c r="C131" s="178" t="s">
        <v>140</v>
      </c>
      <c r="D131" s="145" t="s">
        <v>11</v>
      </c>
      <c r="E131" s="147">
        <v>0</v>
      </c>
      <c r="F131" s="147">
        <v>1</v>
      </c>
      <c r="G131" s="147">
        <v>2</v>
      </c>
      <c r="H131" s="147">
        <v>2</v>
      </c>
      <c r="I131" s="147">
        <v>2</v>
      </c>
      <c r="J131" s="19"/>
      <c r="K131" s="147">
        <v>0</v>
      </c>
      <c r="L131" s="147">
        <v>1</v>
      </c>
      <c r="M131" s="147"/>
      <c r="N131" s="147"/>
      <c r="O131" s="147"/>
      <c r="P131" s="147"/>
      <c r="Q131" s="147"/>
      <c r="R131" s="147">
        <v>1</v>
      </c>
      <c r="S131" s="142">
        <f t="shared" si="6"/>
        <v>9</v>
      </c>
      <c r="T131" s="142">
        <v>0</v>
      </c>
    </row>
    <row r="132" spans="1:20" ht="18.5">
      <c r="A132" s="4">
        <v>1</v>
      </c>
      <c r="B132" s="173" t="s">
        <v>28</v>
      </c>
      <c r="C132" s="176" t="s">
        <v>407</v>
      </c>
      <c r="D132" s="141" t="s">
        <v>11</v>
      </c>
      <c r="E132" s="147">
        <v>1</v>
      </c>
      <c r="F132" s="147">
        <v>2</v>
      </c>
      <c r="G132" s="147">
        <v>2</v>
      </c>
      <c r="H132" s="147">
        <v>2</v>
      </c>
      <c r="I132" s="147">
        <v>1</v>
      </c>
      <c r="J132" s="147">
        <v>2</v>
      </c>
      <c r="K132" s="19"/>
      <c r="L132" s="147">
        <v>2</v>
      </c>
      <c r="M132" s="147"/>
      <c r="N132" s="147"/>
      <c r="O132" s="147"/>
      <c r="P132" s="147"/>
      <c r="Q132" s="147"/>
      <c r="R132" s="147">
        <v>1</v>
      </c>
      <c r="S132" s="142">
        <f t="shared" si="6"/>
        <v>13</v>
      </c>
      <c r="T132" s="142"/>
    </row>
    <row r="133" spans="1:20" ht="18.5">
      <c r="A133" s="146"/>
      <c r="B133" s="173" t="s">
        <v>23</v>
      </c>
      <c r="C133" s="176" t="s">
        <v>140</v>
      </c>
      <c r="D133" s="141" t="s">
        <v>11</v>
      </c>
      <c r="E133" s="147">
        <v>0</v>
      </c>
      <c r="F133" s="147">
        <v>1</v>
      </c>
      <c r="G133" s="147">
        <v>2</v>
      </c>
      <c r="H133" s="147">
        <v>2</v>
      </c>
      <c r="I133" s="147">
        <v>2</v>
      </c>
      <c r="J133" s="147">
        <v>1</v>
      </c>
      <c r="K133" s="147">
        <v>0</v>
      </c>
      <c r="L133" s="19"/>
      <c r="M133" s="147"/>
      <c r="N133" s="147"/>
      <c r="O133" s="147"/>
      <c r="P133" s="147"/>
      <c r="Q133" s="147"/>
      <c r="R133" s="147">
        <v>1</v>
      </c>
      <c r="S133" s="142">
        <f t="shared" si="6"/>
        <v>9</v>
      </c>
      <c r="T133" s="142">
        <v>1</v>
      </c>
    </row>
    <row r="134" spans="1:20" ht="18.5">
      <c r="A134" s="146"/>
      <c r="B134" s="148"/>
      <c r="C134" s="149"/>
      <c r="D134" s="150"/>
      <c r="E134" s="147"/>
      <c r="F134" s="147"/>
      <c r="G134" s="147"/>
      <c r="H134" s="147"/>
      <c r="I134" s="147"/>
      <c r="J134" s="147"/>
      <c r="K134" s="147"/>
      <c r="L134" s="147"/>
      <c r="M134" s="19"/>
      <c r="N134" s="147"/>
      <c r="O134" s="147"/>
      <c r="P134" s="147"/>
      <c r="Q134" s="147"/>
      <c r="R134" s="147"/>
      <c r="S134" s="142">
        <f t="shared" si="6"/>
        <v>0</v>
      </c>
      <c r="T134" s="142"/>
    </row>
    <row r="135" spans="1:20" ht="18.5">
      <c r="A135" s="146"/>
      <c r="B135" s="148"/>
      <c r="C135" s="149"/>
      <c r="D135" s="150"/>
      <c r="E135" s="147"/>
      <c r="F135" s="147"/>
      <c r="G135" s="147"/>
      <c r="H135" s="147"/>
      <c r="I135" s="147"/>
      <c r="J135" s="147"/>
      <c r="K135" s="147"/>
      <c r="L135" s="147"/>
      <c r="M135" s="147"/>
      <c r="N135" s="19"/>
      <c r="O135" s="147"/>
      <c r="P135" s="147"/>
      <c r="Q135" s="147"/>
      <c r="R135" s="147"/>
      <c r="S135" s="142">
        <f t="shared" si="6"/>
        <v>0</v>
      </c>
      <c r="T135" s="142"/>
    </row>
    <row r="136" spans="1:20" ht="18.5">
      <c r="A136" s="146"/>
      <c r="B136" s="148"/>
      <c r="C136" s="149"/>
      <c r="D136" s="150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"/>
      <c r="P136" s="147"/>
      <c r="Q136" s="147"/>
      <c r="R136" s="147"/>
      <c r="S136" s="142">
        <f t="shared" si="6"/>
        <v>0</v>
      </c>
      <c r="T136" s="142"/>
    </row>
    <row r="137" spans="1:20" ht="18.5">
      <c r="A137" s="146"/>
      <c r="B137" s="148"/>
      <c r="C137" s="149"/>
      <c r="D137" s="150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9"/>
      <c r="Q137" s="147"/>
      <c r="R137" s="147"/>
      <c r="S137" s="142">
        <f t="shared" si="6"/>
        <v>0</v>
      </c>
      <c r="T137" s="142"/>
    </row>
    <row r="138" spans="1:20" ht="18.5">
      <c r="A138" s="147"/>
      <c r="B138" s="148"/>
      <c r="C138" s="149"/>
      <c r="D138" s="150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9"/>
      <c r="R138" s="147"/>
      <c r="S138" s="142">
        <f t="shared" si="6"/>
        <v>0</v>
      </c>
      <c r="T138" s="142"/>
    </row>
    <row r="139" spans="1:20" ht="15.5">
      <c r="A139" s="16"/>
    </row>
    <row r="140" spans="1:20" ht="23.5">
      <c r="A140" s="129" t="s">
        <v>408</v>
      </c>
    </row>
    <row r="141" spans="1:20" ht="15.5" customHeight="1">
      <c r="A141" s="129"/>
    </row>
    <row r="142" spans="1:20" ht="15.5">
      <c r="B142" s="132" t="s">
        <v>402</v>
      </c>
    </row>
    <row r="143" spans="1:20" ht="46.5" thickBot="1">
      <c r="C143" s="162" t="s">
        <v>0</v>
      </c>
      <c r="D143" s="163" t="s">
        <v>1</v>
      </c>
      <c r="E143" s="128">
        <v>1</v>
      </c>
      <c r="F143" s="128">
        <v>2</v>
      </c>
      <c r="G143" s="8" t="s">
        <v>9</v>
      </c>
      <c r="H143" s="9" t="s">
        <v>8</v>
      </c>
      <c r="I143" s="10" t="s">
        <v>24</v>
      </c>
      <c r="J143" s="179"/>
      <c r="K143" s="180"/>
      <c r="L143" s="181"/>
      <c r="M143" s="182"/>
    </row>
    <row r="144" spans="1:20" ht="16" thickTop="1">
      <c r="C144" s="11">
        <v>1</v>
      </c>
      <c r="D144" s="183" t="s">
        <v>23</v>
      </c>
      <c r="E144" s="12"/>
      <c r="F144" s="12"/>
      <c r="G144" s="12"/>
      <c r="H144" s="165">
        <v>8</v>
      </c>
      <c r="I144" s="166"/>
      <c r="J144" s="179"/>
      <c r="K144" s="179"/>
      <c r="L144" s="184"/>
      <c r="M144" s="185"/>
    </row>
    <row r="145" spans="1:13" ht="15.5">
      <c r="C145" s="297"/>
      <c r="D145" s="183" t="s">
        <v>26</v>
      </c>
      <c r="E145" s="14"/>
      <c r="F145" s="14"/>
      <c r="G145" s="14"/>
      <c r="H145" s="165">
        <v>2</v>
      </c>
      <c r="I145" s="186"/>
      <c r="J145" s="179"/>
      <c r="K145" s="179"/>
      <c r="L145" s="184"/>
      <c r="M145" s="187"/>
    </row>
    <row r="146" spans="1:13" ht="15.5">
      <c r="C146" s="297"/>
      <c r="D146" s="183" t="s">
        <v>197</v>
      </c>
      <c r="E146" s="14"/>
      <c r="F146" s="14"/>
      <c r="G146" s="14"/>
      <c r="H146" s="165">
        <f t="shared" ref="H146:H156" si="7">G146+F146+E146</f>
        <v>0</v>
      </c>
      <c r="I146" s="186"/>
      <c r="J146" s="179"/>
      <c r="K146" s="179"/>
      <c r="L146" s="184"/>
      <c r="M146" s="187"/>
    </row>
    <row r="147" spans="1:13" ht="15.5">
      <c r="C147" s="169"/>
      <c r="D147" s="183" t="s">
        <v>149</v>
      </c>
      <c r="E147" s="14"/>
      <c r="F147" s="14"/>
      <c r="G147" s="14"/>
      <c r="H147" s="165">
        <f t="shared" si="7"/>
        <v>0</v>
      </c>
      <c r="I147" s="186"/>
      <c r="J147" s="179"/>
      <c r="K147" s="179"/>
      <c r="L147" s="184"/>
      <c r="M147" s="187"/>
    </row>
    <row r="148" spans="1:13" ht="15.5">
      <c r="C148" s="169"/>
      <c r="D148" s="183" t="s">
        <v>161</v>
      </c>
      <c r="E148" s="14"/>
      <c r="F148" s="14"/>
      <c r="G148" s="14"/>
      <c r="H148" s="165">
        <f t="shared" si="7"/>
        <v>0</v>
      </c>
      <c r="I148" s="186"/>
      <c r="J148" s="179"/>
      <c r="K148" s="179"/>
      <c r="L148" s="184"/>
      <c r="M148" s="187"/>
    </row>
    <row r="149" spans="1:13" ht="15.5">
      <c r="C149" s="169"/>
      <c r="D149" s="183" t="s">
        <v>160</v>
      </c>
      <c r="E149" s="14"/>
      <c r="F149" s="14"/>
      <c r="G149" s="14"/>
      <c r="H149" s="165">
        <f t="shared" si="7"/>
        <v>0</v>
      </c>
      <c r="I149" s="186"/>
      <c r="J149" s="179"/>
      <c r="K149" s="179"/>
      <c r="L149" s="184"/>
      <c r="M149" s="187"/>
    </row>
    <row r="150" spans="1:13" ht="15.5">
      <c r="C150" s="169"/>
      <c r="D150" s="183" t="s">
        <v>403</v>
      </c>
      <c r="E150" s="14"/>
      <c r="F150" s="14"/>
      <c r="G150" s="14"/>
      <c r="H150" s="165">
        <f t="shared" si="7"/>
        <v>0</v>
      </c>
      <c r="I150" s="186"/>
      <c r="J150" s="179"/>
      <c r="K150" s="179"/>
      <c r="L150" s="184"/>
      <c r="M150" s="187"/>
    </row>
    <row r="151" spans="1:13" ht="15.5">
      <c r="C151" s="169"/>
      <c r="D151" s="183" t="s">
        <v>191</v>
      </c>
      <c r="E151" s="14"/>
      <c r="F151" s="14"/>
      <c r="G151" s="14"/>
      <c r="H151" s="165">
        <f t="shared" si="7"/>
        <v>0</v>
      </c>
      <c r="I151" s="186"/>
      <c r="J151" s="179"/>
      <c r="K151" s="179"/>
      <c r="L151" s="184"/>
      <c r="M151" s="187"/>
    </row>
    <row r="152" spans="1:13" ht="15.5">
      <c r="C152" s="169"/>
      <c r="D152" s="183" t="s">
        <v>404</v>
      </c>
      <c r="E152" s="14"/>
      <c r="F152" s="14"/>
      <c r="G152" s="14"/>
      <c r="H152" s="165">
        <f t="shared" si="7"/>
        <v>0</v>
      </c>
      <c r="I152" s="186"/>
      <c r="J152" s="179"/>
      <c r="K152" s="179"/>
      <c r="L152" s="184"/>
      <c r="M152" s="187"/>
    </row>
    <row r="153" spans="1:13" ht="15.5">
      <c r="C153" s="169"/>
      <c r="D153" s="183" t="s">
        <v>30</v>
      </c>
      <c r="E153" s="14"/>
      <c r="F153" s="14"/>
      <c r="G153" s="14"/>
      <c r="H153" s="165">
        <f t="shared" si="7"/>
        <v>0</v>
      </c>
      <c r="I153" s="186"/>
      <c r="J153" s="179"/>
      <c r="K153" s="179"/>
      <c r="L153" s="184"/>
      <c r="M153" s="187"/>
    </row>
    <row r="154" spans="1:13" ht="15.5">
      <c r="C154" s="169"/>
      <c r="D154" s="183" t="s">
        <v>406</v>
      </c>
      <c r="E154" s="14"/>
      <c r="F154" s="14"/>
      <c r="G154" s="14"/>
      <c r="H154" s="165">
        <f t="shared" si="7"/>
        <v>0</v>
      </c>
      <c r="I154" s="186"/>
      <c r="J154" s="179"/>
      <c r="K154" s="179"/>
      <c r="L154" s="184"/>
      <c r="M154" s="187"/>
    </row>
    <row r="155" spans="1:13" ht="15.5">
      <c r="C155" s="169"/>
      <c r="D155" s="183" t="s">
        <v>188</v>
      </c>
      <c r="E155" s="14"/>
      <c r="F155" s="14"/>
      <c r="G155" s="14"/>
      <c r="H155" s="165">
        <f t="shared" si="7"/>
        <v>0</v>
      </c>
      <c r="I155" s="186"/>
      <c r="J155" s="179"/>
      <c r="K155" s="179"/>
      <c r="L155" s="184"/>
      <c r="M155" s="187"/>
    </row>
    <row r="156" spans="1:13" ht="15.5">
      <c r="C156" s="169"/>
      <c r="D156" s="183" t="s">
        <v>189</v>
      </c>
      <c r="E156" s="14"/>
      <c r="F156" s="14"/>
      <c r="G156" s="14"/>
      <c r="H156" s="165">
        <f t="shared" si="7"/>
        <v>0</v>
      </c>
      <c r="I156" s="186"/>
      <c r="J156" s="179"/>
      <c r="K156" s="179"/>
      <c r="L156" s="184"/>
      <c r="M156" s="187"/>
    </row>
    <row r="158" spans="1:13" ht="15.5">
      <c r="A158" s="16"/>
      <c r="B158" s="16" t="s">
        <v>409</v>
      </c>
    </row>
    <row r="159" spans="1:13" ht="15.5">
      <c r="A159" s="16"/>
      <c r="B159" s="16" t="s">
        <v>410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V60"/>
  <sheetViews>
    <sheetView workbookViewId="0">
      <selection activeCell="A2" sqref="A2"/>
    </sheetView>
  </sheetViews>
  <sheetFormatPr defaultRowHeight="14.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>
      <c r="B1" s="104" t="s">
        <v>411</v>
      </c>
    </row>
    <row r="2" spans="1:48" ht="21" customHeight="1">
      <c r="B2" s="394" t="s">
        <v>412</v>
      </c>
    </row>
    <row r="4" spans="1:48" ht="47.25" customHeight="1" thickBot="1">
      <c r="B4" s="395" t="s">
        <v>0</v>
      </c>
      <c r="C4" s="396" t="s">
        <v>141</v>
      </c>
      <c r="D4" s="397" t="s">
        <v>34</v>
      </c>
      <c r="E4" s="397" t="s">
        <v>35</v>
      </c>
      <c r="F4" s="628" t="s">
        <v>36</v>
      </c>
      <c r="G4" s="628"/>
      <c r="H4" s="628"/>
      <c r="I4" s="398" t="s">
        <v>37</v>
      </c>
      <c r="J4" s="629" t="s">
        <v>38</v>
      </c>
      <c r="K4" s="629"/>
      <c r="L4" s="629"/>
      <c r="M4" s="398" t="s">
        <v>37</v>
      </c>
      <c r="N4" s="628" t="s">
        <v>39</v>
      </c>
      <c r="O4" s="628"/>
      <c r="P4" s="628"/>
      <c r="Q4" s="398" t="s">
        <v>37</v>
      </c>
      <c r="R4" s="629" t="s">
        <v>40</v>
      </c>
      <c r="S4" s="629"/>
      <c r="T4" s="629"/>
      <c r="U4" s="398" t="s">
        <v>37</v>
      </c>
      <c r="V4" s="628" t="s">
        <v>41</v>
      </c>
      <c r="W4" s="628"/>
      <c r="X4" s="628"/>
      <c r="Y4" s="398" t="s">
        <v>37</v>
      </c>
      <c r="Z4" s="629" t="s">
        <v>42</v>
      </c>
      <c r="AA4" s="629"/>
      <c r="AB4" s="629"/>
      <c r="AC4" s="398" t="s">
        <v>37</v>
      </c>
      <c r="AD4" s="628" t="s">
        <v>43</v>
      </c>
      <c r="AE4" s="628"/>
      <c r="AF4" s="628"/>
      <c r="AG4" s="398" t="s">
        <v>37</v>
      </c>
      <c r="AH4" s="629" t="s">
        <v>44</v>
      </c>
      <c r="AI4" s="629"/>
      <c r="AJ4" s="629"/>
      <c r="AK4" s="398" t="s">
        <v>37</v>
      </c>
      <c r="AL4" s="628" t="s">
        <v>45</v>
      </c>
      <c r="AM4" s="628"/>
      <c r="AN4" s="628"/>
      <c r="AO4" s="398" t="s">
        <v>37</v>
      </c>
      <c r="AP4" s="629" t="s">
        <v>46</v>
      </c>
      <c r="AQ4" s="629"/>
      <c r="AR4" s="629"/>
      <c r="AS4" s="399" t="s">
        <v>37</v>
      </c>
      <c r="AT4" s="400" t="s">
        <v>8</v>
      </c>
    </row>
    <row r="5" spans="1:48" ht="15.65" customHeight="1" thickTop="1">
      <c r="A5" s="401">
        <v>1</v>
      </c>
      <c r="B5" s="105">
        <v>1</v>
      </c>
      <c r="C5" s="402">
        <v>4</v>
      </c>
      <c r="D5" s="403" t="s">
        <v>4</v>
      </c>
      <c r="E5" s="403" t="s">
        <v>47</v>
      </c>
      <c r="F5" s="197">
        <v>8</v>
      </c>
      <c r="G5" s="197">
        <v>7</v>
      </c>
      <c r="H5" s="197">
        <v>6</v>
      </c>
      <c r="I5" s="198">
        <f t="shared" ref="I5:I16" si="0">H5+G5+F5</f>
        <v>21</v>
      </c>
      <c r="J5" s="199">
        <v>8</v>
      </c>
      <c r="K5" s="199">
        <v>7</v>
      </c>
      <c r="L5" s="199">
        <v>6</v>
      </c>
      <c r="M5" s="198">
        <f t="shared" ref="M5:M29" si="1">L5+K5+J5</f>
        <v>21</v>
      </c>
      <c r="N5" s="197">
        <v>9</v>
      </c>
      <c r="O5" s="197">
        <v>8</v>
      </c>
      <c r="P5" s="197">
        <v>4</v>
      </c>
      <c r="Q5" s="198">
        <f t="shared" ref="Q5:Q39" si="2">P5+O5+N5</f>
        <v>21</v>
      </c>
      <c r="R5" s="199">
        <v>8</v>
      </c>
      <c r="S5" s="199">
        <v>8</v>
      </c>
      <c r="T5" s="199">
        <v>4</v>
      </c>
      <c r="U5" s="198">
        <f t="shared" ref="U5:U21" si="3">T5+S5+R5</f>
        <v>20</v>
      </c>
      <c r="V5" s="197">
        <v>9</v>
      </c>
      <c r="W5" s="197">
        <v>9</v>
      </c>
      <c r="X5" s="197">
        <v>0</v>
      </c>
      <c r="Y5" s="198">
        <f t="shared" ref="Y5:Y31" si="4">X5+W5+V5</f>
        <v>18</v>
      </c>
      <c r="Z5" s="199">
        <v>9</v>
      </c>
      <c r="AA5" s="199">
        <v>6</v>
      </c>
      <c r="AB5" s="199">
        <v>6</v>
      </c>
      <c r="AC5" s="198">
        <f t="shared" ref="AC5:AC15" si="5">AB5+AA5+Z5</f>
        <v>21</v>
      </c>
      <c r="AD5" s="197">
        <v>8</v>
      </c>
      <c r="AE5" s="197">
        <v>7</v>
      </c>
      <c r="AF5" s="197">
        <v>6</v>
      </c>
      <c r="AG5" s="198">
        <f t="shared" ref="AG5:AG29" si="6">AF5+AE5+AD5</f>
        <v>21</v>
      </c>
      <c r="AH5" s="199">
        <v>8</v>
      </c>
      <c r="AI5" s="199">
        <v>8</v>
      </c>
      <c r="AJ5" s="199">
        <v>5</v>
      </c>
      <c r="AK5" s="198">
        <f t="shared" ref="AK5:AK13" si="7">AJ5+AI5+AH5</f>
        <v>21</v>
      </c>
      <c r="AL5" s="197">
        <v>7</v>
      </c>
      <c r="AM5" s="197">
        <v>7</v>
      </c>
      <c r="AN5" s="197">
        <v>6</v>
      </c>
      <c r="AO5" s="198">
        <f t="shared" ref="AO5:AO35" si="8">AN5+AM5+AL5</f>
        <v>20</v>
      </c>
      <c r="AP5" s="199">
        <v>8</v>
      </c>
      <c r="AQ5" s="199">
        <v>6</v>
      </c>
      <c r="AR5" s="199">
        <v>3</v>
      </c>
      <c r="AS5" s="198">
        <f t="shared" ref="AS5:AS17" si="9">AR5+AQ5+AP5</f>
        <v>17</v>
      </c>
      <c r="AT5" s="200">
        <f t="shared" ref="AT5:AT60" si="10">AS5+AO5+AK5+AG5+AC5+Y5+U5+Q5+M5+I5</f>
        <v>201</v>
      </c>
    </row>
    <row r="6" spans="1:48" ht="15.75" customHeight="1">
      <c r="A6" s="401">
        <v>2</v>
      </c>
      <c r="B6" s="106">
        <v>2</v>
      </c>
      <c r="C6" s="404">
        <v>3</v>
      </c>
      <c r="D6" s="405" t="s">
        <v>394</v>
      </c>
      <c r="E6" s="405" t="s">
        <v>47</v>
      </c>
      <c r="F6" s="189">
        <v>7</v>
      </c>
      <c r="G6" s="189">
        <v>8</v>
      </c>
      <c r="H6" s="189">
        <v>5</v>
      </c>
      <c r="I6" s="190">
        <f t="shared" si="0"/>
        <v>20</v>
      </c>
      <c r="J6" s="188">
        <v>7</v>
      </c>
      <c r="K6" s="188">
        <v>6</v>
      </c>
      <c r="L6" s="188">
        <v>6</v>
      </c>
      <c r="M6" s="190">
        <f t="shared" si="1"/>
        <v>19</v>
      </c>
      <c r="N6" s="189">
        <v>7</v>
      </c>
      <c r="O6" s="189">
        <v>7</v>
      </c>
      <c r="P6" s="189">
        <v>6</v>
      </c>
      <c r="Q6" s="190">
        <f t="shared" si="2"/>
        <v>20</v>
      </c>
      <c r="R6" s="188">
        <v>8</v>
      </c>
      <c r="S6" s="188">
        <v>7</v>
      </c>
      <c r="T6" s="188">
        <v>5</v>
      </c>
      <c r="U6" s="190">
        <f t="shared" si="3"/>
        <v>20</v>
      </c>
      <c r="V6" s="189">
        <v>8</v>
      </c>
      <c r="W6" s="189">
        <v>7</v>
      </c>
      <c r="X6" s="189">
        <v>6</v>
      </c>
      <c r="Y6" s="190">
        <f t="shared" si="4"/>
        <v>21</v>
      </c>
      <c r="Z6" s="188">
        <v>9</v>
      </c>
      <c r="AA6" s="188">
        <v>8</v>
      </c>
      <c r="AB6" s="188">
        <v>3</v>
      </c>
      <c r="AC6" s="190">
        <f t="shared" si="5"/>
        <v>20</v>
      </c>
      <c r="AD6" s="189">
        <v>9</v>
      </c>
      <c r="AE6" s="189">
        <v>6</v>
      </c>
      <c r="AF6" s="189">
        <v>5</v>
      </c>
      <c r="AG6" s="190">
        <f t="shared" si="6"/>
        <v>20</v>
      </c>
      <c r="AH6" s="188">
        <v>7</v>
      </c>
      <c r="AI6" s="188">
        <v>6</v>
      </c>
      <c r="AJ6" s="188">
        <v>4</v>
      </c>
      <c r="AK6" s="190">
        <f t="shared" si="7"/>
        <v>17</v>
      </c>
      <c r="AL6" s="189">
        <v>9</v>
      </c>
      <c r="AM6" s="189">
        <v>8</v>
      </c>
      <c r="AN6" s="189">
        <v>2</v>
      </c>
      <c r="AO6" s="190">
        <f t="shared" si="8"/>
        <v>19</v>
      </c>
      <c r="AP6" s="188">
        <v>7</v>
      </c>
      <c r="AQ6" s="188">
        <v>5</v>
      </c>
      <c r="AR6" s="188">
        <v>9</v>
      </c>
      <c r="AS6" s="190">
        <f t="shared" si="9"/>
        <v>21</v>
      </c>
      <c r="AT6" s="191">
        <f t="shared" si="10"/>
        <v>197</v>
      </c>
    </row>
    <row r="7" spans="1:48" ht="16.5" customHeight="1">
      <c r="A7" s="401">
        <v>3</v>
      </c>
      <c r="B7" s="105"/>
      <c r="C7" s="404">
        <v>4</v>
      </c>
      <c r="D7" s="201" t="s">
        <v>4</v>
      </c>
      <c r="E7" s="196" t="s">
        <v>47</v>
      </c>
      <c r="F7" s="189">
        <v>8</v>
      </c>
      <c r="G7" s="189">
        <v>7</v>
      </c>
      <c r="H7" s="189">
        <v>5</v>
      </c>
      <c r="I7" s="190">
        <f t="shared" si="0"/>
        <v>20</v>
      </c>
      <c r="J7" s="188">
        <v>8</v>
      </c>
      <c r="K7" s="188">
        <v>7</v>
      </c>
      <c r="L7" s="188">
        <v>6</v>
      </c>
      <c r="M7" s="190">
        <f t="shared" si="1"/>
        <v>21</v>
      </c>
      <c r="N7" s="189">
        <v>9</v>
      </c>
      <c r="O7" s="189">
        <v>6</v>
      </c>
      <c r="P7" s="189">
        <v>4</v>
      </c>
      <c r="Q7" s="190">
        <f t="shared" si="2"/>
        <v>19</v>
      </c>
      <c r="R7" s="188">
        <v>9</v>
      </c>
      <c r="S7" s="188">
        <v>8</v>
      </c>
      <c r="T7" s="188">
        <v>1</v>
      </c>
      <c r="U7" s="190">
        <f t="shared" si="3"/>
        <v>18</v>
      </c>
      <c r="V7" s="189">
        <v>8</v>
      </c>
      <c r="W7" s="189">
        <v>7</v>
      </c>
      <c r="X7" s="189">
        <v>3</v>
      </c>
      <c r="Y7" s="190">
        <f t="shared" si="4"/>
        <v>18</v>
      </c>
      <c r="Z7" s="188">
        <v>8</v>
      </c>
      <c r="AA7" s="188">
        <v>8</v>
      </c>
      <c r="AB7" s="188">
        <v>4</v>
      </c>
      <c r="AC7" s="190">
        <f t="shared" si="5"/>
        <v>20</v>
      </c>
      <c r="AD7" s="189">
        <v>8</v>
      </c>
      <c r="AE7" s="189">
        <v>7</v>
      </c>
      <c r="AF7" s="189">
        <v>6</v>
      </c>
      <c r="AG7" s="190">
        <f t="shared" si="6"/>
        <v>21</v>
      </c>
      <c r="AH7" s="188">
        <v>8</v>
      </c>
      <c r="AI7" s="188">
        <v>7</v>
      </c>
      <c r="AJ7" s="188">
        <v>4</v>
      </c>
      <c r="AK7" s="190">
        <f t="shared" si="7"/>
        <v>19</v>
      </c>
      <c r="AL7" s="189">
        <v>9</v>
      </c>
      <c r="AM7" s="189">
        <v>6</v>
      </c>
      <c r="AN7" s="189">
        <v>5</v>
      </c>
      <c r="AO7" s="190">
        <f t="shared" si="8"/>
        <v>20</v>
      </c>
      <c r="AP7" s="188">
        <v>10</v>
      </c>
      <c r="AQ7" s="188">
        <v>9</v>
      </c>
      <c r="AR7" s="188">
        <v>1</v>
      </c>
      <c r="AS7" s="190">
        <f t="shared" si="9"/>
        <v>20</v>
      </c>
      <c r="AT7" s="191">
        <f t="shared" si="10"/>
        <v>196</v>
      </c>
    </row>
    <row r="8" spans="1:48" ht="15.5">
      <c r="A8" s="401">
        <v>4</v>
      </c>
      <c r="B8" s="106">
        <v>3</v>
      </c>
      <c r="C8" s="406">
        <v>2</v>
      </c>
      <c r="D8" s="407" t="s">
        <v>49</v>
      </c>
      <c r="E8" s="407" t="s">
        <v>50</v>
      </c>
      <c r="F8" s="197">
        <v>8</v>
      </c>
      <c r="G8" s="197">
        <v>7</v>
      </c>
      <c r="H8" s="197">
        <v>6</v>
      </c>
      <c r="I8" s="198">
        <f t="shared" si="0"/>
        <v>21</v>
      </c>
      <c r="J8" s="199">
        <v>8</v>
      </c>
      <c r="K8" s="199">
        <v>6</v>
      </c>
      <c r="L8" s="199">
        <v>5</v>
      </c>
      <c r="M8" s="198">
        <f t="shared" si="1"/>
        <v>19</v>
      </c>
      <c r="N8" s="197">
        <v>9</v>
      </c>
      <c r="O8" s="197">
        <v>8</v>
      </c>
      <c r="P8" s="197">
        <v>0</v>
      </c>
      <c r="Q8" s="198">
        <f t="shared" si="2"/>
        <v>17</v>
      </c>
      <c r="R8" s="199">
        <v>8</v>
      </c>
      <c r="S8" s="199">
        <v>7</v>
      </c>
      <c r="T8" s="199">
        <v>5</v>
      </c>
      <c r="U8" s="198">
        <f t="shared" si="3"/>
        <v>20</v>
      </c>
      <c r="V8" s="197">
        <v>9</v>
      </c>
      <c r="W8" s="197">
        <v>6</v>
      </c>
      <c r="X8" s="197">
        <v>0</v>
      </c>
      <c r="Y8" s="198">
        <f t="shared" si="4"/>
        <v>15</v>
      </c>
      <c r="Z8" s="199">
        <v>6</v>
      </c>
      <c r="AA8" s="199">
        <v>6</v>
      </c>
      <c r="AB8" s="199">
        <v>8</v>
      </c>
      <c r="AC8" s="198">
        <f t="shared" si="5"/>
        <v>20</v>
      </c>
      <c r="AD8" s="197">
        <v>6</v>
      </c>
      <c r="AE8" s="197">
        <v>6</v>
      </c>
      <c r="AF8" s="197">
        <v>5</v>
      </c>
      <c r="AG8" s="198">
        <f t="shared" si="6"/>
        <v>17</v>
      </c>
      <c r="AH8" s="199">
        <v>9</v>
      </c>
      <c r="AI8" s="199">
        <v>7</v>
      </c>
      <c r="AJ8" s="199">
        <v>4</v>
      </c>
      <c r="AK8" s="198">
        <f t="shared" si="7"/>
        <v>20</v>
      </c>
      <c r="AL8" s="197">
        <v>9</v>
      </c>
      <c r="AM8" s="197">
        <v>7</v>
      </c>
      <c r="AN8" s="197">
        <v>3</v>
      </c>
      <c r="AO8" s="198">
        <f t="shared" si="8"/>
        <v>19</v>
      </c>
      <c r="AP8" s="199">
        <v>8</v>
      </c>
      <c r="AQ8" s="199">
        <v>6</v>
      </c>
      <c r="AR8" s="199">
        <v>4</v>
      </c>
      <c r="AS8" s="198">
        <f t="shared" si="9"/>
        <v>18</v>
      </c>
      <c r="AT8" s="200">
        <f t="shared" si="10"/>
        <v>186</v>
      </c>
    </row>
    <row r="9" spans="1:48" ht="15.5">
      <c r="A9" s="401">
        <v>5</v>
      </c>
      <c r="B9" s="105">
        <v>4</v>
      </c>
      <c r="C9" s="404">
        <v>1</v>
      </c>
      <c r="D9" s="196" t="s">
        <v>413</v>
      </c>
      <c r="E9" s="196" t="s">
        <v>14</v>
      </c>
      <c r="F9" s="197">
        <v>8</v>
      </c>
      <c r="G9" s="197">
        <v>6</v>
      </c>
      <c r="H9" s="197">
        <v>3</v>
      </c>
      <c r="I9" s="198">
        <f t="shared" si="0"/>
        <v>17</v>
      </c>
      <c r="J9" s="199">
        <v>8</v>
      </c>
      <c r="K9" s="199">
        <v>6</v>
      </c>
      <c r="L9" s="199">
        <v>5</v>
      </c>
      <c r="M9" s="198">
        <f t="shared" si="1"/>
        <v>19</v>
      </c>
      <c r="N9" s="197">
        <v>8</v>
      </c>
      <c r="O9" s="197">
        <v>7</v>
      </c>
      <c r="P9" s="197">
        <v>6</v>
      </c>
      <c r="Q9" s="198">
        <f t="shared" si="2"/>
        <v>21</v>
      </c>
      <c r="R9" s="199">
        <v>7</v>
      </c>
      <c r="S9" s="199">
        <v>7</v>
      </c>
      <c r="T9" s="199">
        <v>5</v>
      </c>
      <c r="U9" s="198">
        <f t="shared" si="3"/>
        <v>19</v>
      </c>
      <c r="V9" s="197">
        <v>8</v>
      </c>
      <c r="W9" s="197">
        <v>7</v>
      </c>
      <c r="X9" s="197">
        <v>4</v>
      </c>
      <c r="Y9" s="198">
        <f t="shared" si="4"/>
        <v>19</v>
      </c>
      <c r="Z9" s="199">
        <v>8</v>
      </c>
      <c r="AA9" s="199">
        <v>7</v>
      </c>
      <c r="AB9" s="199">
        <v>6</v>
      </c>
      <c r="AC9" s="198">
        <f t="shared" si="5"/>
        <v>21</v>
      </c>
      <c r="AD9" s="197">
        <v>7</v>
      </c>
      <c r="AE9" s="197">
        <v>5</v>
      </c>
      <c r="AF9" s="197">
        <v>4</v>
      </c>
      <c r="AG9" s="198">
        <f t="shared" si="6"/>
        <v>16</v>
      </c>
      <c r="AH9" s="199">
        <v>7</v>
      </c>
      <c r="AI9" s="199">
        <v>7</v>
      </c>
      <c r="AJ9" s="199">
        <v>3</v>
      </c>
      <c r="AK9" s="198">
        <f t="shared" si="7"/>
        <v>17</v>
      </c>
      <c r="AL9" s="197">
        <v>8</v>
      </c>
      <c r="AM9" s="197">
        <v>7</v>
      </c>
      <c r="AN9" s="197">
        <v>5</v>
      </c>
      <c r="AO9" s="198">
        <f t="shared" si="8"/>
        <v>20</v>
      </c>
      <c r="AP9" s="199">
        <v>7</v>
      </c>
      <c r="AQ9" s="199">
        <v>5</v>
      </c>
      <c r="AR9" s="199">
        <v>4</v>
      </c>
      <c r="AS9" s="198">
        <f t="shared" si="9"/>
        <v>16</v>
      </c>
      <c r="AT9" s="200">
        <f t="shared" si="10"/>
        <v>185</v>
      </c>
    </row>
    <row r="10" spans="1:48" ht="15.5">
      <c r="A10" s="401">
        <v>6</v>
      </c>
      <c r="B10" s="105">
        <v>5</v>
      </c>
      <c r="C10" s="408">
        <v>10</v>
      </c>
      <c r="D10" s="196" t="s">
        <v>373</v>
      </c>
      <c r="E10" s="196" t="s">
        <v>11</v>
      </c>
      <c r="F10" s="197">
        <v>8</v>
      </c>
      <c r="G10" s="197">
        <v>7</v>
      </c>
      <c r="H10" s="197">
        <v>5</v>
      </c>
      <c r="I10" s="198">
        <f t="shared" si="0"/>
        <v>20</v>
      </c>
      <c r="J10" s="199">
        <v>7</v>
      </c>
      <c r="K10" s="199">
        <v>7</v>
      </c>
      <c r="L10" s="199">
        <v>3</v>
      </c>
      <c r="M10" s="198">
        <f t="shared" si="1"/>
        <v>17</v>
      </c>
      <c r="N10" s="197">
        <v>6</v>
      </c>
      <c r="O10" s="197">
        <v>5</v>
      </c>
      <c r="P10" s="197">
        <v>3</v>
      </c>
      <c r="Q10" s="198">
        <f t="shared" si="2"/>
        <v>14</v>
      </c>
      <c r="R10" s="199">
        <v>9</v>
      </c>
      <c r="S10" s="199">
        <v>9</v>
      </c>
      <c r="T10" s="199">
        <v>3</v>
      </c>
      <c r="U10" s="198">
        <f t="shared" si="3"/>
        <v>21</v>
      </c>
      <c r="V10" s="197">
        <v>7</v>
      </c>
      <c r="W10" s="197">
        <v>6</v>
      </c>
      <c r="X10" s="197">
        <v>1</v>
      </c>
      <c r="Y10" s="198">
        <f t="shared" si="4"/>
        <v>14</v>
      </c>
      <c r="Z10" s="199">
        <v>6</v>
      </c>
      <c r="AA10" s="199">
        <v>6</v>
      </c>
      <c r="AB10" s="199">
        <v>5</v>
      </c>
      <c r="AC10" s="198">
        <f t="shared" si="5"/>
        <v>17</v>
      </c>
      <c r="AD10" s="197">
        <v>7</v>
      </c>
      <c r="AE10" s="197">
        <v>7</v>
      </c>
      <c r="AF10" s="197">
        <v>5</v>
      </c>
      <c r="AG10" s="198">
        <f t="shared" si="6"/>
        <v>19</v>
      </c>
      <c r="AH10" s="199">
        <v>9</v>
      </c>
      <c r="AI10" s="199">
        <v>5</v>
      </c>
      <c r="AJ10" s="199">
        <v>4</v>
      </c>
      <c r="AK10" s="198">
        <f t="shared" si="7"/>
        <v>18</v>
      </c>
      <c r="AL10" s="197">
        <v>7</v>
      </c>
      <c r="AM10" s="197">
        <v>7</v>
      </c>
      <c r="AN10" s="197">
        <v>5</v>
      </c>
      <c r="AO10" s="198">
        <f t="shared" si="8"/>
        <v>19</v>
      </c>
      <c r="AP10" s="199">
        <v>9</v>
      </c>
      <c r="AQ10" s="199">
        <v>8</v>
      </c>
      <c r="AR10" s="199">
        <v>4</v>
      </c>
      <c r="AS10" s="198">
        <f t="shared" si="9"/>
        <v>21</v>
      </c>
      <c r="AT10" s="200">
        <f t="shared" si="10"/>
        <v>180</v>
      </c>
      <c r="AU10" s="409"/>
      <c r="AV10" s="114"/>
    </row>
    <row r="11" spans="1:48" ht="15.5">
      <c r="A11" s="401">
        <v>7</v>
      </c>
      <c r="B11" s="106">
        <v>6</v>
      </c>
      <c r="C11" s="404">
        <v>1</v>
      </c>
      <c r="D11" s="196" t="s">
        <v>188</v>
      </c>
      <c r="E11" s="196" t="s">
        <v>11</v>
      </c>
      <c r="F11" s="197">
        <v>8</v>
      </c>
      <c r="G11" s="197">
        <v>6</v>
      </c>
      <c r="H11" s="197">
        <v>4</v>
      </c>
      <c r="I11" s="198">
        <f t="shared" si="0"/>
        <v>18</v>
      </c>
      <c r="J11" s="199">
        <v>9</v>
      </c>
      <c r="K11" s="199">
        <v>6</v>
      </c>
      <c r="L11" s="199">
        <v>4</v>
      </c>
      <c r="M11" s="198">
        <f t="shared" si="1"/>
        <v>19</v>
      </c>
      <c r="N11" s="197">
        <v>9</v>
      </c>
      <c r="O11" s="197">
        <v>6</v>
      </c>
      <c r="P11" s="197">
        <v>4</v>
      </c>
      <c r="Q11" s="198">
        <f t="shared" si="2"/>
        <v>19</v>
      </c>
      <c r="R11" s="199">
        <v>9</v>
      </c>
      <c r="S11" s="199">
        <v>6</v>
      </c>
      <c r="T11" s="199">
        <v>4</v>
      </c>
      <c r="U11" s="198">
        <f t="shared" si="3"/>
        <v>19</v>
      </c>
      <c r="V11" s="197">
        <v>9</v>
      </c>
      <c r="W11" s="197">
        <v>5</v>
      </c>
      <c r="X11" s="197">
        <v>4</v>
      </c>
      <c r="Y11" s="198">
        <f t="shared" si="4"/>
        <v>18</v>
      </c>
      <c r="Z11" s="199">
        <v>7</v>
      </c>
      <c r="AA11" s="199">
        <v>6</v>
      </c>
      <c r="AB11" s="199">
        <v>4</v>
      </c>
      <c r="AC11" s="198">
        <f t="shared" si="5"/>
        <v>17</v>
      </c>
      <c r="AD11" s="197">
        <v>9</v>
      </c>
      <c r="AE11" s="197">
        <v>7</v>
      </c>
      <c r="AF11" s="197">
        <v>5</v>
      </c>
      <c r="AG11" s="198">
        <f t="shared" si="6"/>
        <v>21</v>
      </c>
      <c r="AH11" s="199">
        <v>6</v>
      </c>
      <c r="AI11" s="199">
        <v>5</v>
      </c>
      <c r="AJ11" s="199">
        <v>3</v>
      </c>
      <c r="AK11" s="198">
        <f t="shared" si="7"/>
        <v>14</v>
      </c>
      <c r="AL11" s="197">
        <v>9</v>
      </c>
      <c r="AM11" s="197">
        <v>6</v>
      </c>
      <c r="AN11" s="197">
        <v>5</v>
      </c>
      <c r="AO11" s="198">
        <f t="shared" si="8"/>
        <v>20</v>
      </c>
      <c r="AP11" s="199">
        <v>8</v>
      </c>
      <c r="AQ11" s="199">
        <v>6</v>
      </c>
      <c r="AR11" s="199">
        <v>1</v>
      </c>
      <c r="AS11" s="198">
        <f t="shared" si="9"/>
        <v>15</v>
      </c>
      <c r="AT11" s="200">
        <f t="shared" si="10"/>
        <v>180</v>
      </c>
    </row>
    <row r="12" spans="1:48" ht="15.5">
      <c r="A12" s="401">
        <v>8</v>
      </c>
      <c r="B12" s="105">
        <v>7</v>
      </c>
      <c r="C12" s="406">
        <v>4</v>
      </c>
      <c r="D12" s="196" t="s">
        <v>102</v>
      </c>
      <c r="E12" s="196" t="s">
        <v>11</v>
      </c>
      <c r="F12" s="197">
        <v>7</v>
      </c>
      <c r="G12" s="197">
        <v>7</v>
      </c>
      <c r="H12" s="197">
        <v>5</v>
      </c>
      <c r="I12" s="198">
        <f t="shared" si="0"/>
        <v>19</v>
      </c>
      <c r="J12" s="199">
        <v>8</v>
      </c>
      <c r="K12" s="199">
        <v>5</v>
      </c>
      <c r="L12" s="199">
        <v>2</v>
      </c>
      <c r="M12" s="198">
        <f t="shared" si="1"/>
        <v>15</v>
      </c>
      <c r="N12" s="197">
        <v>9</v>
      </c>
      <c r="O12" s="197">
        <v>8</v>
      </c>
      <c r="P12" s="197">
        <v>1</v>
      </c>
      <c r="Q12" s="198">
        <f t="shared" si="2"/>
        <v>18</v>
      </c>
      <c r="R12" s="199">
        <v>9</v>
      </c>
      <c r="S12" s="199">
        <v>8</v>
      </c>
      <c r="T12" s="199">
        <v>0</v>
      </c>
      <c r="U12" s="198">
        <f t="shared" si="3"/>
        <v>17</v>
      </c>
      <c r="V12" s="197">
        <v>7</v>
      </c>
      <c r="W12" s="197">
        <v>6</v>
      </c>
      <c r="X12" s="197">
        <v>6</v>
      </c>
      <c r="Y12" s="198">
        <f t="shared" si="4"/>
        <v>19</v>
      </c>
      <c r="Z12" s="199">
        <v>9</v>
      </c>
      <c r="AA12" s="199">
        <v>7</v>
      </c>
      <c r="AB12" s="199">
        <v>4</v>
      </c>
      <c r="AC12" s="198">
        <f t="shared" si="5"/>
        <v>20</v>
      </c>
      <c r="AD12" s="197">
        <v>9</v>
      </c>
      <c r="AE12" s="197">
        <v>7</v>
      </c>
      <c r="AF12" s="197">
        <v>4</v>
      </c>
      <c r="AG12" s="198">
        <f t="shared" si="6"/>
        <v>20</v>
      </c>
      <c r="AH12" s="199">
        <v>6</v>
      </c>
      <c r="AI12" s="199">
        <v>6</v>
      </c>
      <c r="AJ12" s="199">
        <v>4</v>
      </c>
      <c r="AK12" s="198">
        <f t="shared" si="7"/>
        <v>16</v>
      </c>
      <c r="AL12" s="197">
        <v>9</v>
      </c>
      <c r="AM12" s="197">
        <v>8</v>
      </c>
      <c r="AN12" s="197">
        <v>3</v>
      </c>
      <c r="AO12" s="198">
        <f t="shared" si="8"/>
        <v>20</v>
      </c>
      <c r="AP12" s="199">
        <v>7</v>
      </c>
      <c r="AQ12" s="199">
        <v>5</v>
      </c>
      <c r="AR12" s="199">
        <v>2</v>
      </c>
      <c r="AS12" s="198">
        <f t="shared" si="9"/>
        <v>14</v>
      </c>
      <c r="AT12" s="200">
        <f t="shared" si="10"/>
        <v>178</v>
      </c>
    </row>
    <row r="13" spans="1:48" ht="15.5">
      <c r="A13" s="401">
        <v>9</v>
      </c>
      <c r="B13" s="106"/>
      <c r="C13" s="404">
        <v>4</v>
      </c>
      <c r="D13" s="201" t="s">
        <v>102</v>
      </c>
      <c r="E13" s="196" t="s">
        <v>11</v>
      </c>
      <c r="F13" s="197">
        <v>8</v>
      </c>
      <c r="G13" s="197">
        <v>7</v>
      </c>
      <c r="H13" s="197">
        <v>0</v>
      </c>
      <c r="I13" s="198">
        <f t="shared" si="0"/>
        <v>15</v>
      </c>
      <c r="J13" s="199">
        <v>9</v>
      </c>
      <c r="K13" s="199">
        <v>7</v>
      </c>
      <c r="L13" s="199">
        <v>5</v>
      </c>
      <c r="M13" s="198">
        <f t="shared" si="1"/>
        <v>21</v>
      </c>
      <c r="N13" s="197">
        <v>8</v>
      </c>
      <c r="O13" s="197">
        <v>5</v>
      </c>
      <c r="P13" s="197">
        <v>5</v>
      </c>
      <c r="Q13" s="198">
        <f t="shared" si="2"/>
        <v>18</v>
      </c>
      <c r="R13" s="199">
        <v>8</v>
      </c>
      <c r="S13" s="199">
        <v>5</v>
      </c>
      <c r="T13" s="199">
        <v>4</v>
      </c>
      <c r="U13" s="198">
        <f t="shared" si="3"/>
        <v>17</v>
      </c>
      <c r="V13" s="197">
        <v>7</v>
      </c>
      <c r="W13" s="197">
        <v>7</v>
      </c>
      <c r="X13" s="197">
        <v>5</v>
      </c>
      <c r="Y13" s="198">
        <f t="shared" si="4"/>
        <v>19</v>
      </c>
      <c r="Z13" s="199">
        <v>7</v>
      </c>
      <c r="AA13" s="199">
        <v>6</v>
      </c>
      <c r="AB13" s="199">
        <v>5</v>
      </c>
      <c r="AC13" s="198">
        <f t="shared" si="5"/>
        <v>18</v>
      </c>
      <c r="AD13" s="197">
        <v>7</v>
      </c>
      <c r="AE13" s="197">
        <v>5</v>
      </c>
      <c r="AF13" s="197">
        <v>1</v>
      </c>
      <c r="AG13" s="198">
        <f t="shared" si="6"/>
        <v>13</v>
      </c>
      <c r="AH13" s="199">
        <v>7</v>
      </c>
      <c r="AI13" s="199">
        <v>7</v>
      </c>
      <c r="AJ13" s="199">
        <v>3</v>
      </c>
      <c r="AK13" s="198">
        <f t="shared" si="7"/>
        <v>17</v>
      </c>
      <c r="AL13" s="197">
        <v>8</v>
      </c>
      <c r="AM13" s="197">
        <v>6</v>
      </c>
      <c r="AN13" s="197">
        <v>6</v>
      </c>
      <c r="AO13" s="198">
        <f t="shared" si="8"/>
        <v>20</v>
      </c>
      <c r="AP13" s="199">
        <v>9</v>
      </c>
      <c r="AQ13" s="199">
        <v>8</v>
      </c>
      <c r="AR13" s="199">
        <v>2</v>
      </c>
      <c r="AS13" s="198">
        <f t="shared" si="9"/>
        <v>19</v>
      </c>
      <c r="AT13" s="200">
        <f t="shared" si="10"/>
        <v>177</v>
      </c>
    </row>
    <row r="14" spans="1:48" ht="15.5">
      <c r="A14" s="401">
        <v>10</v>
      </c>
      <c r="B14" s="105">
        <v>8</v>
      </c>
      <c r="C14" s="404">
        <v>1</v>
      </c>
      <c r="D14" s="196" t="s">
        <v>328</v>
      </c>
      <c r="E14" s="196" t="s">
        <v>11</v>
      </c>
      <c r="F14" s="197">
        <v>9</v>
      </c>
      <c r="G14" s="197">
        <v>7</v>
      </c>
      <c r="H14" s="197">
        <v>2</v>
      </c>
      <c r="I14" s="198">
        <f t="shared" si="0"/>
        <v>18</v>
      </c>
      <c r="J14" s="199">
        <v>7</v>
      </c>
      <c r="K14" s="199">
        <v>7</v>
      </c>
      <c r="L14" s="199">
        <v>6</v>
      </c>
      <c r="M14" s="198">
        <f t="shared" si="1"/>
        <v>20</v>
      </c>
      <c r="N14" s="197">
        <v>8</v>
      </c>
      <c r="O14" s="197">
        <v>7</v>
      </c>
      <c r="P14" s="197">
        <v>6</v>
      </c>
      <c r="Q14" s="198">
        <f t="shared" si="2"/>
        <v>21</v>
      </c>
      <c r="R14" s="199">
        <v>7</v>
      </c>
      <c r="S14" s="199">
        <v>6</v>
      </c>
      <c r="T14" s="199">
        <v>6</v>
      </c>
      <c r="U14" s="198">
        <f t="shared" si="3"/>
        <v>19</v>
      </c>
      <c r="V14" s="197">
        <v>10</v>
      </c>
      <c r="W14" s="197">
        <v>6</v>
      </c>
      <c r="X14" s="197">
        <v>4</v>
      </c>
      <c r="Y14" s="198">
        <f t="shared" si="4"/>
        <v>20</v>
      </c>
      <c r="Z14" s="199">
        <v>8</v>
      </c>
      <c r="AA14" s="199">
        <v>6</v>
      </c>
      <c r="AB14" s="199">
        <v>4</v>
      </c>
      <c r="AC14" s="198">
        <f t="shared" si="5"/>
        <v>18</v>
      </c>
      <c r="AD14" s="197">
        <v>9</v>
      </c>
      <c r="AE14" s="197">
        <v>6</v>
      </c>
      <c r="AF14" s="197">
        <v>6</v>
      </c>
      <c r="AG14" s="198">
        <f t="shared" si="6"/>
        <v>21</v>
      </c>
      <c r="AH14" s="199">
        <v>8</v>
      </c>
      <c r="AI14" s="199">
        <v>7</v>
      </c>
      <c r="AJ14" s="199">
        <v>7</v>
      </c>
      <c r="AK14" s="198">
        <v>0</v>
      </c>
      <c r="AL14" s="197">
        <v>8</v>
      </c>
      <c r="AM14" s="197">
        <v>7</v>
      </c>
      <c r="AN14" s="197">
        <v>4</v>
      </c>
      <c r="AO14" s="198">
        <f t="shared" si="8"/>
        <v>19</v>
      </c>
      <c r="AP14" s="199">
        <v>8</v>
      </c>
      <c r="AQ14" s="199">
        <v>7</v>
      </c>
      <c r="AR14" s="199">
        <v>6</v>
      </c>
      <c r="AS14" s="198">
        <f t="shared" si="9"/>
        <v>21</v>
      </c>
      <c r="AT14" s="200">
        <f t="shared" si="10"/>
        <v>177</v>
      </c>
    </row>
    <row r="15" spans="1:48" ht="15.5">
      <c r="A15" s="401">
        <v>11</v>
      </c>
      <c r="B15" s="106"/>
      <c r="C15" s="406">
        <v>2</v>
      </c>
      <c r="D15" s="201" t="s">
        <v>49</v>
      </c>
      <c r="E15" s="196" t="s">
        <v>50</v>
      </c>
      <c r="F15" s="197">
        <v>9</v>
      </c>
      <c r="G15" s="197">
        <v>7</v>
      </c>
      <c r="H15" s="197">
        <v>5</v>
      </c>
      <c r="I15" s="198">
        <f t="shared" si="0"/>
        <v>21</v>
      </c>
      <c r="J15" s="199">
        <v>8</v>
      </c>
      <c r="K15" s="199">
        <v>6</v>
      </c>
      <c r="L15" s="199">
        <v>4</v>
      </c>
      <c r="M15" s="198">
        <f t="shared" si="1"/>
        <v>18</v>
      </c>
      <c r="N15" s="197">
        <v>7</v>
      </c>
      <c r="O15" s="197">
        <v>6</v>
      </c>
      <c r="P15" s="197">
        <v>6</v>
      </c>
      <c r="Q15" s="198">
        <f t="shared" si="2"/>
        <v>19</v>
      </c>
      <c r="R15" s="199">
        <v>9</v>
      </c>
      <c r="S15" s="199">
        <v>6</v>
      </c>
      <c r="T15" s="199">
        <v>1</v>
      </c>
      <c r="U15" s="198">
        <f t="shared" si="3"/>
        <v>16</v>
      </c>
      <c r="V15" s="197">
        <v>6</v>
      </c>
      <c r="W15" s="197">
        <v>6</v>
      </c>
      <c r="X15" s="197">
        <v>6</v>
      </c>
      <c r="Y15" s="198">
        <f t="shared" si="4"/>
        <v>18</v>
      </c>
      <c r="Z15" s="199">
        <v>9</v>
      </c>
      <c r="AA15" s="199">
        <v>5</v>
      </c>
      <c r="AB15" s="199">
        <v>0</v>
      </c>
      <c r="AC15" s="198">
        <f t="shared" si="5"/>
        <v>14</v>
      </c>
      <c r="AD15" s="197">
        <v>8</v>
      </c>
      <c r="AE15" s="197">
        <v>7</v>
      </c>
      <c r="AF15" s="197">
        <v>5</v>
      </c>
      <c r="AG15" s="198">
        <f t="shared" si="6"/>
        <v>20</v>
      </c>
      <c r="AH15" s="199">
        <v>6</v>
      </c>
      <c r="AI15" s="199">
        <v>5</v>
      </c>
      <c r="AJ15" s="199">
        <v>4</v>
      </c>
      <c r="AK15" s="198">
        <f t="shared" ref="AK15:AK24" si="11">AJ15+AI15+AH15</f>
        <v>15</v>
      </c>
      <c r="AL15" s="197">
        <v>7</v>
      </c>
      <c r="AM15" s="197">
        <v>5</v>
      </c>
      <c r="AN15" s="197">
        <v>5</v>
      </c>
      <c r="AO15" s="198">
        <f t="shared" si="8"/>
        <v>17</v>
      </c>
      <c r="AP15" s="199">
        <v>7</v>
      </c>
      <c r="AQ15" s="199">
        <v>7</v>
      </c>
      <c r="AR15" s="199">
        <v>4</v>
      </c>
      <c r="AS15" s="198">
        <f t="shared" si="9"/>
        <v>18</v>
      </c>
      <c r="AT15" s="200">
        <f t="shared" si="10"/>
        <v>176</v>
      </c>
    </row>
    <row r="16" spans="1:48" ht="15.5">
      <c r="A16" s="401">
        <v>12</v>
      </c>
      <c r="B16" s="105"/>
      <c r="C16" s="202">
        <v>10</v>
      </c>
      <c r="D16" s="201" t="s">
        <v>373</v>
      </c>
      <c r="E16" s="196" t="s">
        <v>11</v>
      </c>
      <c r="F16" s="197">
        <v>9</v>
      </c>
      <c r="G16" s="197">
        <v>5</v>
      </c>
      <c r="H16" s="197">
        <v>4</v>
      </c>
      <c r="I16" s="198">
        <f t="shared" si="0"/>
        <v>18</v>
      </c>
      <c r="J16" s="199">
        <v>7</v>
      </c>
      <c r="K16" s="199">
        <v>6</v>
      </c>
      <c r="L16" s="199">
        <v>5</v>
      </c>
      <c r="M16" s="198">
        <f t="shared" si="1"/>
        <v>18</v>
      </c>
      <c r="N16" s="197">
        <v>8</v>
      </c>
      <c r="O16" s="197">
        <v>8</v>
      </c>
      <c r="P16" s="197">
        <v>3</v>
      </c>
      <c r="Q16" s="198">
        <f t="shared" si="2"/>
        <v>19</v>
      </c>
      <c r="R16" s="199">
        <v>9</v>
      </c>
      <c r="S16" s="199">
        <v>9</v>
      </c>
      <c r="T16" s="199">
        <v>2</v>
      </c>
      <c r="U16" s="198">
        <f t="shared" si="3"/>
        <v>20</v>
      </c>
      <c r="V16" s="197">
        <v>8</v>
      </c>
      <c r="W16" s="197">
        <v>8</v>
      </c>
      <c r="X16" s="197">
        <v>4</v>
      </c>
      <c r="Y16" s="198">
        <f t="shared" si="4"/>
        <v>20</v>
      </c>
      <c r="Z16" s="199">
        <v>8</v>
      </c>
      <c r="AA16" s="199">
        <v>8</v>
      </c>
      <c r="AB16" s="199">
        <v>6</v>
      </c>
      <c r="AC16" s="198">
        <v>0</v>
      </c>
      <c r="AD16" s="197">
        <v>9</v>
      </c>
      <c r="AE16" s="197">
        <v>7</v>
      </c>
      <c r="AF16" s="197">
        <v>5</v>
      </c>
      <c r="AG16" s="198">
        <f t="shared" si="6"/>
        <v>21</v>
      </c>
      <c r="AH16" s="199">
        <v>7</v>
      </c>
      <c r="AI16" s="199">
        <v>6</v>
      </c>
      <c r="AJ16" s="199">
        <v>4</v>
      </c>
      <c r="AK16" s="198">
        <f t="shared" si="11"/>
        <v>17</v>
      </c>
      <c r="AL16" s="197">
        <v>8</v>
      </c>
      <c r="AM16" s="197">
        <v>8</v>
      </c>
      <c r="AN16" s="197">
        <v>5</v>
      </c>
      <c r="AO16" s="198">
        <f t="shared" si="8"/>
        <v>21</v>
      </c>
      <c r="AP16" s="199">
        <v>8</v>
      </c>
      <c r="AQ16" s="199">
        <v>7</v>
      </c>
      <c r="AR16" s="199">
        <v>6</v>
      </c>
      <c r="AS16" s="198">
        <f t="shared" si="9"/>
        <v>21</v>
      </c>
      <c r="AT16" s="200">
        <f t="shared" si="10"/>
        <v>175</v>
      </c>
    </row>
    <row r="17" spans="1:46" ht="15.5">
      <c r="A17" s="401">
        <v>13</v>
      </c>
      <c r="B17" s="106"/>
      <c r="C17" s="406">
        <v>3</v>
      </c>
      <c r="D17" s="201" t="s">
        <v>394</v>
      </c>
      <c r="E17" s="196" t="s">
        <v>47</v>
      </c>
      <c r="F17" s="197">
        <v>8</v>
      </c>
      <c r="G17" s="197">
        <v>7</v>
      </c>
      <c r="H17" s="197">
        <v>7</v>
      </c>
      <c r="I17" s="198">
        <v>0</v>
      </c>
      <c r="J17" s="199">
        <v>7</v>
      </c>
      <c r="K17" s="199">
        <v>7</v>
      </c>
      <c r="L17" s="199">
        <v>5</v>
      </c>
      <c r="M17" s="198">
        <f t="shared" si="1"/>
        <v>19</v>
      </c>
      <c r="N17" s="197">
        <v>9</v>
      </c>
      <c r="O17" s="197">
        <v>7</v>
      </c>
      <c r="P17" s="197">
        <v>5</v>
      </c>
      <c r="Q17" s="198">
        <f t="shared" si="2"/>
        <v>21</v>
      </c>
      <c r="R17" s="199">
        <v>7</v>
      </c>
      <c r="S17" s="199">
        <v>6</v>
      </c>
      <c r="T17" s="199">
        <v>6</v>
      </c>
      <c r="U17" s="198">
        <f t="shared" si="3"/>
        <v>19</v>
      </c>
      <c r="V17" s="197">
        <v>8</v>
      </c>
      <c r="W17" s="197">
        <v>7</v>
      </c>
      <c r="X17" s="197">
        <v>4</v>
      </c>
      <c r="Y17" s="198">
        <f t="shared" si="4"/>
        <v>19</v>
      </c>
      <c r="Z17" s="199">
        <v>8</v>
      </c>
      <c r="AA17" s="199">
        <v>7</v>
      </c>
      <c r="AB17" s="199">
        <v>6</v>
      </c>
      <c r="AC17" s="198">
        <f t="shared" ref="AC17:AC32" si="12">AB17+AA17+Z17</f>
        <v>21</v>
      </c>
      <c r="AD17" s="197">
        <v>8</v>
      </c>
      <c r="AE17" s="197">
        <v>8</v>
      </c>
      <c r="AF17" s="197">
        <v>0</v>
      </c>
      <c r="AG17" s="198">
        <f t="shared" si="6"/>
        <v>16</v>
      </c>
      <c r="AH17" s="199">
        <v>8</v>
      </c>
      <c r="AI17" s="199">
        <v>7</v>
      </c>
      <c r="AJ17" s="199">
        <v>4</v>
      </c>
      <c r="AK17" s="198">
        <f t="shared" si="11"/>
        <v>19</v>
      </c>
      <c r="AL17" s="197">
        <v>8</v>
      </c>
      <c r="AM17" s="197">
        <v>8</v>
      </c>
      <c r="AN17" s="197">
        <v>4</v>
      </c>
      <c r="AO17" s="198">
        <f t="shared" si="8"/>
        <v>20</v>
      </c>
      <c r="AP17" s="199">
        <v>7</v>
      </c>
      <c r="AQ17" s="199">
        <v>6</v>
      </c>
      <c r="AR17" s="199">
        <v>5</v>
      </c>
      <c r="AS17" s="198">
        <f t="shared" si="9"/>
        <v>18</v>
      </c>
      <c r="AT17" s="200">
        <f t="shared" si="10"/>
        <v>172</v>
      </c>
    </row>
    <row r="18" spans="1:46" ht="15.5">
      <c r="A18" s="401">
        <v>14</v>
      </c>
      <c r="B18" s="105"/>
      <c r="C18" s="404">
        <v>3</v>
      </c>
      <c r="D18" s="201" t="s">
        <v>394</v>
      </c>
      <c r="E18" s="196" t="s">
        <v>47</v>
      </c>
      <c r="F18" s="197">
        <v>8</v>
      </c>
      <c r="G18" s="197">
        <v>6</v>
      </c>
      <c r="H18" s="197">
        <v>4</v>
      </c>
      <c r="I18" s="198">
        <f t="shared" ref="I18:I60" si="13">H18+G18+F18</f>
        <v>18</v>
      </c>
      <c r="J18" s="199">
        <v>8</v>
      </c>
      <c r="K18" s="199">
        <v>6</v>
      </c>
      <c r="L18" s="199">
        <v>4</v>
      </c>
      <c r="M18" s="198">
        <f t="shared" si="1"/>
        <v>18</v>
      </c>
      <c r="N18" s="197">
        <v>8</v>
      </c>
      <c r="O18" s="197">
        <v>6</v>
      </c>
      <c r="P18" s="197">
        <v>3</v>
      </c>
      <c r="Q18" s="198">
        <f t="shared" si="2"/>
        <v>17</v>
      </c>
      <c r="R18" s="199">
        <v>8</v>
      </c>
      <c r="S18" s="199">
        <v>6</v>
      </c>
      <c r="T18" s="199">
        <v>6</v>
      </c>
      <c r="U18" s="198">
        <f t="shared" si="3"/>
        <v>20</v>
      </c>
      <c r="V18" s="197">
        <v>9</v>
      </c>
      <c r="W18" s="197">
        <v>7</v>
      </c>
      <c r="X18" s="197">
        <v>4</v>
      </c>
      <c r="Y18" s="198">
        <f t="shared" si="4"/>
        <v>20</v>
      </c>
      <c r="Z18" s="199">
        <v>8</v>
      </c>
      <c r="AA18" s="199">
        <v>8</v>
      </c>
      <c r="AB18" s="199">
        <v>4</v>
      </c>
      <c r="AC18" s="198">
        <f t="shared" si="12"/>
        <v>20</v>
      </c>
      <c r="AD18" s="197">
        <v>8</v>
      </c>
      <c r="AE18" s="197">
        <v>7</v>
      </c>
      <c r="AF18" s="197">
        <v>6</v>
      </c>
      <c r="AG18" s="198">
        <f t="shared" si="6"/>
        <v>21</v>
      </c>
      <c r="AH18" s="199">
        <v>9</v>
      </c>
      <c r="AI18" s="199">
        <v>7</v>
      </c>
      <c r="AJ18" s="199">
        <v>2</v>
      </c>
      <c r="AK18" s="198">
        <f t="shared" si="11"/>
        <v>18</v>
      </c>
      <c r="AL18" s="197">
        <v>8</v>
      </c>
      <c r="AM18" s="197">
        <v>7</v>
      </c>
      <c r="AN18" s="197">
        <v>5</v>
      </c>
      <c r="AO18" s="198">
        <f t="shared" si="8"/>
        <v>20</v>
      </c>
      <c r="AP18" s="199">
        <v>8</v>
      </c>
      <c r="AQ18" s="199">
        <v>7</v>
      </c>
      <c r="AR18" s="199">
        <v>7</v>
      </c>
      <c r="AS18" s="198">
        <v>0</v>
      </c>
      <c r="AT18" s="200">
        <f t="shared" si="10"/>
        <v>172</v>
      </c>
    </row>
    <row r="19" spans="1:46" ht="15.5">
      <c r="A19" s="401">
        <v>15</v>
      </c>
      <c r="B19" s="106">
        <v>9</v>
      </c>
      <c r="C19" s="406">
        <v>1</v>
      </c>
      <c r="D19" s="196" t="s">
        <v>73</v>
      </c>
      <c r="E19" s="196" t="s">
        <v>14</v>
      </c>
      <c r="F19" s="197">
        <v>8</v>
      </c>
      <c r="G19" s="197">
        <v>5</v>
      </c>
      <c r="H19" s="197">
        <v>3</v>
      </c>
      <c r="I19" s="198">
        <f t="shared" si="13"/>
        <v>16</v>
      </c>
      <c r="J19" s="199">
        <v>7</v>
      </c>
      <c r="K19" s="199">
        <v>7</v>
      </c>
      <c r="L19" s="199">
        <v>1</v>
      </c>
      <c r="M19" s="198">
        <f t="shared" si="1"/>
        <v>15</v>
      </c>
      <c r="N19" s="197">
        <v>9</v>
      </c>
      <c r="O19" s="197">
        <v>6</v>
      </c>
      <c r="P19" s="197">
        <v>5</v>
      </c>
      <c r="Q19" s="198">
        <f t="shared" si="2"/>
        <v>20</v>
      </c>
      <c r="R19" s="199">
        <v>8</v>
      </c>
      <c r="S19" s="199">
        <v>5</v>
      </c>
      <c r="T19" s="199">
        <v>1</v>
      </c>
      <c r="U19" s="198">
        <f t="shared" si="3"/>
        <v>14</v>
      </c>
      <c r="V19" s="197">
        <v>8</v>
      </c>
      <c r="W19" s="197">
        <v>7</v>
      </c>
      <c r="X19" s="197">
        <v>5</v>
      </c>
      <c r="Y19" s="198">
        <f t="shared" si="4"/>
        <v>20</v>
      </c>
      <c r="Z19" s="199">
        <v>9</v>
      </c>
      <c r="AA19" s="199">
        <v>6</v>
      </c>
      <c r="AB19" s="199">
        <v>3</v>
      </c>
      <c r="AC19" s="198">
        <f t="shared" si="12"/>
        <v>18</v>
      </c>
      <c r="AD19" s="197">
        <v>6</v>
      </c>
      <c r="AE19" s="197">
        <v>6</v>
      </c>
      <c r="AF19" s="197">
        <v>6</v>
      </c>
      <c r="AG19" s="198">
        <f t="shared" si="6"/>
        <v>18</v>
      </c>
      <c r="AH19" s="199">
        <v>8</v>
      </c>
      <c r="AI19" s="199">
        <v>7</v>
      </c>
      <c r="AJ19" s="199">
        <v>3</v>
      </c>
      <c r="AK19" s="198">
        <f t="shared" si="11"/>
        <v>18</v>
      </c>
      <c r="AL19" s="197">
        <v>5</v>
      </c>
      <c r="AM19" s="197">
        <v>5</v>
      </c>
      <c r="AN19" s="197">
        <v>3</v>
      </c>
      <c r="AO19" s="198">
        <f t="shared" si="8"/>
        <v>13</v>
      </c>
      <c r="AP19" s="199">
        <v>8</v>
      </c>
      <c r="AQ19" s="199">
        <v>6</v>
      </c>
      <c r="AR19" s="199">
        <v>5</v>
      </c>
      <c r="AS19" s="198">
        <f>AR19+AQ19+AP19</f>
        <v>19</v>
      </c>
      <c r="AT19" s="200">
        <f t="shared" si="10"/>
        <v>171</v>
      </c>
    </row>
    <row r="20" spans="1:46" ht="15.5">
      <c r="A20" s="401">
        <v>16</v>
      </c>
      <c r="B20" s="105">
        <v>10</v>
      </c>
      <c r="C20" s="404">
        <v>1</v>
      </c>
      <c r="D20" s="196" t="s">
        <v>187</v>
      </c>
      <c r="E20" s="196" t="s">
        <v>11</v>
      </c>
      <c r="F20" s="197">
        <v>7</v>
      </c>
      <c r="G20" s="197">
        <v>6</v>
      </c>
      <c r="H20" s="197">
        <v>1</v>
      </c>
      <c r="I20" s="198">
        <f t="shared" si="13"/>
        <v>14</v>
      </c>
      <c r="J20" s="199">
        <v>9</v>
      </c>
      <c r="K20" s="199">
        <v>6</v>
      </c>
      <c r="L20" s="199">
        <v>4</v>
      </c>
      <c r="M20" s="198">
        <f t="shared" si="1"/>
        <v>19</v>
      </c>
      <c r="N20" s="197">
        <v>7</v>
      </c>
      <c r="O20" s="197">
        <v>6</v>
      </c>
      <c r="P20" s="197">
        <v>6</v>
      </c>
      <c r="Q20" s="198">
        <f t="shared" si="2"/>
        <v>19</v>
      </c>
      <c r="R20" s="199">
        <v>7</v>
      </c>
      <c r="S20" s="199">
        <v>6</v>
      </c>
      <c r="T20" s="199">
        <v>1</v>
      </c>
      <c r="U20" s="198">
        <f t="shared" si="3"/>
        <v>14</v>
      </c>
      <c r="V20" s="197">
        <v>7</v>
      </c>
      <c r="W20" s="197">
        <v>6</v>
      </c>
      <c r="X20" s="197">
        <v>6</v>
      </c>
      <c r="Y20" s="198">
        <f t="shared" si="4"/>
        <v>19</v>
      </c>
      <c r="Z20" s="199">
        <v>7</v>
      </c>
      <c r="AA20" s="199">
        <v>6</v>
      </c>
      <c r="AB20" s="199">
        <v>5</v>
      </c>
      <c r="AC20" s="198">
        <f t="shared" si="12"/>
        <v>18</v>
      </c>
      <c r="AD20" s="197">
        <v>8</v>
      </c>
      <c r="AE20" s="197">
        <v>7</v>
      </c>
      <c r="AF20" s="197">
        <v>3</v>
      </c>
      <c r="AG20" s="198">
        <f t="shared" si="6"/>
        <v>18</v>
      </c>
      <c r="AH20" s="199">
        <v>5</v>
      </c>
      <c r="AI20" s="199">
        <v>5</v>
      </c>
      <c r="AJ20" s="199">
        <v>3</v>
      </c>
      <c r="AK20" s="198">
        <f t="shared" si="11"/>
        <v>13</v>
      </c>
      <c r="AL20" s="197">
        <v>7</v>
      </c>
      <c r="AM20" s="197">
        <v>5</v>
      </c>
      <c r="AN20" s="197">
        <v>3</v>
      </c>
      <c r="AO20" s="198">
        <f t="shared" si="8"/>
        <v>15</v>
      </c>
      <c r="AP20" s="199">
        <v>8</v>
      </c>
      <c r="AQ20" s="199">
        <v>7</v>
      </c>
      <c r="AR20" s="199">
        <v>5</v>
      </c>
      <c r="AS20" s="198">
        <f>AR20+AQ20+AP20</f>
        <v>20</v>
      </c>
      <c r="AT20" s="200">
        <f t="shared" si="10"/>
        <v>169</v>
      </c>
    </row>
    <row r="21" spans="1:46" ht="15.5">
      <c r="A21" s="401">
        <v>17</v>
      </c>
      <c r="B21" s="106"/>
      <c r="C21" s="406">
        <v>4</v>
      </c>
      <c r="D21" s="201" t="s">
        <v>102</v>
      </c>
      <c r="E21" s="196" t="s">
        <v>11</v>
      </c>
      <c r="F21" s="197">
        <v>8</v>
      </c>
      <c r="G21" s="197">
        <v>6</v>
      </c>
      <c r="H21" s="197">
        <v>5</v>
      </c>
      <c r="I21" s="198">
        <f t="shared" si="13"/>
        <v>19</v>
      </c>
      <c r="J21" s="199">
        <v>9</v>
      </c>
      <c r="K21" s="199">
        <v>5</v>
      </c>
      <c r="L21" s="199">
        <v>5</v>
      </c>
      <c r="M21" s="198">
        <f t="shared" si="1"/>
        <v>19</v>
      </c>
      <c r="N21" s="197">
        <v>8</v>
      </c>
      <c r="O21" s="197">
        <v>7</v>
      </c>
      <c r="P21" s="197">
        <v>3</v>
      </c>
      <c r="Q21" s="198">
        <f t="shared" si="2"/>
        <v>18</v>
      </c>
      <c r="R21" s="199">
        <v>8</v>
      </c>
      <c r="S21" s="199">
        <v>7</v>
      </c>
      <c r="T21" s="199">
        <v>4</v>
      </c>
      <c r="U21" s="198">
        <f t="shared" si="3"/>
        <v>19</v>
      </c>
      <c r="V21" s="197">
        <v>8</v>
      </c>
      <c r="W21" s="197">
        <v>5</v>
      </c>
      <c r="X21" s="197">
        <v>5</v>
      </c>
      <c r="Y21" s="198">
        <f t="shared" si="4"/>
        <v>18</v>
      </c>
      <c r="Z21" s="199">
        <v>8</v>
      </c>
      <c r="AA21" s="199">
        <v>5</v>
      </c>
      <c r="AB21" s="199">
        <v>5</v>
      </c>
      <c r="AC21" s="198">
        <f t="shared" si="12"/>
        <v>18</v>
      </c>
      <c r="AD21" s="197">
        <v>9</v>
      </c>
      <c r="AE21" s="197">
        <v>4</v>
      </c>
      <c r="AF21" s="197">
        <v>2</v>
      </c>
      <c r="AG21" s="198">
        <f t="shared" si="6"/>
        <v>15</v>
      </c>
      <c r="AH21" s="199">
        <v>8</v>
      </c>
      <c r="AI21" s="199">
        <v>4</v>
      </c>
      <c r="AJ21" s="199">
        <v>3</v>
      </c>
      <c r="AK21" s="198">
        <f t="shared" si="11"/>
        <v>15</v>
      </c>
      <c r="AL21" s="197">
        <v>7</v>
      </c>
      <c r="AM21" s="197">
        <v>6</v>
      </c>
      <c r="AN21" s="197">
        <v>1</v>
      </c>
      <c r="AO21" s="198">
        <f t="shared" si="8"/>
        <v>14</v>
      </c>
      <c r="AP21" s="199">
        <v>5</v>
      </c>
      <c r="AQ21" s="199">
        <v>5</v>
      </c>
      <c r="AR21" s="199">
        <v>4</v>
      </c>
      <c r="AS21" s="198">
        <f>AR21+AQ21+AP21</f>
        <v>14</v>
      </c>
      <c r="AT21" s="200">
        <f t="shared" si="10"/>
        <v>169</v>
      </c>
    </row>
    <row r="22" spans="1:46" ht="15.5">
      <c r="A22" s="401">
        <v>18</v>
      </c>
      <c r="B22" s="105"/>
      <c r="C22" s="202">
        <v>10</v>
      </c>
      <c r="D22" s="201" t="s">
        <v>373</v>
      </c>
      <c r="E22" s="196" t="s">
        <v>11</v>
      </c>
      <c r="F22" s="197">
        <v>7</v>
      </c>
      <c r="G22" s="197">
        <v>7</v>
      </c>
      <c r="H22" s="197">
        <v>5</v>
      </c>
      <c r="I22" s="198">
        <f t="shared" si="13"/>
        <v>19</v>
      </c>
      <c r="J22" s="199">
        <v>8</v>
      </c>
      <c r="K22" s="199">
        <v>8</v>
      </c>
      <c r="L22" s="199">
        <v>5</v>
      </c>
      <c r="M22" s="198">
        <f t="shared" si="1"/>
        <v>21</v>
      </c>
      <c r="N22" s="197">
        <v>7</v>
      </c>
      <c r="O22" s="197">
        <v>7</v>
      </c>
      <c r="P22" s="197">
        <v>7</v>
      </c>
      <c r="Q22" s="198">
        <f t="shared" si="2"/>
        <v>21</v>
      </c>
      <c r="R22" s="199">
        <v>9</v>
      </c>
      <c r="S22" s="199">
        <v>8</v>
      </c>
      <c r="T22" s="199">
        <v>7</v>
      </c>
      <c r="U22" s="198">
        <v>0</v>
      </c>
      <c r="V22" s="197">
        <v>5</v>
      </c>
      <c r="W22" s="197">
        <v>9</v>
      </c>
      <c r="X22" s="197">
        <v>1</v>
      </c>
      <c r="Y22" s="198">
        <f t="shared" si="4"/>
        <v>15</v>
      </c>
      <c r="Z22" s="199">
        <v>6</v>
      </c>
      <c r="AA22" s="199">
        <v>8</v>
      </c>
      <c r="AB22" s="199">
        <v>7</v>
      </c>
      <c r="AC22" s="198">
        <f t="shared" si="12"/>
        <v>21</v>
      </c>
      <c r="AD22" s="197">
        <v>7</v>
      </c>
      <c r="AE22" s="197">
        <v>7</v>
      </c>
      <c r="AF22" s="197">
        <v>4</v>
      </c>
      <c r="AG22" s="198">
        <f t="shared" si="6"/>
        <v>18</v>
      </c>
      <c r="AH22" s="199">
        <v>6</v>
      </c>
      <c r="AI22" s="199">
        <v>4</v>
      </c>
      <c r="AJ22" s="199">
        <v>5</v>
      </c>
      <c r="AK22" s="198">
        <f t="shared" si="11"/>
        <v>15</v>
      </c>
      <c r="AL22" s="197">
        <v>6</v>
      </c>
      <c r="AM22" s="197">
        <v>7</v>
      </c>
      <c r="AN22" s="197">
        <v>8</v>
      </c>
      <c r="AO22" s="198">
        <f t="shared" si="8"/>
        <v>21</v>
      </c>
      <c r="AP22" s="199">
        <v>3</v>
      </c>
      <c r="AQ22" s="199">
        <v>5</v>
      </c>
      <c r="AR22" s="199">
        <v>8</v>
      </c>
      <c r="AS22" s="198">
        <f>AR22+AQ22+AP22</f>
        <v>16</v>
      </c>
      <c r="AT22" s="200">
        <f t="shared" si="10"/>
        <v>167</v>
      </c>
    </row>
    <row r="23" spans="1:46" ht="15.5">
      <c r="A23" s="401">
        <v>19</v>
      </c>
      <c r="B23" s="105"/>
      <c r="C23" s="404">
        <v>4</v>
      </c>
      <c r="D23" s="201" t="s">
        <v>102</v>
      </c>
      <c r="E23" s="196" t="s">
        <v>11</v>
      </c>
      <c r="F23" s="197">
        <v>9</v>
      </c>
      <c r="G23" s="197">
        <v>7</v>
      </c>
      <c r="H23" s="197">
        <v>1</v>
      </c>
      <c r="I23" s="198">
        <f t="shared" si="13"/>
        <v>17</v>
      </c>
      <c r="J23" s="199">
        <v>7</v>
      </c>
      <c r="K23" s="199">
        <v>6</v>
      </c>
      <c r="L23" s="199">
        <v>5</v>
      </c>
      <c r="M23" s="198">
        <f t="shared" si="1"/>
        <v>18</v>
      </c>
      <c r="N23" s="197">
        <v>6</v>
      </c>
      <c r="O23" s="197">
        <v>6</v>
      </c>
      <c r="P23" s="197">
        <v>5</v>
      </c>
      <c r="Q23" s="198">
        <f t="shared" si="2"/>
        <v>17</v>
      </c>
      <c r="R23" s="199">
        <v>8</v>
      </c>
      <c r="S23" s="199">
        <v>5</v>
      </c>
      <c r="T23" s="199">
        <v>4</v>
      </c>
      <c r="U23" s="198">
        <f>T23+S23+R23</f>
        <v>17</v>
      </c>
      <c r="V23" s="197">
        <v>7</v>
      </c>
      <c r="W23" s="197">
        <v>6</v>
      </c>
      <c r="X23" s="197">
        <v>1</v>
      </c>
      <c r="Y23" s="198">
        <f t="shared" si="4"/>
        <v>14</v>
      </c>
      <c r="Z23" s="199">
        <v>7</v>
      </c>
      <c r="AA23" s="199">
        <v>5</v>
      </c>
      <c r="AB23" s="199">
        <v>5</v>
      </c>
      <c r="AC23" s="198">
        <f t="shared" si="12"/>
        <v>17</v>
      </c>
      <c r="AD23" s="197">
        <v>8</v>
      </c>
      <c r="AE23" s="197">
        <v>6</v>
      </c>
      <c r="AF23" s="197">
        <v>5</v>
      </c>
      <c r="AG23" s="198">
        <f t="shared" si="6"/>
        <v>19</v>
      </c>
      <c r="AH23" s="199">
        <v>9</v>
      </c>
      <c r="AI23" s="199">
        <v>5</v>
      </c>
      <c r="AJ23" s="199">
        <v>0</v>
      </c>
      <c r="AK23" s="198">
        <f t="shared" si="11"/>
        <v>14</v>
      </c>
      <c r="AL23" s="197">
        <v>7</v>
      </c>
      <c r="AM23" s="197">
        <v>5</v>
      </c>
      <c r="AN23" s="197">
        <v>4</v>
      </c>
      <c r="AO23" s="198">
        <f t="shared" si="8"/>
        <v>16</v>
      </c>
      <c r="AP23" s="199">
        <v>8</v>
      </c>
      <c r="AQ23" s="199">
        <v>6</v>
      </c>
      <c r="AR23" s="199">
        <v>4</v>
      </c>
      <c r="AS23" s="198">
        <f>AR23+AQ23+AP23</f>
        <v>18</v>
      </c>
      <c r="AT23" s="200">
        <f t="shared" si="10"/>
        <v>167</v>
      </c>
    </row>
    <row r="24" spans="1:46" ht="15.5">
      <c r="A24" s="401">
        <v>20</v>
      </c>
      <c r="B24" s="106"/>
      <c r="C24" s="408">
        <v>10</v>
      </c>
      <c r="D24" s="201" t="s">
        <v>373</v>
      </c>
      <c r="E24" s="196" t="s">
        <v>11</v>
      </c>
      <c r="F24" s="197">
        <v>8</v>
      </c>
      <c r="G24" s="197">
        <v>5</v>
      </c>
      <c r="H24" s="197">
        <v>3</v>
      </c>
      <c r="I24" s="198">
        <f t="shared" si="13"/>
        <v>16</v>
      </c>
      <c r="J24" s="199">
        <v>7</v>
      </c>
      <c r="K24" s="199">
        <v>6</v>
      </c>
      <c r="L24" s="199">
        <v>5</v>
      </c>
      <c r="M24" s="198">
        <f t="shared" si="1"/>
        <v>18</v>
      </c>
      <c r="N24" s="197">
        <v>9</v>
      </c>
      <c r="O24" s="197">
        <v>7</v>
      </c>
      <c r="P24" s="197">
        <v>3</v>
      </c>
      <c r="Q24" s="198">
        <f t="shared" si="2"/>
        <v>19</v>
      </c>
      <c r="R24" s="199">
        <v>7</v>
      </c>
      <c r="S24" s="199">
        <v>6</v>
      </c>
      <c r="T24" s="199">
        <v>4</v>
      </c>
      <c r="U24" s="198">
        <f>T24+S24+R24</f>
        <v>17</v>
      </c>
      <c r="V24" s="197">
        <v>8</v>
      </c>
      <c r="W24" s="197">
        <v>6</v>
      </c>
      <c r="X24" s="197">
        <v>5</v>
      </c>
      <c r="Y24" s="198">
        <f t="shared" si="4"/>
        <v>19</v>
      </c>
      <c r="Z24" s="199">
        <v>8</v>
      </c>
      <c r="AA24" s="199">
        <v>8</v>
      </c>
      <c r="AB24" s="199">
        <v>4</v>
      </c>
      <c r="AC24" s="198">
        <f t="shared" si="12"/>
        <v>20</v>
      </c>
      <c r="AD24" s="197">
        <v>10</v>
      </c>
      <c r="AE24" s="197">
        <v>8</v>
      </c>
      <c r="AF24" s="197">
        <v>0</v>
      </c>
      <c r="AG24" s="198">
        <f t="shared" si="6"/>
        <v>18</v>
      </c>
      <c r="AH24" s="199">
        <v>8</v>
      </c>
      <c r="AI24" s="199">
        <v>7</v>
      </c>
      <c r="AJ24" s="199">
        <v>5</v>
      </c>
      <c r="AK24" s="198">
        <f t="shared" si="11"/>
        <v>20</v>
      </c>
      <c r="AL24" s="197">
        <v>7</v>
      </c>
      <c r="AM24" s="197">
        <v>6</v>
      </c>
      <c r="AN24" s="197">
        <v>5</v>
      </c>
      <c r="AO24" s="198">
        <f t="shared" si="8"/>
        <v>18</v>
      </c>
      <c r="AP24" s="199">
        <v>8</v>
      </c>
      <c r="AQ24" s="199">
        <v>8</v>
      </c>
      <c r="AR24" s="199">
        <v>7</v>
      </c>
      <c r="AS24" s="198">
        <v>0</v>
      </c>
      <c r="AT24" s="200">
        <f t="shared" si="10"/>
        <v>165</v>
      </c>
    </row>
    <row r="25" spans="1:46" ht="15.5">
      <c r="A25" s="401">
        <v>21</v>
      </c>
      <c r="B25" s="105"/>
      <c r="C25" s="202">
        <v>10</v>
      </c>
      <c r="D25" s="201" t="s">
        <v>373</v>
      </c>
      <c r="E25" s="196" t="s">
        <v>11</v>
      </c>
      <c r="F25" s="197">
        <v>8</v>
      </c>
      <c r="G25" s="197">
        <v>7</v>
      </c>
      <c r="H25" s="197">
        <v>4</v>
      </c>
      <c r="I25" s="198">
        <f t="shared" si="13"/>
        <v>19</v>
      </c>
      <c r="J25" s="199">
        <v>8</v>
      </c>
      <c r="K25" s="199">
        <v>6</v>
      </c>
      <c r="L25" s="199">
        <v>6</v>
      </c>
      <c r="M25" s="198">
        <f t="shared" si="1"/>
        <v>20</v>
      </c>
      <c r="N25" s="197">
        <v>6</v>
      </c>
      <c r="O25" s="197">
        <v>6</v>
      </c>
      <c r="P25" s="197">
        <v>5</v>
      </c>
      <c r="Q25" s="198">
        <f t="shared" si="2"/>
        <v>17</v>
      </c>
      <c r="R25" s="199">
        <v>6</v>
      </c>
      <c r="S25" s="199">
        <v>4</v>
      </c>
      <c r="T25" s="199">
        <v>3</v>
      </c>
      <c r="U25" s="198">
        <f>T25+S25+R25</f>
        <v>13</v>
      </c>
      <c r="V25" s="197">
        <v>6</v>
      </c>
      <c r="W25" s="197">
        <v>5</v>
      </c>
      <c r="X25" s="197">
        <v>4</v>
      </c>
      <c r="Y25" s="198">
        <f t="shared" si="4"/>
        <v>15</v>
      </c>
      <c r="Z25" s="199">
        <v>9</v>
      </c>
      <c r="AA25" s="199">
        <v>6</v>
      </c>
      <c r="AB25" s="199">
        <v>3</v>
      </c>
      <c r="AC25" s="198">
        <f t="shared" si="12"/>
        <v>18</v>
      </c>
      <c r="AD25" s="197">
        <v>9</v>
      </c>
      <c r="AE25" s="197">
        <v>6</v>
      </c>
      <c r="AF25" s="197">
        <v>4</v>
      </c>
      <c r="AG25" s="198">
        <f t="shared" si="6"/>
        <v>19</v>
      </c>
      <c r="AH25" s="199">
        <v>9</v>
      </c>
      <c r="AI25" s="199">
        <v>8</v>
      </c>
      <c r="AJ25" s="199">
        <v>6</v>
      </c>
      <c r="AK25" s="198">
        <v>0</v>
      </c>
      <c r="AL25" s="197">
        <v>8</v>
      </c>
      <c r="AM25" s="197">
        <v>6</v>
      </c>
      <c r="AN25" s="197">
        <v>5</v>
      </c>
      <c r="AO25" s="198">
        <f t="shared" si="8"/>
        <v>19</v>
      </c>
      <c r="AP25" s="199">
        <v>7</v>
      </c>
      <c r="AQ25" s="199">
        <v>7</v>
      </c>
      <c r="AR25" s="199">
        <v>6</v>
      </c>
      <c r="AS25" s="198">
        <f t="shared" ref="AS25:AS48" si="14">AR25+AQ25+AP25</f>
        <v>20</v>
      </c>
      <c r="AT25" s="200">
        <f t="shared" si="10"/>
        <v>160</v>
      </c>
    </row>
    <row r="26" spans="1:46" ht="15.5">
      <c r="A26" s="401">
        <v>22</v>
      </c>
      <c r="B26" s="105"/>
      <c r="C26" s="202">
        <v>10</v>
      </c>
      <c r="D26" s="201" t="s">
        <v>373</v>
      </c>
      <c r="E26" s="196" t="s">
        <v>11</v>
      </c>
      <c r="F26" s="197">
        <v>8</v>
      </c>
      <c r="G26" s="197">
        <v>5</v>
      </c>
      <c r="H26" s="197">
        <v>4</v>
      </c>
      <c r="I26" s="198">
        <f t="shared" si="13"/>
        <v>17</v>
      </c>
      <c r="J26" s="199">
        <v>9</v>
      </c>
      <c r="K26" s="199">
        <v>9</v>
      </c>
      <c r="L26" s="199">
        <v>0</v>
      </c>
      <c r="M26" s="198">
        <f t="shared" si="1"/>
        <v>18</v>
      </c>
      <c r="N26" s="197">
        <v>5</v>
      </c>
      <c r="O26" s="197">
        <v>4</v>
      </c>
      <c r="P26" s="197">
        <v>4</v>
      </c>
      <c r="Q26" s="198">
        <f t="shared" si="2"/>
        <v>13</v>
      </c>
      <c r="R26" s="199">
        <v>9</v>
      </c>
      <c r="S26" s="199">
        <v>8</v>
      </c>
      <c r="T26" s="199">
        <v>7</v>
      </c>
      <c r="U26" s="198">
        <v>0</v>
      </c>
      <c r="V26" s="197">
        <v>7</v>
      </c>
      <c r="W26" s="197">
        <v>7</v>
      </c>
      <c r="X26" s="197">
        <v>0</v>
      </c>
      <c r="Y26" s="198">
        <f t="shared" si="4"/>
        <v>14</v>
      </c>
      <c r="Z26" s="199">
        <v>8</v>
      </c>
      <c r="AA26" s="199">
        <v>7</v>
      </c>
      <c r="AB26" s="199">
        <v>6</v>
      </c>
      <c r="AC26" s="198">
        <f t="shared" si="12"/>
        <v>21</v>
      </c>
      <c r="AD26" s="197">
        <v>8</v>
      </c>
      <c r="AE26" s="197">
        <v>7</v>
      </c>
      <c r="AF26" s="197">
        <v>1</v>
      </c>
      <c r="AG26" s="198">
        <f t="shared" si="6"/>
        <v>16</v>
      </c>
      <c r="AH26" s="199">
        <v>9</v>
      </c>
      <c r="AI26" s="199">
        <v>7</v>
      </c>
      <c r="AJ26" s="199">
        <v>5</v>
      </c>
      <c r="AK26" s="198">
        <f t="shared" ref="AK26:AK60" si="15">AJ26+AI26+AH26</f>
        <v>21</v>
      </c>
      <c r="AL26" s="197">
        <v>8</v>
      </c>
      <c r="AM26" s="197">
        <v>8</v>
      </c>
      <c r="AN26" s="197">
        <v>4</v>
      </c>
      <c r="AO26" s="198">
        <f t="shared" si="8"/>
        <v>20</v>
      </c>
      <c r="AP26" s="199">
        <v>7</v>
      </c>
      <c r="AQ26" s="199">
        <v>6</v>
      </c>
      <c r="AR26" s="199">
        <v>5</v>
      </c>
      <c r="AS26" s="198">
        <f t="shared" si="14"/>
        <v>18</v>
      </c>
      <c r="AT26" s="200">
        <f t="shared" si="10"/>
        <v>158</v>
      </c>
    </row>
    <row r="27" spans="1:46" ht="15.5">
      <c r="A27" s="401">
        <v>23</v>
      </c>
      <c r="B27" s="105">
        <v>11</v>
      </c>
      <c r="C27" s="404">
        <v>1</v>
      </c>
      <c r="D27" s="196" t="s">
        <v>403</v>
      </c>
      <c r="E27" s="196" t="s">
        <v>11</v>
      </c>
      <c r="F27" s="197">
        <v>9</v>
      </c>
      <c r="G27" s="197">
        <v>7</v>
      </c>
      <c r="H27" s="197">
        <v>5</v>
      </c>
      <c r="I27" s="198">
        <f t="shared" si="13"/>
        <v>21</v>
      </c>
      <c r="J27" s="199">
        <v>9</v>
      </c>
      <c r="K27" s="199">
        <v>9</v>
      </c>
      <c r="L27" s="199">
        <v>2</v>
      </c>
      <c r="M27" s="198">
        <f t="shared" si="1"/>
        <v>20</v>
      </c>
      <c r="N27" s="197">
        <v>6</v>
      </c>
      <c r="O27" s="197">
        <v>5</v>
      </c>
      <c r="P27" s="197">
        <v>4</v>
      </c>
      <c r="Q27" s="198">
        <f t="shared" si="2"/>
        <v>15</v>
      </c>
      <c r="R27" s="199">
        <v>5</v>
      </c>
      <c r="S27" s="199">
        <v>4</v>
      </c>
      <c r="T27" s="199">
        <v>2</v>
      </c>
      <c r="U27" s="198">
        <f t="shared" ref="U27:U32" si="16">T27+S27+R27</f>
        <v>11</v>
      </c>
      <c r="V27" s="197">
        <v>7</v>
      </c>
      <c r="W27" s="197">
        <v>5</v>
      </c>
      <c r="X27" s="197">
        <v>5</v>
      </c>
      <c r="Y27" s="198">
        <f t="shared" si="4"/>
        <v>17</v>
      </c>
      <c r="Z27" s="199">
        <v>8</v>
      </c>
      <c r="AA27" s="199">
        <v>4</v>
      </c>
      <c r="AB27" s="199">
        <v>3</v>
      </c>
      <c r="AC27" s="198">
        <f t="shared" si="12"/>
        <v>15</v>
      </c>
      <c r="AD27" s="197">
        <v>8</v>
      </c>
      <c r="AE27" s="197">
        <v>6</v>
      </c>
      <c r="AF27" s="197">
        <v>4</v>
      </c>
      <c r="AG27" s="198">
        <f t="shared" si="6"/>
        <v>18</v>
      </c>
      <c r="AH27" s="199">
        <v>7</v>
      </c>
      <c r="AI27" s="199">
        <v>3</v>
      </c>
      <c r="AJ27" s="199">
        <v>0</v>
      </c>
      <c r="AK27" s="198">
        <f t="shared" si="15"/>
        <v>10</v>
      </c>
      <c r="AL27" s="197">
        <v>6</v>
      </c>
      <c r="AM27" s="197">
        <v>5</v>
      </c>
      <c r="AN27" s="197">
        <v>3</v>
      </c>
      <c r="AO27" s="198">
        <f t="shared" si="8"/>
        <v>14</v>
      </c>
      <c r="AP27" s="199">
        <v>7</v>
      </c>
      <c r="AQ27" s="199">
        <v>5</v>
      </c>
      <c r="AR27" s="199">
        <v>4</v>
      </c>
      <c r="AS27" s="198">
        <f t="shared" si="14"/>
        <v>16</v>
      </c>
      <c r="AT27" s="200">
        <f t="shared" si="10"/>
        <v>157</v>
      </c>
    </row>
    <row r="28" spans="1:46" ht="15.5">
      <c r="A28" s="401">
        <v>24</v>
      </c>
      <c r="B28" s="106">
        <v>12</v>
      </c>
      <c r="C28" s="406">
        <v>3</v>
      </c>
      <c r="D28" s="196" t="s">
        <v>23</v>
      </c>
      <c r="E28" s="196" t="s">
        <v>11</v>
      </c>
      <c r="F28" s="197">
        <v>8</v>
      </c>
      <c r="G28" s="197">
        <v>7</v>
      </c>
      <c r="H28" s="197">
        <v>5</v>
      </c>
      <c r="I28" s="198">
        <f t="shared" si="13"/>
        <v>20</v>
      </c>
      <c r="J28" s="199">
        <v>9</v>
      </c>
      <c r="K28" s="199">
        <v>9</v>
      </c>
      <c r="L28" s="199">
        <v>0</v>
      </c>
      <c r="M28" s="198">
        <f t="shared" si="1"/>
        <v>18</v>
      </c>
      <c r="N28" s="197">
        <v>7</v>
      </c>
      <c r="O28" s="197">
        <v>3</v>
      </c>
      <c r="P28" s="197">
        <v>2</v>
      </c>
      <c r="Q28" s="198">
        <f t="shared" si="2"/>
        <v>12</v>
      </c>
      <c r="R28" s="199">
        <v>6</v>
      </c>
      <c r="S28" s="199">
        <v>3</v>
      </c>
      <c r="T28" s="199">
        <v>0</v>
      </c>
      <c r="U28" s="198">
        <f t="shared" si="16"/>
        <v>9</v>
      </c>
      <c r="V28" s="197">
        <v>7</v>
      </c>
      <c r="W28" s="197">
        <v>5</v>
      </c>
      <c r="X28" s="197">
        <v>4</v>
      </c>
      <c r="Y28" s="198">
        <f t="shared" si="4"/>
        <v>16</v>
      </c>
      <c r="Z28" s="199">
        <v>9</v>
      </c>
      <c r="AA28" s="199">
        <v>3</v>
      </c>
      <c r="AB28" s="199">
        <v>3</v>
      </c>
      <c r="AC28" s="198">
        <f t="shared" si="12"/>
        <v>15</v>
      </c>
      <c r="AD28" s="197">
        <v>7</v>
      </c>
      <c r="AE28" s="197">
        <v>7</v>
      </c>
      <c r="AF28" s="197">
        <v>2</v>
      </c>
      <c r="AG28" s="198">
        <f t="shared" si="6"/>
        <v>16</v>
      </c>
      <c r="AH28" s="199">
        <v>9</v>
      </c>
      <c r="AI28" s="199">
        <v>6</v>
      </c>
      <c r="AJ28" s="199">
        <v>5</v>
      </c>
      <c r="AK28" s="198">
        <f t="shared" si="15"/>
        <v>20</v>
      </c>
      <c r="AL28" s="197">
        <v>8</v>
      </c>
      <c r="AM28" s="197">
        <v>6</v>
      </c>
      <c r="AN28" s="197">
        <v>4</v>
      </c>
      <c r="AO28" s="198">
        <f t="shared" si="8"/>
        <v>18</v>
      </c>
      <c r="AP28" s="199">
        <v>7</v>
      </c>
      <c r="AQ28" s="199">
        <v>2</v>
      </c>
      <c r="AR28" s="199">
        <v>1</v>
      </c>
      <c r="AS28" s="198">
        <f t="shared" si="14"/>
        <v>10</v>
      </c>
      <c r="AT28" s="200">
        <f t="shared" si="10"/>
        <v>154</v>
      </c>
    </row>
    <row r="29" spans="1:46" ht="15.5">
      <c r="A29" s="401">
        <v>25</v>
      </c>
      <c r="B29" s="105">
        <v>13</v>
      </c>
      <c r="C29" s="202">
        <v>10</v>
      </c>
      <c r="D29" s="196" t="s">
        <v>386</v>
      </c>
      <c r="E29" s="196" t="s">
        <v>11</v>
      </c>
      <c r="F29" s="197">
        <v>6</v>
      </c>
      <c r="G29" s="197">
        <v>6</v>
      </c>
      <c r="H29" s="197">
        <v>4</v>
      </c>
      <c r="I29" s="198">
        <f t="shared" si="13"/>
        <v>16</v>
      </c>
      <c r="J29" s="199">
        <v>8</v>
      </c>
      <c r="K29" s="199">
        <v>5</v>
      </c>
      <c r="L29" s="199">
        <v>4</v>
      </c>
      <c r="M29" s="198">
        <f t="shared" si="1"/>
        <v>17</v>
      </c>
      <c r="N29" s="197">
        <v>6</v>
      </c>
      <c r="O29" s="197">
        <v>5</v>
      </c>
      <c r="P29" s="197">
        <v>1</v>
      </c>
      <c r="Q29" s="198">
        <f t="shared" si="2"/>
        <v>12</v>
      </c>
      <c r="R29" s="199">
        <v>9</v>
      </c>
      <c r="S29" s="199">
        <v>7</v>
      </c>
      <c r="T29" s="199">
        <v>3</v>
      </c>
      <c r="U29" s="198">
        <f t="shared" si="16"/>
        <v>19</v>
      </c>
      <c r="V29" s="197">
        <v>7</v>
      </c>
      <c r="W29" s="197">
        <v>5</v>
      </c>
      <c r="X29" s="197">
        <v>3</v>
      </c>
      <c r="Y29" s="198">
        <f t="shared" si="4"/>
        <v>15</v>
      </c>
      <c r="Z29" s="199">
        <v>7</v>
      </c>
      <c r="AA29" s="199">
        <v>5</v>
      </c>
      <c r="AB29" s="199">
        <v>0</v>
      </c>
      <c r="AC29" s="198">
        <f t="shared" si="12"/>
        <v>12</v>
      </c>
      <c r="AD29" s="197">
        <v>5</v>
      </c>
      <c r="AE29" s="197">
        <v>4</v>
      </c>
      <c r="AF29" s="197">
        <v>0</v>
      </c>
      <c r="AG29" s="198">
        <f t="shared" si="6"/>
        <v>9</v>
      </c>
      <c r="AH29" s="199">
        <v>7</v>
      </c>
      <c r="AI29" s="199">
        <v>7</v>
      </c>
      <c r="AJ29" s="199">
        <v>5</v>
      </c>
      <c r="AK29" s="198">
        <f t="shared" si="15"/>
        <v>19</v>
      </c>
      <c r="AL29" s="197">
        <v>7</v>
      </c>
      <c r="AM29" s="197">
        <v>5</v>
      </c>
      <c r="AN29" s="197">
        <v>5</v>
      </c>
      <c r="AO29" s="198">
        <f t="shared" si="8"/>
        <v>17</v>
      </c>
      <c r="AP29" s="199">
        <v>9</v>
      </c>
      <c r="AQ29" s="199">
        <v>4</v>
      </c>
      <c r="AR29" s="199">
        <v>4</v>
      </c>
      <c r="AS29" s="198">
        <f t="shared" si="14"/>
        <v>17</v>
      </c>
      <c r="AT29" s="200">
        <f t="shared" si="10"/>
        <v>153</v>
      </c>
    </row>
    <row r="30" spans="1:46" ht="15.5">
      <c r="A30" s="401">
        <v>26</v>
      </c>
      <c r="B30" s="106"/>
      <c r="C30" s="406">
        <v>4</v>
      </c>
      <c r="D30" s="201" t="s">
        <v>4</v>
      </c>
      <c r="E30" s="196" t="s">
        <v>47</v>
      </c>
      <c r="F30" s="197">
        <v>9</v>
      </c>
      <c r="G30" s="197">
        <v>9</v>
      </c>
      <c r="H30" s="197">
        <v>0</v>
      </c>
      <c r="I30" s="198">
        <f t="shared" si="13"/>
        <v>18</v>
      </c>
      <c r="J30" s="199">
        <v>9</v>
      </c>
      <c r="K30" s="199">
        <v>7</v>
      </c>
      <c r="L30" s="199">
        <v>6</v>
      </c>
      <c r="M30" s="198">
        <v>0</v>
      </c>
      <c r="N30" s="197">
        <v>7</v>
      </c>
      <c r="O30" s="197">
        <v>6</v>
      </c>
      <c r="P30" s="197">
        <v>5</v>
      </c>
      <c r="Q30" s="198">
        <f t="shared" si="2"/>
        <v>18</v>
      </c>
      <c r="R30" s="199">
        <v>9</v>
      </c>
      <c r="S30" s="199">
        <v>9</v>
      </c>
      <c r="T30" s="199">
        <v>0</v>
      </c>
      <c r="U30" s="198">
        <f t="shared" si="16"/>
        <v>18</v>
      </c>
      <c r="V30" s="197">
        <v>8</v>
      </c>
      <c r="W30" s="197">
        <v>7</v>
      </c>
      <c r="X30" s="197">
        <v>5</v>
      </c>
      <c r="Y30" s="198">
        <f t="shared" si="4"/>
        <v>20</v>
      </c>
      <c r="Z30" s="199">
        <v>8</v>
      </c>
      <c r="AA30" s="199">
        <v>8</v>
      </c>
      <c r="AB30" s="199">
        <v>2</v>
      </c>
      <c r="AC30" s="198">
        <f t="shared" si="12"/>
        <v>18</v>
      </c>
      <c r="AD30" s="197">
        <v>9</v>
      </c>
      <c r="AE30" s="197">
        <v>8</v>
      </c>
      <c r="AF30" s="197">
        <v>5</v>
      </c>
      <c r="AG30" s="198">
        <v>0</v>
      </c>
      <c r="AH30" s="199">
        <v>8</v>
      </c>
      <c r="AI30" s="199">
        <v>6</v>
      </c>
      <c r="AJ30" s="199">
        <v>5</v>
      </c>
      <c r="AK30" s="198">
        <f t="shared" si="15"/>
        <v>19</v>
      </c>
      <c r="AL30" s="197">
        <v>9</v>
      </c>
      <c r="AM30" s="197">
        <v>6</v>
      </c>
      <c r="AN30" s="197">
        <v>5</v>
      </c>
      <c r="AO30" s="198">
        <f t="shared" si="8"/>
        <v>20</v>
      </c>
      <c r="AP30" s="199">
        <v>7</v>
      </c>
      <c r="AQ30" s="199">
        <v>7</v>
      </c>
      <c r="AR30" s="199">
        <v>6</v>
      </c>
      <c r="AS30" s="198">
        <f t="shared" si="14"/>
        <v>20</v>
      </c>
      <c r="AT30" s="200">
        <f t="shared" si="10"/>
        <v>151</v>
      </c>
    </row>
    <row r="31" spans="1:46" ht="15.5">
      <c r="A31" s="401">
        <v>27</v>
      </c>
      <c r="B31" s="105">
        <v>14</v>
      </c>
      <c r="C31" s="404">
        <v>1</v>
      </c>
      <c r="D31" s="196" t="s">
        <v>51</v>
      </c>
      <c r="E31" s="196" t="s">
        <v>11</v>
      </c>
      <c r="F31" s="197">
        <v>6</v>
      </c>
      <c r="G31" s="197">
        <v>6</v>
      </c>
      <c r="H31" s="197">
        <v>2</v>
      </c>
      <c r="I31" s="198">
        <f t="shared" si="13"/>
        <v>14</v>
      </c>
      <c r="J31" s="199">
        <v>7</v>
      </c>
      <c r="K31" s="199">
        <v>6</v>
      </c>
      <c r="L31" s="199">
        <v>5</v>
      </c>
      <c r="M31" s="198">
        <f>L31+K31+J31</f>
        <v>18</v>
      </c>
      <c r="N31" s="197">
        <v>7</v>
      </c>
      <c r="O31" s="197">
        <v>7</v>
      </c>
      <c r="P31" s="197">
        <v>4</v>
      </c>
      <c r="Q31" s="198">
        <f t="shared" si="2"/>
        <v>18</v>
      </c>
      <c r="R31" s="199">
        <v>9</v>
      </c>
      <c r="S31" s="199">
        <v>5</v>
      </c>
      <c r="T31" s="199">
        <v>5</v>
      </c>
      <c r="U31" s="198">
        <f t="shared" si="16"/>
        <v>19</v>
      </c>
      <c r="V31" s="197">
        <v>5</v>
      </c>
      <c r="W31" s="197">
        <v>3</v>
      </c>
      <c r="X31" s="197">
        <v>1</v>
      </c>
      <c r="Y31" s="198">
        <f t="shared" si="4"/>
        <v>9</v>
      </c>
      <c r="Z31" s="199">
        <v>8</v>
      </c>
      <c r="AA31" s="199">
        <v>6</v>
      </c>
      <c r="AB31" s="199">
        <v>5</v>
      </c>
      <c r="AC31" s="198">
        <f t="shared" si="12"/>
        <v>19</v>
      </c>
      <c r="AD31" s="197">
        <v>8</v>
      </c>
      <c r="AE31" s="197">
        <v>8</v>
      </c>
      <c r="AF31" s="197">
        <v>1</v>
      </c>
      <c r="AG31" s="198">
        <f t="shared" ref="AG31:AG37" si="17">AF31+AE31+AD31</f>
        <v>17</v>
      </c>
      <c r="AH31" s="199">
        <v>8</v>
      </c>
      <c r="AI31" s="199">
        <v>2</v>
      </c>
      <c r="AJ31" s="199">
        <v>1</v>
      </c>
      <c r="AK31" s="198">
        <f t="shared" si="15"/>
        <v>11</v>
      </c>
      <c r="AL31" s="197">
        <v>7</v>
      </c>
      <c r="AM31" s="197">
        <v>5</v>
      </c>
      <c r="AN31" s="197">
        <v>3</v>
      </c>
      <c r="AO31" s="198">
        <f t="shared" si="8"/>
        <v>15</v>
      </c>
      <c r="AP31" s="199">
        <v>5</v>
      </c>
      <c r="AQ31" s="199">
        <v>5</v>
      </c>
      <c r="AR31" s="199">
        <v>0</v>
      </c>
      <c r="AS31" s="198">
        <f t="shared" si="14"/>
        <v>10</v>
      </c>
      <c r="AT31" s="200">
        <f t="shared" si="10"/>
        <v>150</v>
      </c>
    </row>
    <row r="32" spans="1:46" ht="15.5">
      <c r="A32" s="401">
        <v>28</v>
      </c>
      <c r="B32" s="106"/>
      <c r="C32" s="408">
        <v>10</v>
      </c>
      <c r="D32" s="201" t="s">
        <v>373</v>
      </c>
      <c r="E32" s="196" t="s">
        <v>11</v>
      </c>
      <c r="F32" s="197">
        <v>9</v>
      </c>
      <c r="G32" s="197">
        <v>6</v>
      </c>
      <c r="H32" s="197">
        <v>5</v>
      </c>
      <c r="I32" s="198">
        <f t="shared" si="13"/>
        <v>20</v>
      </c>
      <c r="J32" s="199">
        <v>8</v>
      </c>
      <c r="K32" s="199">
        <v>8</v>
      </c>
      <c r="L32" s="199">
        <v>6</v>
      </c>
      <c r="M32" s="198">
        <v>0</v>
      </c>
      <c r="N32" s="197">
        <v>8</v>
      </c>
      <c r="O32" s="197">
        <v>8</v>
      </c>
      <c r="P32" s="197">
        <v>4</v>
      </c>
      <c r="Q32" s="198">
        <f t="shared" si="2"/>
        <v>20</v>
      </c>
      <c r="R32" s="199">
        <v>8</v>
      </c>
      <c r="S32" s="199">
        <v>7</v>
      </c>
      <c r="T32" s="199">
        <v>6</v>
      </c>
      <c r="U32" s="198">
        <f t="shared" si="16"/>
        <v>21</v>
      </c>
      <c r="V32" s="197">
        <v>9</v>
      </c>
      <c r="W32" s="197">
        <v>7</v>
      </c>
      <c r="X32" s="197">
        <v>7</v>
      </c>
      <c r="Y32" s="198">
        <v>0</v>
      </c>
      <c r="Z32" s="199">
        <v>6</v>
      </c>
      <c r="AA32" s="199">
        <v>6</v>
      </c>
      <c r="AB32" s="199">
        <v>6</v>
      </c>
      <c r="AC32" s="198">
        <f t="shared" si="12"/>
        <v>18</v>
      </c>
      <c r="AD32" s="197">
        <v>7</v>
      </c>
      <c r="AE32" s="197">
        <v>7</v>
      </c>
      <c r="AF32" s="197">
        <v>2</v>
      </c>
      <c r="AG32" s="198">
        <f t="shared" si="17"/>
        <v>16</v>
      </c>
      <c r="AH32" s="199">
        <v>9</v>
      </c>
      <c r="AI32" s="199">
        <v>7</v>
      </c>
      <c r="AJ32" s="199">
        <v>3</v>
      </c>
      <c r="AK32" s="198">
        <f t="shared" si="15"/>
        <v>19</v>
      </c>
      <c r="AL32" s="197">
        <v>8</v>
      </c>
      <c r="AM32" s="197">
        <v>5</v>
      </c>
      <c r="AN32" s="197">
        <v>4</v>
      </c>
      <c r="AO32" s="198">
        <f t="shared" si="8"/>
        <v>17</v>
      </c>
      <c r="AP32" s="199">
        <v>6</v>
      </c>
      <c r="AQ32" s="199">
        <v>6</v>
      </c>
      <c r="AR32" s="199">
        <v>6</v>
      </c>
      <c r="AS32" s="198">
        <f t="shared" si="14"/>
        <v>18</v>
      </c>
      <c r="AT32" s="200">
        <f t="shared" si="10"/>
        <v>149</v>
      </c>
    </row>
    <row r="33" spans="1:46" ht="15.5">
      <c r="A33" s="401">
        <v>29</v>
      </c>
      <c r="B33" s="105">
        <v>15</v>
      </c>
      <c r="C33" s="404">
        <v>3</v>
      </c>
      <c r="D33" s="196" t="s">
        <v>111</v>
      </c>
      <c r="E33" s="196" t="s">
        <v>11</v>
      </c>
      <c r="F33" s="197">
        <v>8</v>
      </c>
      <c r="G33" s="197">
        <v>5</v>
      </c>
      <c r="H33" s="197">
        <v>3</v>
      </c>
      <c r="I33" s="198">
        <f t="shared" si="13"/>
        <v>16</v>
      </c>
      <c r="J33" s="199">
        <v>8</v>
      </c>
      <c r="K33" s="199">
        <v>7</v>
      </c>
      <c r="L33" s="199">
        <v>4</v>
      </c>
      <c r="M33" s="198">
        <f t="shared" ref="M33:M38" si="18">L33+K33+J33</f>
        <v>19</v>
      </c>
      <c r="N33" s="197">
        <v>8</v>
      </c>
      <c r="O33" s="197">
        <v>5</v>
      </c>
      <c r="P33" s="197">
        <v>5</v>
      </c>
      <c r="Q33" s="198">
        <f t="shared" si="2"/>
        <v>18</v>
      </c>
      <c r="R33" s="199">
        <v>9</v>
      </c>
      <c r="S33" s="199">
        <v>8</v>
      </c>
      <c r="T33" s="199">
        <v>7</v>
      </c>
      <c r="U33" s="198">
        <v>0</v>
      </c>
      <c r="V33" s="197">
        <v>9</v>
      </c>
      <c r="W33" s="197">
        <v>8</v>
      </c>
      <c r="X33" s="197">
        <v>3</v>
      </c>
      <c r="Y33" s="198">
        <f t="shared" ref="Y33:Y38" si="19">X33+W33+V33</f>
        <v>20</v>
      </c>
      <c r="Z33" s="199">
        <v>9</v>
      </c>
      <c r="AA33" s="199">
        <v>8</v>
      </c>
      <c r="AB33" s="199">
        <v>7</v>
      </c>
      <c r="AC33" s="198">
        <v>0</v>
      </c>
      <c r="AD33" s="197">
        <v>7</v>
      </c>
      <c r="AE33" s="197">
        <v>6</v>
      </c>
      <c r="AF33" s="197">
        <v>5</v>
      </c>
      <c r="AG33" s="198">
        <f t="shared" si="17"/>
        <v>18</v>
      </c>
      <c r="AH33" s="199">
        <v>9</v>
      </c>
      <c r="AI33" s="199">
        <v>5</v>
      </c>
      <c r="AJ33" s="199">
        <v>4</v>
      </c>
      <c r="AK33" s="198">
        <f t="shared" si="15"/>
        <v>18</v>
      </c>
      <c r="AL33" s="197">
        <v>7</v>
      </c>
      <c r="AM33" s="197">
        <v>5</v>
      </c>
      <c r="AN33" s="197">
        <v>4</v>
      </c>
      <c r="AO33" s="198">
        <f t="shared" si="8"/>
        <v>16</v>
      </c>
      <c r="AP33" s="199">
        <v>8</v>
      </c>
      <c r="AQ33" s="199">
        <v>7</v>
      </c>
      <c r="AR33" s="199">
        <v>6</v>
      </c>
      <c r="AS33" s="198">
        <f t="shared" si="14"/>
        <v>21</v>
      </c>
      <c r="AT33" s="200">
        <f t="shared" si="10"/>
        <v>146</v>
      </c>
    </row>
    <row r="34" spans="1:46" ht="15.5">
      <c r="A34" s="401">
        <v>30</v>
      </c>
      <c r="B34" s="106">
        <v>16</v>
      </c>
      <c r="C34" s="404">
        <v>1</v>
      </c>
      <c r="D34" s="196" t="s">
        <v>414</v>
      </c>
      <c r="E34" s="196" t="s">
        <v>14</v>
      </c>
      <c r="F34" s="197">
        <v>8</v>
      </c>
      <c r="G34" s="197">
        <v>4</v>
      </c>
      <c r="H34" s="197">
        <v>2</v>
      </c>
      <c r="I34" s="198">
        <f t="shared" si="13"/>
        <v>14</v>
      </c>
      <c r="J34" s="199">
        <v>7</v>
      </c>
      <c r="K34" s="199">
        <v>6</v>
      </c>
      <c r="L34" s="199">
        <v>3</v>
      </c>
      <c r="M34" s="198">
        <f t="shared" si="18"/>
        <v>16</v>
      </c>
      <c r="N34" s="197">
        <v>8</v>
      </c>
      <c r="O34" s="197">
        <v>7</v>
      </c>
      <c r="P34" s="197">
        <v>6</v>
      </c>
      <c r="Q34" s="198">
        <f t="shared" si="2"/>
        <v>21</v>
      </c>
      <c r="R34" s="199">
        <v>9</v>
      </c>
      <c r="S34" s="199">
        <v>4</v>
      </c>
      <c r="T34" s="199">
        <v>1</v>
      </c>
      <c r="U34" s="198">
        <f>T34+S34+R34</f>
        <v>14</v>
      </c>
      <c r="V34" s="197">
        <v>9</v>
      </c>
      <c r="W34" s="197">
        <v>8</v>
      </c>
      <c r="X34" s="197">
        <v>0</v>
      </c>
      <c r="Y34" s="198">
        <f t="shared" si="19"/>
        <v>17</v>
      </c>
      <c r="Z34" s="199">
        <v>3</v>
      </c>
      <c r="AA34" s="199">
        <v>2</v>
      </c>
      <c r="AB34" s="199">
        <v>0</v>
      </c>
      <c r="AC34" s="198">
        <f>AB34+AA34+Z34</f>
        <v>5</v>
      </c>
      <c r="AD34" s="197">
        <v>6</v>
      </c>
      <c r="AE34" s="197">
        <v>6</v>
      </c>
      <c r="AF34" s="197">
        <v>2</v>
      </c>
      <c r="AG34" s="198">
        <f t="shared" si="17"/>
        <v>14</v>
      </c>
      <c r="AH34" s="199">
        <v>6</v>
      </c>
      <c r="AI34" s="199">
        <v>0</v>
      </c>
      <c r="AJ34" s="199">
        <v>0</v>
      </c>
      <c r="AK34" s="198">
        <f t="shared" si="15"/>
        <v>6</v>
      </c>
      <c r="AL34" s="197">
        <v>8</v>
      </c>
      <c r="AM34" s="197">
        <v>7</v>
      </c>
      <c r="AN34" s="197">
        <v>3</v>
      </c>
      <c r="AO34" s="198">
        <f t="shared" si="8"/>
        <v>18</v>
      </c>
      <c r="AP34" s="199">
        <v>8</v>
      </c>
      <c r="AQ34" s="199">
        <v>7</v>
      </c>
      <c r="AR34" s="199">
        <v>6</v>
      </c>
      <c r="AS34" s="198">
        <f t="shared" si="14"/>
        <v>21</v>
      </c>
      <c r="AT34" s="200">
        <f t="shared" si="10"/>
        <v>146</v>
      </c>
    </row>
    <row r="35" spans="1:46" ht="15.5">
      <c r="A35" s="401">
        <v>31</v>
      </c>
      <c r="B35" s="106">
        <v>17</v>
      </c>
      <c r="C35" s="406">
        <v>1</v>
      </c>
      <c r="D35" s="196" t="s">
        <v>5</v>
      </c>
      <c r="E35" s="196" t="s">
        <v>11</v>
      </c>
      <c r="F35" s="197">
        <v>8</v>
      </c>
      <c r="G35" s="197">
        <v>8</v>
      </c>
      <c r="H35" s="197">
        <v>1</v>
      </c>
      <c r="I35" s="198">
        <f t="shared" si="13"/>
        <v>17</v>
      </c>
      <c r="J35" s="199">
        <v>9</v>
      </c>
      <c r="K35" s="199">
        <v>6</v>
      </c>
      <c r="L35" s="199">
        <v>4</v>
      </c>
      <c r="M35" s="198">
        <f t="shared" si="18"/>
        <v>19</v>
      </c>
      <c r="N35" s="197">
        <v>4</v>
      </c>
      <c r="O35" s="197">
        <v>4</v>
      </c>
      <c r="P35" s="197">
        <v>2</v>
      </c>
      <c r="Q35" s="198">
        <f t="shared" si="2"/>
        <v>10</v>
      </c>
      <c r="R35" s="199">
        <v>6</v>
      </c>
      <c r="S35" s="199">
        <v>1</v>
      </c>
      <c r="T35" s="199">
        <v>0</v>
      </c>
      <c r="U35" s="198">
        <f>T35+S35+R35</f>
        <v>7</v>
      </c>
      <c r="V35" s="197">
        <v>7</v>
      </c>
      <c r="W35" s="197">
        <v>6</v>
      </c>
      <c r="X35" s="197">
        <v>2</v>
      </c>
      <c r="Y35" s="198">
        <f t="shared" si="19"/>
        <v>15</v>
      </c>
      <c r="Z35" s="199">
        <v>6</v>
      </c>
      <c r="AA35" s="199">
        <v>5</v>
      </c>
      <c r="AB35" s="199">
        <v>4</v>
      </c>
      <c r="AC35" s="198">
        <f>AB35+AA35+Z35</f>
        <v>15</v>
      </c>
      <c r="AD35" s="197">
        <v>8</v>
      </c>
      <c r="AE35" s="197">
        <v>6</v>
      </c>
      <c r="AF35" s="197">
        <v>0</v>
      </c>
      <c r="AG35" s="198">
        <f t="shared" si="17"/>
        <v>14</v>
      </c>
      <c r="AH35" s="199">
        <v>8</v>
      </c>
      <c r="AI35" s="199">
        <v>6</v>
      </c>
      <c r="AJ35" s="199">
        <v>3</v>
      </c>
      <c r="AK35" s="198">
        <f t="shared" si="15"/>
        <v>17</v>
      </c>
      <c r="AL35" s="197">
        <v>7</v>
      </c>
      <c r="AM35" s="197">
        <v>4</v>
      </c>
      <c r="AN35" s="197">
        <v>1</v>
      </c>
      <c r="AO35" s="198">
        <f t="shared" si="8"/>
        <v>12</v>
      </c>
      <c r="AP35" s="199">
        <v>9</v>
      </c>
      <c r="AQ35" s="199">
        <v>6</v>
      </c>
      <c r="AR35" s="199">
        <v>4</v>
      </c>
      <c r="AS35" s="198">
        <f t="shared" si="14"/>
        <v>19</v>
      </c>
      <c r="AT35" s="200">
        <f t="shared" si="10"/>
        <v>145</v>
      </c>
    </row>
    <row r="36" spans="1:46" ht="15.5">
      <c r="A36" s="401">
        <v>32</v>
      </c>
      <c r="B36" s="105"/>
      <c r="C36" s="202">
        <v>10</v>
      </c>
      <c r="D36" s="201" t="s">
        <v>386</v>
      </c>
      <c r="E36" s="196" t="s">
        <v>11</v>
      </c>
      <c r="F36" s="197">
        <v>5</v>
      </c>
      <c r="G36" s="197">
        <v>3</v>
      </c>
      <c r="H36" s="197">
        <v>0</v>
      </c>
      <c r="I36" s="198">
        <f t="shared" si="13"/>
        <v>8</v>
      </c>
      <c r="J36" s="199">
        <v>9</v>
      </c>
      <c r="K36" s="199">
        <v>6</v>
      </c>
      <c r="L36" s="199">
        <v>3</v>
      </c>
      <c r="M36" s="198">
        <f t="shared" si="18"/>
        <v>18</v>
      </c>
      <c r="N36" s="197">
        <v>9</v>
      </c>
      <c r="O36" s="197">
        <v>6</v>
      </c>
      <c r="P36" s="197">
        <v>5</v>
      </c>
      <c r="Q36" s="198">
        <f t="shared" si="2"/>
        <v>20</v>
      </c>
      <c r="R36" s="199">
        <v>7</v>
      </c>
      <c r="S36" s="199">
        <v>5</v>
      </c>
      <c r="T36" s="199">
        <v>2</v>
      </c>
      <c r="U36" s="198">
        <f>T36+S36+R36</f>
        <v>14</v>
      </c>
      <c r="V36" s="197">
        <v>9</v>
      </c>
      <c r="W36" s="197">
        <v>7</v>
      </c>
      <c r="X36" s="197">
        <v>2</v>
      </c>
      <c r="Y36" s="198">
        <f t="shared" si="19"/>
        <v>18</v>
      </c>
      <c r="Z36" s="199">
        <v>7</v>
      </c>
      <c r="AA36" s="199">
        <v>5</v>
      </c>
      <c r="AB36" s="199">
        <v>5</v>
      </c>
      <c r="AC36" s="198">
        <f>AB36+AA36+Z36</f>
        <v>17</v>
      </c>
      <c r="AD36" s="197">
        <v>7</v>
      </c>
      <c r="AE36" s="197">
        <v>6</v>
      </c>
      <c r="AF36" s="197">
        <v>4</v>
      </c>
      <c r="AG36" s="198">
        <f t="shared" si="17"/>
        <v>17</v>
      </c>
      <c r="AH36" s="199">
        <v>7</v>
      </c>
      <c r="AI36" s="199">
        <v>6</v>
      </c>
      <c r="AJ36" s="199">
        <v>5</v>
      </c>
      <c r="AK36" s="198">
        <f t="shared" si="15"/>
        <v>18</v>
      </c>
      <c r="AL36" s="197">
        <v>9</v>
      </c>
      <c r="AM36" s="197">
        <v>7</v>
      </c>
      <c r="AN36" s="197">
        <v>6</v>
      </c>
      <c r="AO36" s="198">
        <v>0</v>
      </c>
      <c r="AP36" s="199">
        <v>6</v>
      </c>
      <c r="AQ36" s="199">
        <v>5</v>
      </c>
      <c r="AR36" s="199">
        <v>3</v>
      </c>
      <c r="AS36" s="198">
        <f t="shared" si="14"/>
        <v>14</v>
      </c>
      <c r="AT36" s="200">
        <f t="shared" si="10"/>
        <v>144</v>
      </c>
    </row>
    <row r="37" spans="1:46" ht="15.5">
      <c r="A37" s="401">
        <v>33</v>
      </c>
      <c r="B37" s="106"/>
      <c r="C37" s="406">
        <v>3</v>
      </c>
      <c r="D37" s="201" t="s">
        <v>111</v>
      </c>
      <c r="E37" s="196" t="s">
        <v>11</v>
      </c>
      <c r="F37" s="197">
        <v>7</v>
      </c>
      <c r="G37" s="197">
        <v>6</v>
      </c>
      <c r="H37" s="197">
        <v>6</v>
      </c>
      <c r="I37" s="198">
        <f t="shared" si="13"/>
        <v>19</v>
      </c>
      <c r="J37" s="199">
        <v>6</v>
      </c>
      <c r="K37" s="199">
        <v>8</v>
      </c>
      <c r="L37" s="199">
        <v>3</v>
      </c>
      <c r="M37" s="198">
        <f t="shared" si="18"/>
        <v>17</v>
      </c>
      <c r="N37" s="197">
        <v>8</v>
      </c>
      <c r="O37" s="197">
        <v>6</v>
      </c>
      <c r="P37" s="197">
        <v>5</v>
      </c>
      <c r="Q37" s="198">
        <f t="shared" si="2"/>
        <v>19</v>
      </c>
      <c r="R37" s="199">
        <v>8</v>
      </c>
      <c r="S37" s="199">
        <v>7</v>
      </c>
      <c r="T37" s="199">
        <v>5</v>
      </c>
      <c r="U37" s="198">
        <f>T37+S37+R37</f>
        <v>20</v>
      </c>
      <c r="V37" s="197">
        <v>8</v>
      </c>
      <c r="W37" s="197">
        <v>4</v>
      </c>
      <c r="X37" s="197">
        <v>3</v>
      </c>
      <c r="Y37" s="198">
        <f t="shared" si="19"/>
        <v>15</v>
      </c>
      <c r="Z37" s="199">
        <v>9</v>
      </c>
      <c r="AA37" s="199">
        <v>9</v>
      </c>
      <c r="AB37" s="199">
        <v>7</v>
      </c>
      <c r="AC37" s="198">
        <v>0</v>
      </c>
      <c r="AD37" s="197">
        <v>6</v>
      </c>
      <c r="AE37" s="197">
        <v>3</v>
      </c>
      <c r="AF37" s="197">
        <v>1</v>
      </c>
      <c r="AG37" s="198">
        <f t="shared" si="17"/>
        <v>10</v>
      </c>
      <c r="AH37" s="199">
        <v>5</v>
      </c>
      <c r="AI37" s="199">
        <v>4</v>
      </c>
      <c r="AJ37" s="199">
        <v>3</v>
      </c>
      <c r="AK37" s="198">
        <f t="shared" si="15"/>
        <v>12</v>
      </c>
      <c r="AL37" s="197">
        <v>7</v>
      </c>
      <c r="AM37" s="197">
        <v>5</v>
      </c>
      <c r="AN37" s="197">
        <v>2</v>
      </c>
      <c r="AO37" s="198">
        <f>AN37+AM37+AL37</f>
        <v>14</v>
      </c>
      <c r="AP37" s="199">
        <v>8</v>
      </c>
      <c r="AQ37" s="199">
        <v>5</v>
      </c>
      <c r="AR37" s="199">
        <v>4</v>
      </c>
      <c r="AS37" s="198">
        <f t="shared" si="14"/>
        <v>17</v>
      </c>
      <c r="AT37" s="200">
        <f t="shared" si="10"/>
        <v>143</v>
      </c>
    </row>
    <row r="38" spans="1:46" ht="15.5">
      <c r="A38" s="401">
        <v>34</v>
      </c>
      <c r="B38" s="105"/>
      <c r="C38" s="404">
        <v>4</v>
      </c>
      <c r="D38" s="201" t="s">
        <v>4</v>
      </c>
      <c r="E38" s="196" t="s">
        <v>47</v>
      </c>
      <c r="F38" s="197">
        <v>9</v>
      </c>
      <c r="G38" s="197">
        <v>6</v>
      </c>
      <c r="H38" s="197">
        <v>3</v>
      </c>
      <c r="I38" s="198">
        <f t="shared" si="13"/>
        <v>18</v>
      </c>
      <c r="J38" s="199">
        <v>8</v>
      </c>
      <c r="K38" s="199">
        <v>6</v>
      </c>
      <c r="L38" s="199">
        <v>6</v>
      </c>
      <c r="M38" s="198">
        <f t="shared" si="18"/>
        <v>20</v>
      </c>
      <c r="N38" s="197">
        <v>9</v>
      </c>
      <c r="O38" s="197">
        <v>6</v>
      </c>
      <c r="P38" s="197">
        <v>4</v>
      </c>
      <c r="Q38" s="198">
        <f t="shared" si="2"/>
        <v>19</v>
      </c>
      <c r="R38" s="199">
        <v>8</v>
      </c>
      <c r="S38" s="199">
        <v>7</v>
      </c>
      <c r="T38" s="199">
        <v>7</v>
      </c>
      <c r="U38" s="198">
        <v>0</v>
      </c>
      <c r="V38" s="197">
        <v>9</v>
      </c>
      <c r="W38" s="197">
        <v>6</v>
      </c>
      <c r="X38" s="197">
        <v>5</v>
      </c>
      <c r="Y38" s="198">
        <f t="shared" si="19"/>
        <v>20</v>
      </c>
      <c r="Z38" s="199">
        <v>9</v>
      </c>
      <c r="AA38" s="199">
        <v>7</v>
      </c>
      <c r="AB38" s="199">
        <v>6</v>
      </c>
      <c r="AC38" s="198">
        <v>0</v>
      </c>
      <c r="AD38" s="197">
        <v>9</v>
      </c>
      <c r="AE38" s="197">
        <v>7</v>
      </c>
      <c r="AF38" s="197">
        <v>6</v>
      </c>
      <c r="AG38" s="198">
        <v>0</v>
      </c>
      <c r="AH38" s="199">
        <v>8</v>
      </c>
      <c r="AI38" s="199">
        <v>8</v>
      </c>
      <c r="AJ38" s="199">
        <v>5</v>
      </c>
      <c r="AK38" s="198">
        <f t="shared" si="15"/>
        <v>21</v>
      </c>
      <c r="AL38" s="197">
        <v>8</v>
      </c>
      <c r="AM38" s="197">
        <v>7</v>
      </c>
      <c r="AN38" s="197">
        <v>6</v>
      </c>
      <c r="AO38" s="198">
        <f>AN38+AM38+AL38</f>
        <v>21</v>
      </c>
      <c r="AP38" s="199">
        <v>8</v>
      </c>
      <c r="AQ38" s="199">
        <v>6</v>
      </c>
      <c r="AR38" s="199">
        <v>5</v>
      </c>
      <c r="AS38" s="198">
        <f t="shared" si="14"/>
        <v>19</v>
      </c>
      <c r="AT38" s="200">
        <f t="shared" si="10"/>
        <v>138</v>
      </c>
    </row>
    <row r="39" spans="1:46" ht="15.5">
      <c r="A39" s="401">
        <v>35</v>
      </c>
      <c r="B39" s="105"/>
      <c r="C39" s="202">
        <v>10</v>
      </c>
      <c r="D39" s="201" t="s">
        <v>373</v>
      </c>
      <c r="E39" s="196" t="s">
        <v>11</v>
      </c>
      <c r="F39" s="197">
        <v>7</v>
      </c>
      <c r="G39" s="197">
        <v>7</v>
      </c>
      <c r="H39" s="197">
        <v>4</v>
      </c>
      <c r="I39" s="198">
        <f t="shared" si="13"/>
        <v>18</v>
      </c>
      <c r="J39" s="199">
        <v>9</v>
      </c>
      <c r="K39" s="199">
        <v>8</v>
      </c>
      <c r="L39" s="199">
        <v>5</v>
      </c>
      <c r="M39" s="198">
        <v>0</v>
      </c>
      <c r="N39" s="197">
        <v>6</v>
      </c>
      <c r="O39" s="197">
        <v>6</v>
      </c>
      <c r="P39" s="197">
        <v>2</v>
      </c>
      <c r="Q39" s="198">
        <f t="shared" si="2"/>
        <v>14</v>
      </c>
      <c r="R39" s="199">
        <v>8</v>
      </c>
      <c r="S39" s="199">
        <v>7</v>
      </c>
      <c r="T39" s="199">
        <v>4</v>
      </c>
      <c r="U39" s="198">
        <f t="shared" ref="U39:U54" si="20">T39+S39+R39</f>
        <v>19</v>
      </c>
      <c r="V39" s="197">
        <v>9</v>
      </c>
      <c r="W39" s="197">
        <v>9</v>
      </c>
      <c r="X39" s="197">
        <v>5</v>
      </c>
      <c r="Y39" s="198">
        <v>0</v>
      </c>
      <c r="Z39" s="199">
        <v>10</v>
      </c>
      <c r="AA39" s="199">
        <v>8</v>
      </c>
      <c r="AB39" s="199">
        <v>1</v>
      </c>
      <c r="AC39" s="198">
        <f>AB39+AA39+Z39</f>
        <v>19</v>
      </c>
      <c r="AD39" s="197">
        <v>6</v>
      </c>
      <c r="AE39" s="197">
        <v>4</v>
      </c>
      <c r="AF39" s="197">
        <v>3</v>
      </c>
      <c r="AG39" s="198">
        <f>AF39+AE39+AD39</f>
        <v>13</v>
      </c>
      <c r="AH39" s="199">
        <v>9</v>
      </c>
      <c r="AI39" s="199">
        <v>8</v>
      </c>
      <c r="AJ39" s="199">
        <v>1</v>
      </c>
      <c r="AK39" s="198">
        <f t="shared" si="15"/>
        <v>18</v>
      </c>
      <c r="AL39" s="197">
        <v>8</v>
      </c>
      <c r="AM39" s="197">
        <v>8</v>
      </c>
      <c r="AN39" s="197">
        <v>2</v>
      </c>
      <c r="AO39" s="198">
        <f>AN39+AM39+AL39</f>
        <v>18</v>
      </c>
      <c r="AP39" s="199">
        <v>7</v>
      </c>
      <c r="AQ39" s="199">
        <v>6</v>
      </c>
      <c r="AR39" s="199">
        <v>5</v>
      </c>
      <c r="AS39" s="198">
        <f t="shared" si="14"/>
        <v>18</v>
      </c>
      <c r="AT39" s="200">
        <f t="shared" si="10"/>
        <v>137</v>
      </c>
    </row>
    <row r="40" spans="1:46" ht="15.5">
      <c r="A40" s="401">
        <v>36</v>
      </c>
      <c r="B40" s="106">
        <v>18</v>
      </c>
      <c r="C40" s="406">
        <v>1</v>
      </c>
      <c r="D40" s="196" t="s">
        <v>160</v>
      </c>
      <c r="E40" s="196" t="s">
        <v>11</v>
      </c>
      <c r="F40" s="197">
        <v>6</v>
      </c>
      <c r="G40" s="197">
        <v>4</v>
      </c>
      <c r="H40" s="197">
        <v>1</v>
      </c>
      <c r="I40" s="198">
        <f t="shared" si="13"/>
        <v>11</v>
      </c>
      <c r="J40" s="199">
        <v>4</v>
      </c>
      <c r="K40" s="199">
        <v>4</v>
      </c>
      <c r="L40" s="199">
        <v>2</v>
      </c>
      <c r="M40" s="198">
        <f t="shared" ref="M40:M57" si="21">L40+K40+J40</f>
        <v>10</v>
      </c>
      <c r="N40" s="197">
        <v>9</v>
      </c>
      <c r="O40" s="197">
        <v>8</v>
      </c>
      <c r="P40" s="197">
        <v>7</v>
      </c>
      <c r="Q40" s="198">
        <v>0</v>
      </c>
      <c r="R40" s="199">
        <v>7</v>
      </c>
      <c r="S40" s="199">
        <v>6</v>
      </c>
      <c r="T40" s="199">
        <v>4</v>
      </c>
      <c r="U40" s="198">
        <f t="shared" si="20"/>
        <v>17</v>
      </c>
      <c r="V40" s="197">
        <v>9</v>
      </c>
      <c r="W40" s="197">
        <v>6</v>
      </c>
      <c r="X40" s="197">
        <v>5</v>
      </c>
      <c r="Y40" s="198">
        <f>X40+W40+V40</f>
        <v>20</v>
      </c>
      <c r="Z40" s="199">
        <v>7</v>
      </c>
      <c r="AA40" s="199">
        <v>5</v>
      </c>
      <c r="AB40" s="199">
        <v>1</v>
      </c>
      <c r="AC40" s="198">
        <f>AB40+AA40+Z40</f>
        <v>13</v>
      </c>
      <c r="AD40" s="197">
        <v>7</v>
      </c>
      <c r="AE40" s="197">
        <v>4</v>
      </c>
      <c r="AF40" s="197">
        <v>2</v>
      </c>
      <c r="AG40" s="198">
        <f>AF40+AE40+AD40</f>
        <v>13</v>
      </c>
      <c r="AH40" s="199">
        <v>6</v>
      </c>
      <c r="AI40" s="199">
        <v>5</v>
      </c>
      <c r="AJ40" s="199">
        <v>4</v>
      </c>
      <c r="AK40" s="198">
        <f t="shared" si="15"/>
        <v>15</v>
      </c>
      <c r="AL40" s="197">
        <v>8</v>
      </c>
      <c r="AM40" s="197">
        <v>4</v>
      </c>
      <c r="AN40" s="197">
        <v>3</v>
      </c>
      <c r="AO40" s="198">
        <f>AN40+AM40+AL40</f>
        <v>15</v>
      </c>
      <c r="AP40" s="199">
        <v>9</v>
      </c>
      <c r="AQ40" s="199">
        <v>7</v>
      </c>
      <c r="AR40" s="199">
        <v>5</v>
      </c>
      <c r="AS40" s="198">
        <f t="shared" si="14"/>
        <v>21</v>
      </c>
      <c r="AT40" s="200">
        <f t="shared" si="10"/>
        <v>135</v>
      </c>
    </row>
    <row r="41" spans="1:46" ht="15.5">
      <c r="A41" s="401">
        <v>37</v>
      </c>
      <c r="B41" s="105"/>
      <c r="C41" s="202">
        <v>10</v>
      </c>
      <c r="D41" s="201" t="s">
        <v>373</v>
      </c>
      <c r="E41" s="196" t="s">
        <v>11</v>
      </c>
      <c r="F41" s="197">
        <v>7</v>
      </c>
      <c r="G41" s="197">
        <v>6</v>
      </c>
      <c r="H41" s="197">
        <v>5</v>
      </c>
      <c r="I41" s="198">
        <f t="shared" si="13"/>
        <v>18</v>
      </c>
      <c r="J41" s="199">
        <v>9</v>
      </c>
      <c r="K41" s="199">
        <v>8</v>
      </c>
      <c r="L41" s="199">
        <v>3</v>
      </c>
      <c r="M41" s="198">
        <f t="shared" si="21"/>
        <v>20</v>
      </c>
      <c r="N41" s="197">
        <v>8</v>
      </c>
      <c r="O41" s="197">
        <v>3</v>
      </c>
      <c r="P41" s="197">
        <v>1</v>
      </c>
      <c r="Q41" s="198">
        <f t="shared" ref="Q41:Q48" si="22">P41+O41+N41</f>
        <v>12</v>
      </c>
      <c r="R41" s="199">
        <v>9</v>
      </c>
      <c r="S41" s="199">
        <v>7</v>
      </c>
      <c r="T41" s="199">
        <v>3</v>
      </c>
      <c r="U41" s="198">
        <f t="shared" si="20"/>
        <v>19</v>
      </c>
      <c r="V41" s="197">
        <v>8</v>
      </c>
      <c r="W41" s="197">
        <v>8</v>
      </c>
      <c r="X41" s="197">
        <v>7</v>
      </c>
      <c r="Y41" s="198">
        <v>0</v>
      </c>
      <c r="Z41" s="199">
        <v>7</v>
      </c>
      <c r="AA41" s="199">
        <v>6</v>
      </c>
      <c r="AB41" s="199">
        <v>1</v>
      </c>
      <c r="AC41" s="198">
        <f>AB41+AA41+Z41</f>
        <v>14</v>
      </c>
      <c r="AD41" s="197">
        <v>8</v>
      </c>
      <c r="AE41" s="197">
        <v>8</v>
      </c>
      <c r="AF41" s="197">
        <v>7</v>
      </c>
      <c r="AG41" s="198">
        <v>0</v>
      </c>
      <c r="AH41" s="199">
        <v>9</v>
      </c>
      <c r="AI41" s="199">
        <v>8</v>
      </c>
      <c r="AJ41" s="199">
        <v>0</v>
      </c>
      <c r="AK41" s="198">
        <f t="shared" si="15"/>
        <v>17</v>
      </c>
      <c r="AL41" s="197">
        <v>7</v>
      </c>
      <c r="AM41" s="197">
        <v>7</v>
      </c>
      <c r="AN41" s="197">
        <v>3</v>
      </c>
      <c r="AO41" s="198">
        <f>AN41+AM41+AL41</f>
        <v>17</v>
      </c>
      <c r="AP41" s="199">
        <v>9</v>
      </c>
      <c r="AQ41" s="199">
        <v>7</v>
      </c>
      <c r="AR41" s="199">
        <v>2</v>
      </c>
      <c r="AS41" s="198">
        <f t="shared" si="14"/>
        <v>18</v>
      </c>
      <c r="AT41" s="200">
        <f t="shared" si="10"/>
        <v>135</v>
      </c>
    </row>
    <row r="42" spans="1:46" ht="15.5">
      <c r="A42" s="401">
        <v>38</v>
      </c>
      <c r="B42" s="106"/>
      <c r="C42" s="408">
        <v>10</v>
      </c>
      <c r="D42" s="201" t="s">
        <v>373</v>
      </c>
      <c r="E42" s="196" t="s">
        <v>11</v>
      </c>
      <c r="F42" s="197">
        <v>8</v>
      </c>
      <c r="G42" s="197">
        <v>8</v>
      </c>
      <c r="H42" s="197">
        <v>5</v>
      </c>
      <c r="I42" s="198">
        <f t="shared" si="13"/>
        <v>21</v>
      </c>
      <c r="J42" s="199">
        <v>7</v>
      </c>
      <c r="K42" s="199">
        <v>5</v>
      </c>
      <c r="L42" s="199">
        <v>4</v>
      </c>
      <c r="M42" s="198">
        <f t="shared" si="21"/>
        <v>16</v>
      </c>
      <c r="N42" s="197">
        <v>6</v>
      </c>
      <c r="O42" s="197">
        <v>6</v>
      </c>
      <c r="P42" s="197">
        <v>5</v>
      </c>
      <c r="Q42" s="198">
        <f t="shared" si="22"/>
        <v>17</v>
      </c>
      <c r="R42" s="199">
        <v>8</v>
      </c>
      <c r="S42" s="199">
        <v>6</v>
      </c>
      <c r="T42" s="199">
        <v>5</v>
      </c>
      <c r="U42" s="198">
        <f t="shared" si="20"/>
        <v>19</v>
      </c>
      <c r="V42" s="197">
        <v>9</v>
      </c>
      <c r="W42" s="197">
        <v>7</v>
      </c>
      <c r="X42" s="197">
        <v>5</v>
      </c>
      <c r="Y42" s="198">
        <f t="shared" ref="Y42:Y60" si="23">X42+W42+V42</f>
        <v>21</v>
      </c>
      <c r="Z42" s="199">
        <v>8</v>
      </c>
      <c r="AA42" s="199">
        <v>8</v>
      </c>
      <c r="AB42" s="199">
        <v>7</v>
      </c>
      <c r="AC42" s="198">
        <v>0</v>
      </c>
      <c r="AD42" s="197">
        <v>8</v>
      </c>
      <c r="AE42" s="197">
        <v>8</v>
      </c>
      <c r="AF42" s="197">
        <v>6</v>
      </c>
      <c r="AG42" s="198">
        <v>0</v>
      </c>
      <c r="AH42" s="199">
        <v>8</v>
      </c>
      <c r="AI42" s="199">
        <v>6</v>
      </c>
      <c r="AJ42" s="199">
        <v>4</v>
      </c>
      <c r="AK42" s="198">
        <f t="shared" si="15"/>
        <v>18</v>
      </c>
      <c r="AL42" s="197">
        <v>9</v>
      </c>
      <c r="AM42" s="197">
        <v>8</v>
      </c>
      <c r="AN42" s="197">
        <v>6</v>
      </c>
      <c r="AO42" s="198">
        <v>0</v>
      </c>
      <c r="AP42" s="199">
        <v>8</v>
      </c>
      <c r="AQ42" s="199">
        <v>6</v>
      </c>
      <c r="AR42" s="199">
        <v>6</v>
      </c>
      <c r="AS42" s="198">
        <f t="shared" si="14"/>
        <v>20</v>
      </c>
      <c r="AT42" s="200">
        <f t="shared" si="10"/>
        <v>132</v>
      </c>
    </row>
    <row r="43" spans="1:46" ht="15.5">
      <c r="A43" s="401">
        <v>39</v>
      </c>
      <c r="B43" s="105"/>
      <c r="C43" s="404">
        <v>3</v>
      </c>
      <c r="D43" s="201" t="s">
        <v>23</v>
      </c>
      <c r="E43" s="196" t="s">
        <v>11</v>
      </c>
      <c r="F43" s="197">
        <v>6</v>
      </c>
      <c r="G43" s="197">
        <v>5</v>
      </c>
      <c r="H43" s="197">
        <v>0</v>
      </c>
      <c r="I43" s="198">
        <f t="shared" si="13"/>
        <v>11</v>
      </c>
      <c r="J43" s="199">
        <v>1</v>
      </c>
      <c r="K43" s="199">
        <v>0</v>
      </c>
      <c r="L43" s="199">
        <v>0</v>
      </c>
      <c r="M43" s="198">
        <f t="shared" si="21"/>
        <v>1</v>
      </c>
      <c r="N43" s="197">
        <v>7</v>
      </c>
      <c r="O43" s="197">
        <v>4</v>
      </c>
      <c r="P43" s="197">
        <v>3</v>
      </c>
      <c r="Q43" s="198">
        <f t="shared" si="22"/>
        <v>14</v>
      </c>
      <c r="R43" s="199">
        <v>8</v>
      </c>
      <c r="S43" s="199">
        <v>7</v>
      </c>
      <c r="T43" s="199">
        <v>2</v>
      </c>
      <c r="U43" s="198">
        <f t="shared" si="20"/>
        <v>17</v>
      </c>
      <c r="V43" s="197">
        <v>7</v>
      </c>
      <c r="W43" s="197">
        <v>7</v>
      </c>
      <c r="X43" s="197">
        <v>6</v>
      </c>
      <c r="Y43" s="198">
        <f t="shared" si="23"/>
        <v>20</v>
      </c>
      <c r="Z43" s="199">
        <v>5</v>
      </c>
      <c r="AA43" s="199">
        <v>5</v>
      </c>
      <c r="AB43" s="199">
        <v>4</v>
      </c>
      <c r="AC43" s="198">
        <f t="shared" ref="AC43:AC60" si="24">AB43+AA43+Z43</f>
        <v>14</v>
      </c>
      <c r="AD43" s="197">
        <v>8</v>
      </c>
      <c r="AE43" s="197">
        <v>8</v>
      </c>
      <c r="AF43" s="197">
        <v>3</v>
      </c>
      <c r="AG43" s="198">
        <f>AF43+AE43+AD43</f>
        <v>19</v>
      </c>
      <c r="AH43" s="199">
        <v>9</v>
      </c>
      <c r="AI43" s="199">
        <v>7</v>
      </c>
      <c r="AJ43" s="199">
        <v>2</v>
      </c>
      <c r="AK43" s="198">
        <f t="shared" si="15"/>
        <v>18</v>
      </c>
      <c r="AL43" s="197">
        <v>5</v>
      </c>
      <c r="AM43" s="197">
        <v>3</v>
      </c>
      <c r="AN43" s="197">
        <v>0</v>
      </c>
      <c r="AO43" s="198">
        <f t="shared" ref="AO43:AO55" si="25">AN43+AM43+AL43</f>
        <v>8</v>
      </c>
      <c r="AP43" s="199">
        <v>5</v>
      </c>
      <c r="AQ43" s="199">
        <v>3</v>
      </c>
      <c r="AR43" s="199">
        <v>1</v>
      </c>
      <c r="AS43" s="198">
        <f t="shared" si="14"/>
        <v>9</v>
      </c>
      <c r="AT43" s="200">
        <f t="shared" si="10"/>
        <v>131</v>
      </c>
    </row>
    <row r="44" spans="1:46" ht="15.5">
      <c r="A44" s="401">
        <v>40</v>
      </c>
      <c r="B44" s="106">
        <v>19</v>
      </c>
      <c r="C44" s="406">
        <v>1</v>
      </c>
      <c r="D44" s="196" t="s">
        <v>161</v>
      </c>
      <c r="E44" s="196" t="s">
        <v>11</v>
      </c>
      <c r="F44" s="197">
        <v>10</v>
      </c>
      <c r="G44" s="197">
        <v>6</v>
      </c>
      <c r="H44" s="197">
        <v>4</v>
      </c>
      <c r="I44" s="198">
        <f t="shared" si="13"/>
        <v>20</v>
      </c>
      <c r="J44" s="199">
        <v>8</v>
      </c>
      <c r="K44" s="199">
        <v>7</v>
      </c>
      <c r="L44" s="199">
        <v>6</v>
      </c>
      <c r="M44" s="198">
        <f t="shared" si="21"/>
        <v>21</v>
      </c>
      <c r="N44" s="197">
        <v>6</v>
      </c>
      <c r="O44" s="197">
        <v>6</v>
      </c>
      <c r="P44" s="197">
        <v>2</v>
      </c>
      <c r="Q44" s="198">
        <f t="shared" si="22"/>
        <v>14</v>
      </c>
      <c r="R44" s="199">
        <v>8</v>
      </c>
      <c r="S44" s="199">
        <v>8</v>
      </c>
      <c r="T44" s="199">
        <v>0</v>
      </c>
      <c r="U44" s="198">
        <f t="shared" si="20"/>
        <v>16</v>
      </c>
      <c r="V44" s="197">
        <v>5</v>
      </c>
      <c r="W44" s="197">
        <v>5</v>
      </c>
      <c r="X44" s="197">
        <v>3</v>
      </c>
      <c r="Y44" s="198">
        <f t="shared" si="23"/>
        <v>13</v>
      </c>
      <c r="Z44" s="199">
        <v>5</v>
      </c>
      <c r="AA44" s="199">
        <v>4</v>
      </c>
      <c r="AB44" s="199">
        <v>4</v>
      </c>
      <c r="AC44" s="198">
        <f t="shared" si="24"/>
        <v>13</v>
      </c>
      <c r="AD44" s="197">
        <v>8</v>
      </c>
      <c r="AE44" s="197">
        <v>8</v>
      </c>
      <c r="AF44" s="197">
        <v>7</v>
      </c>
      <c r="AG44" s="198">
        <v>0</v>
      </c>
      <c r="AH44" s="199">
        <v>4</v>
      </c>
      <c r="AI44" s="199">
        <v>0</v>
      </c>
      <c r="AJ44" s="199">
        <v>0</v>
      </c>
      <c r="AK44" s="198">
        <f t="shared" si="15"/>
        <v>4</v>
      </c>
      <c r="AL44" s="197">
        <v>9</v>
      </c>
      <c r="AM44" s="197">
        <v>8</v>
      </c>
      <c r="AN44" s="197">
        <v>0</v>
      </c>
      <c r="AO44" s="198">
        <f t="shared" si="25"/>
        <v>17</v>
      </c>
      <c r="AP44" s="199">
        <v>5</v>
      </c>
      <c r="AQ44" s="199">
        <v>4</v>
      </c>
      <c r="AR44" s="199">
        <v>4</v>
      </c>
      <c r="AS44" s="198">
        <f t="shared" si="14"/>
        <v>13</v>
      </c>
      <c r="AT44" s="200">
        <f t="shared" si="10"/>
        <v>131</v>
      </c>
    </row>
    <row r="45" spans="1:46" ht="15.5">
      <c r="A45" s="401">
        <v>41</v>
      </c>
      <c r="B45" s="105">
        <v>20</v>
      </c>
      <c r="C45" s="404">
        <v>2</v>
      </c>
      <c r="D45" s="196" t="s">
        <v>26</v>
      </c>
      <c r="E45" s="196" t="s">
        <v>11</v>
      </c>
      <c r="F45" s="197">
        <v>7</v>
      </c>
      <c r="G45" s="197">
        <v>7</v>
      </c>
      <c r="H45" s="197">
        <v>6</v>
      </c>
      <c r="I45" s="198">
        <f t="shared" si="13"/>
        <v>20</v>
      </c>
      <c r="J45" s="199">
        <v>8</v>
      </c>
      <c r="K45" s="199">
        <v>6</v>
      </c>
      <c r="L45" s="199">
        <v>0</v>
      </c>
      <c r="M45" s="198">
        <f t="shared" si="21"/>
        <v>14</v>
      </c>
      <c r="N45" s="197">
        <v>8</v>
      </c>
      <c r="O45" s="197">
        <v>6</v>
      </c>
      <c r="P45" s="197">
        <v>0</v>
      </c>
      <c r="Q45" s="198">
        <f t="shared" si="22"/>
        <v>14</v>
      </c>
      <c r="R45" s="199">
        <v>6</v>
      </c>
      <c r="S45" s="199">
        <v>4</v>
      </c>
      <c r="T45" s="199">
        <v>0</v>
      </c>
      <c r="U45" s="198">
        <f t="shared" si="20"/>
        <v>10</v>
      </c>
      <c r="V45" s="197">
        <v>6</v>
      </c>
      <c r="W45" s="197">
        <v>3</v>
      </c>
      <c r="X45" s="197">
        <v>0</v>
      </c>
      <c r="Y45" s="198">
        <f t="shared" si="23"/>
        <v>9</v>
      </c>
      <c r="Z45" s="199">
        <v>6</v>
      </c>
      <c r="AA45" s="199">
        <v>5</v>
      </c>
      <c r="AB45" s="199">
        <v>0</v>
      </c>
      <c r="AC45" s="198">
        <f t="shared" si="24"/>
        <v>11</v>
      </c>
      <c r="AD45" s="197">
        <v>6</v>
      </c>
      <c r="AE45" s="197">
        <v>5</v>
      </c>
      <c r="AF45" s="197">
        <v>1</v>
      </c>
      <c r="AG45" s="198">
        <f t="shared" ref="AG45:AG60" si="26">AF45+AE45+AD45</f>
        <v>12</v>
      </c>
      <c r="AH45" s="199">
        <v>4</v>
      </c>
      <c r="AI45" s="199">
        <v>4</v>
      </c>
      <c r="AJ45" s="199">
        <v>3</v>
      </c>
      <c r="AK45" s="198">
        <f t="shared" si="15"/>
        <v>11</v>
      </c>
      <c r="AL45" s="197">
        <v>8</v>
      </c>
      <c r="AM45" s="197">
        <v>5</v>
      </c>
      <c r="AN45" s="197">
        <v>4</v>
      </c>
      <c r="AO45" s="198">
        <f t="shared" si="25"/>
        <v>17</v>
      </c>
      <c r="AP45" s="199">
        <v>6</v>
      </c>
      <c r="AQ45" s="199">
        <v>3</v>
      </c>
      <c r="AR45" s="199">
        <v>3</v>
      </c>
      <c r="AS45" s="198">
        <f t="shared" si="14"/>
        <v>12</v>
      </c>
      <c r="AT45" s="200">
        <f t="shared" si="10"/>
        <v>130</v>
      </c>
    </row>
    <row r="46" spans="1:46" ht="15.5">
      <c r="A46" s="401">
        <v>42</v>
      </c>
      <c r="B46" s="106"/>
      <c r="C46" s="408">
        <v>10</v>
      </c>
      <c r="D46" s="201" t="s">
        <v>386</v>
      </c>
      <c r="E46" s="196" t="s">
        <v>11</v>
      </c>
      <c r="F46" s="197">
        <v>6</v>
      </c>
      <c r="G46" s="197">
        <v>6</v>
      </c>
      <c r="H46" s="197">
        <v>0</v>
      </c>
      <c r="I46" s="198">
        <f t="shared" si="13"/>
        <v>12</v>
      </c>
      <c r="J46" s="199">
        <v>6</v>
      </c>
      <c r="K46" s="199">
        <v>6</v>
      </c>
      <c r="L46" s="199">
        <v>5</v>
      </c>
      <c r="M46" s="198">
        <f t="shared" si="21"/>
        <v>17</v>
      </c>
      <c r="N46" s="197">
        <v>8</v>
      </c>
      <c r="O46" s="197">
        <v>2</v>
      </c>
      <c r="P46" s="197">
        <v>0</v>
      </c>
      <c r="Q46" s="198">
        <f t="shared" si="22"/>
        <v>10</v>
      </c>
      <c r="R46" s="199">
        <v>5</v>
      </c>
      <c r="S46" s="199">
        <v>4</v>
      </c>
      <c r="T46" s="199">
        <v>2</v>
      </c>
      <c r="U46" s="198">
        <f t="shared" si="20"/>
        <v>11</v>
      </c>
      <c r="V46" s="197">
        <v>7</v>
      </c>
      <c r="W46" s="197">
        <v>7</v>
      </c>
      <c r="X46" s="197">
        <v>0</v>
      </c>
      <c r="Y46" s="198">
        <f t="shared" si="23"/>
        <v>14</v>
      </c>
      <c r="Z46" s="199">
        <v>7</v>
      </c>
      <c r="AA46" s="199">
        <v>6</v>
      </c>
      <c r="AB46" s="199">
        <v>1</v>
      </c>
      <c r="AC46" s="198">
        <f t="shared" si="24"/>
        <v>14</v>
      </c>
      <c r="AD46" s="197">
        <v>9</v>
      </c>
      <c r="AE46" s="197">
        <v>2</v>
      </c>
      <c r="AF46" s="197">
        <v>0</v>
      </c>
      <c r="AG46" s="198">
        <f t="shared" si="26"/>
        <v>11</v>
      </c>
      <c r="AH46" s="199">
        <v>6</v>
      </c>
      <c r="AI46" s="199">
        <v>5</v>
      </c>
      <c r="AJ46" s="199">
        <v>3</v>
      </c>
      <c r="AK46" s="198">
        <f t="shared" si="15"/>
        <v>14</v>
      </c>
      <c r="AL46" s="197">
        <v>9</v>
      </c>
      <c r="AM46" s="197">
        <v>6</v>
      </c>
      <c r="AN46" s="197">
        <v>0</v>
      </c>
      <c r="AO46" s="198">
        <f t="shared" si="25"/>
        <v>15</v>
      </c>
      <c r="AP46" s="199">
        <v>8</v>
      </c>
      <c r="AQ46" s="199">
        <v>2</v>
      </c>
      <c r="AR46" s="199">
        <v>0</v>
      </c>
      <c r="AS46" s="198">
        <f t="shared" si="14"/>
        <v>10</v>
      </c>
      <c r="AT46" s="200">
        <f t="shared" si="10"/>
        <v>128</v>
      </c>
    </row>
    <row r="47" spans="1:46" ht="15.5">
      <c r="A47" s="401">
        <v>43</v>
      </c>
      <c r="B47" s="105"/>
      <c r="C47" s="202">
        <v>10</v>
      </c>
      <c r="D47" s="201" t="s">
        <v>386</v>
      </c>
      <c r="E47" s="196" t="s">
        <v>11</v>
      </c>
      <c r="F47" s="197">
        <v>5</v>
      </c>
      <c r="G47" s="197">
        <v>3</v>
      </c>
      <c r="H47" s="197">
        <v>1</v>
      </c>
      <c r="I47" s="198">
        <f t="shared" si="13"/>
        <v>9</v>
      </c>
      <c r="J47" s="199">
        <v>5</v>
      </c>
      <c r="K47" s="199">
        <v>3</v>
      </c>
      <c r="L47" s="199">
        <v>1</v>
      </c>
      <c r="M47" s="198">
        <f t="shared" si="21"/>
        <v>9</v>
      </c>
      <c r="N47" s="197">
        <v>9</v>
      </c>
      <c r="O47" s="197">
        <v>7</v>
      </c>
      <c r="P47" s="197">
        <v>0</v>
      </c>
      <c r="Q47" s="198">
        <f t="shared" si="22"/>
        <v>16</v>
      </c>
      <c r="R47" s="199">
        <v>6</v>
      </c>
      <c r="S47" s="199">
        <v>5</v>
      </c>
      <c r="T47" s="199">
        <v>0</v>
      </c>
      <c r="U47" s="198">
        <f t="shared" si="20"/>
        <v>11</v>
      </c>
      <c r="V47" s="197">
        <v>6</v>
      </c>
      <c r="W47" s="197">
        <v>5</v>
      </c>
      <c r="X47" s="197">
        <v>3</v>
      </c>
      <c r="Y47" s="198">
        <f t="shared" si="23"/>
        <v>14</v>
      </c>
      <c r="Z47" s="199">
        <v>8</v>
      </c>
      <c r="AA47" s="199">
        <v>2</v>
      </c>
      <c r="AB47" s="199">
        <v>0</v>
      </c>
      <c r="AC47" s="198">
        <f t="shared" si="24"/>
        <v>10</v>
      </c>
      <c r="AD47" s="197">
        <v>7</v>
      </c>
      <c r="AE47" s="197">
        <v>4</v>
      </c>
      <c r="AF47" s="197">
        <v>3</v>
      </c>
      <c r="AG47" s="198">
        <f t="shared" si="26"/>
        <v>14</v>
      </c>
      <c r="AH47" s="199">
        <v>7</v>
      </c>
      <c r="AI47" s="199">
        <v>4</v>
      </c>
      <c r="AJ47" s="199">
        <v>0</v>
      </c>
      <c r="AK47" s="198">
        <f t="shared" si="15"/>
        <v>11</v>
      </c>
      <c r="AL47" s="197">
        <v>7</v>
      </c>
      <c r="AM47" s="197">
        <v>6</v>
      </c>
      <c r="AN47" s="197">
        <v>5</v>
      </c>
      <c r="AO47" s="198">
        <f t="shared" si="25"/>
        <v>18</v>
      </c>
      <c r="AP47" s="199">
        <v>9</v>
      </c>
      <c r="AQ47" s="199">
        <v>5</v>
      </c>
      <c r="AR47" s="199">
        <v>0</v>
      </c>
      <c r="AS47" s="198">
        <f t="shared" si="14"/>
        <v>14</v>
      </c>
      <c r="AT47" s="200">
        <f t="shared" si="10"/>
        <v>126</v>
      </c>
    </row>
    <row r="48" spans="1:46" ht="15.5">
      <c r="A48" s="401">
        <v>44</v>
      </c>
      <c r="B48" s="106"/>
      <c r="C48" s="408">
        <v>10</v>
      </c>
      <c r="D48" s="201" t="s">
        <v>386</v>
      </c>
      <c r="E48" s="196" t="s">
        <v>11</v>
      </c>
      <c r="F48" s="197">
        <v>8</v>
      </c>
      <c r="G48" s="197">
        <v>7</v>
      </c>
      <c r="H48" s="197">
        <v>0</v>
      </c>
      <c r="I48" s="198">
        <f t="shared" si="13"/>
        <v>15</v>
      </c>
      <c r="J48" s="199">
        <v>6</v>
      </c>
      <c r="K48" s="199">
        <v>6</v>
      </c>
      <c r="L48" s="199">
        <v>3</v>
      </c>
      <c r="M48" s="198">
        <f t="shared" si="21"/>
        <v>15</v>
      </c>
      <c r="N48" s="197">
        <v>8</v>
      </c>
      <c r="O48" s="197">
        <v>6</v>
      </c>
      <c r="P48" s="197">
        <v>3</v>
      </c>
      <c r="Q48" s="198">
        <f t="shared" si="22"/>
        <v>17</v>
      </c>
      <c r="R48" s="199">
        <v>7</v>
      </c>
      <c r="S48" s="199">
        <v>5</v>
      </c>
      <c r="T48" s="199">
        <v>1</v>
      </c>
      <c r="U48" s="198">
        <f t="shared" si="20"/>
        <v>13</v>
      </c>
      <c r="V48" s="197">
        <v>6</v>
      </c>
      <c r="W48" s="197">
        <v>1</v>
      </c>
      <c r="X48" s="197">
        <v>0</v>
      </c>
      <c r="Y48" s="198">
        <f t="shared" si="23"/>
        <v>7</v>
      </c>
      <c r="Z48" s="199">
        <v>3</v>
      </c>
      <c r="AA48" s="199">
        <v>3</v>
      </c>
      <c r="AB48" s="199">
        <v>2</v>
      </c>
      <c r="AC48" s="198">
        <f t="shared" si="24"/>
        <v>8</v>
      </c>
      <c r="AD48" s="197">
        <v>5</v>
      </c>
      <c r="AE48" s="197">
        <v>4</v>
      </c>
      <c r="AF48" s="197">
        <v>4</v>
      </c>
      <c r="AG48" s="198">
        <f t="shared" si="26"/>
        <v>13</v>
      </c>
      <c r="AH48" s="199">
        <v>8</v>
      </c>
      <c r="AI48" s="199">
        <v>5</v>
      </c>
      <c r="AJ48" s="199">
        <v>3</v>
      </c>
      <c r="AK48" s="198">
        <f t="shared" si="15"/>
        <v>16</v>
      </c>
      <c r="AL48" s="197">
        <v>7</v>
      </c>
      <c r="AM48" s="197">
        <v>5</v>
      </c>
      <c r="AN48" s="197">
        <v>4</v>
      </c>
      <c r="AO48" s="198">
        <f t="shared" si="25"/>
        <v>16</v>
      </c>
      <c r="AP48" s="199">
        <v>3</v>
      </c>
      <c r="AQ48" s="199">
        <v>1</v>
      </c>
      <c r="AR48" s="199">
        <v>0</v>
      </c>
      <c r="AS48" s="198">
        <f t="shared" si="14"/>
        <v>4</v>
      </c>
      <c r="AT48" s="200">
        <f t="shared" si="10"/>
        <v>124</v>
      </c>
    </row>
    <row r="49" spans="1:46" ht="15.5">
      <c r="A49" s="401">
        <v>45</v>
      </c>
      <c r="B49" s="105"/>
      <c r="C49" s="404">
        <v>3</v>
      </c>
      <c r="D49" s="201" t="s">
        <v>111</v>
      </c>
      <c r="E49" s="196" t="s">
        <v>11</v>
      </c>
      <c r="F49" s="197">
        <v>7</v>
      </c>
      <c r="G49" s="197">
        <v>5</v>
      </c>
      <c r="H49" s="197">
        <v>3</v>
      </c>
      <c r="I49" s="198">
        <f t="shared" si="13"/>
        <v>15</v>
      </c>
      <c r="J49" s="199">
        <v>9</v>
      </c>
      <c r="K49" s="199">
        <v>6</v>
      </c>
      <c r="L49" s="199">
        <v>3</v>
      </c>
      <c r="M49" s="198">
        <f t="shared" si="21"/>
        <v>18</v>
      </c>
      <c r="N49" s="197">
        <v>9</v>
      </c>
      <c r="O49" s="197">
        <v>8</v>
      </c>
      <c r="P49" s="197">
        <v>6</v>
      </c>
      <c r="Q49" s="198">
        <v>0</v>
      </c>
      <c r="R49" s="199">
        <v>4</v>
      </c>
      <c r="S49" s="199">
        <v>4</v>
      </c>
      <c r="T49" s="199">
        <v>3</v>
      </c>
      <c r="U49" s="198">
        <f t="shared" si="20"/>
        <v>11</v>
      </c>
      <c r="V49" s="197">
        <v>9</v>
      </c>
      <c r="W49" s="197">
        <v>8</v>
      </c>
      <c r="X49" s="197">
        <v>4</v>
      </c>
      <c r="Y49" s="198">
        <f t="shared" si="23"/>
        <v>21</v>
      </c>
      <c r="Z49" s="199">
        <v>7</v>
      </c>
      <c r="AA49" s="199">
        <v>6</v>
      </c>
      <c r="AB49" s="199">
        <v>6</v>
      </c>
      <c r="AC49" s="198">
        <f t="shared" si="24"/>
        <v>19</v>
      </c>
      <c r="AD49" s="197">
        <v>5</v>
      </c>
      <c r="AE49" s="197">
        <v>4</v>
      </c>
      <c r="AF49" s="197">
        <v>0</v>
      </c>
      <c r="AG49" s="198">
        <f t="shared" si="26"/>
        <v>9</v>
      </c>
      <c r="AH49" s="199">
        <v>9</v>
      </c>
      <c r="AI49" s="199">
        <v>7</v>
      </c>
      <c r="AJ49" s="199">
        <v>3</v>
      </c>
      <c r="AK49" s="198">
        <f t="shared" si="15"/>
        <v>19</v>
      </c>
      <c r="AL49" s="197">
        <v>5</v>
      </c>
      <c r="AM49" s="197">
        <v>5</v>
      </c>
      <c r="AN49" s="197">
        <v>2</v>
      </c>
      <c r="AO49" s="198">
        <f t="shared" si="25"/>
        <v>12</v>
      </c>
      <c r="AP49" s="199">
        <v>8</v>
      </c>
      <c r="AQ49" s="199">
        <v>7</v>
      </c>
      <c r="AR49" s="199">
        <v>7</v>
      </c>
      <c r="AS49" s="198">
        <v>0</v>
      </c>
      <c r="AT49" s="200">
        <f t="shared" si="10"/>
        <v>124</v>
      </c>
    </row>
    <row r="50" spans="1:46" ht="15.5">
      <c r="A50" s="401">
        <v>46</v>
      </c>
      <c r="B50" s="106"/>
      <c r="C50" s="408">
        <v>10</v>
      </c>
      <c r="D50" s="201" t="s">
        <v>386</v>
      </c>
      <c r="E50" s="196" t="s">
        <v>11</v>
      </c>
      <c r="F50" s="197">
        <v>7</v>
      </c>
      <c r="G50" s="197">
        <v>3</v>
      </c>
      <c r="H50" s="197">
        <v>1</v>
      </c>
      <c r="I50" s="198">
        <f t="shared" si="13"/>
        <v>11</v>
      </c>
      <c r="J50" s="199">
        <v>3</v>
      </c>
      <c r="K50" s="199">
        <v>2</v>
      </c>
      <c r="L50" s="199">
        <v>2</v>
      </c>
      <c r="M50" s="198">
        <f t="shared" si="21"/>
        <v>7</v>
      </c>
      <c r="N50" s="197">
        <v>7</v>
      </c>
      <c r="O50" s="197">
        <v>6</v>
      </c>
      <c r="P50" s="197">
        <v>5</v>
      </c>
      <c r="Q50" s="198">
        <f>P50+O50+N50</f>
        <v>18</v>
      </c>
      <c r="R50" s="199">
        <v>8</v>
      </c>
      <c r="S50" s="199">
        <v>5</v>
      </c>
      <c r="T50" s="199">
        <v>5</v>
      </c>
      <c r="U50" s="198">
        <f t="shared" si="20"/>
        <v>18</v>
      </c>
      <c r="V50" s="197">
        <v>8</v>
      </c>
      <c r="W50" s="197">
        <v>6</v>
      </c>
      <c r="X50" s="197">
        <v>0</v>
      </c>
      <c r="Y50" s="198">
        <f t="shared" si="23"/>
        <v>14</v>
      </c>
      <c r="Z50" s="199">
        <v>8</v>
      </c>
      <c r="AA50" s="199">
        <v>7</v>
      </c>
      <c r="AB50" s="199">
        <v>0</v>
      </c>
      <c r="AC50" s="198">
        <f t="shared" si="24"/>
        <v>15</v>
      </c>
      <c r="AD50" s="197">
        <v>5</v>
      </c>
      <c r="AE50" s="197">
        <v>4</v>
      </c>
      <c r="AF50" s="197">
        <v>2</v>
      </c>
      <c r="AG50" s="198">
        <f t="shared" si="26"/>
        <v>11</v>
      </c>
      <c r="AH50" s="199">
        <v>8</v>
      </c>
      <c r="AI50" s="199">
        <v>5</v>
      </c>
      <c r="AJ50" s="199">
        <v>1</v>
      </c>
      <c r="AK50" s="198">
        <f t="shared" si="15"/>
        <v>14</v>
      </c>
      <c r="AL50" s="197">
        <v>5</v>
      </c>
      <c r="AM50" s="197">
        <v>4</v>
      </c>
      <c r="AN50" s="197">
        <v>2</v>
      </c>
      <c r="AO50" s="198">
        <f t="shared" si="25"/>
        <v>11</v>
      </c>
      <c r="AP50" s="199">
        <v>2</v>
      </c>
      <c r="AQ50" s="199">
        <v>1</v>
      </c>
      <c r="AR50" s="199">
        <v>0</v>
      </c>
      <c r="AS50" s="198">
        <f t="shared" ref="AS50:AS60" si="27">AR50+AQ50+AP50</f>
        <v>3</v>
      </c>
      <c r="AT50" s="200">
        <f t="shared" si="10"/>
        <v>122</v>
      </c>
    </row>
    <row r="51" spans="1:46" ht="15.5">
      <c r="A51" s="401">
        <v>47</v>
      </c>
      <c r="B51" s="105"/>
      <c r="C51" s="202">
        <v>10</v>
      </c>
      <c r="D51" s="201" t="s">
        <v>386</v>
      </c>
      <c r="E51" s="196" t="s">
        <v>11</v>
      </c>
      <c r="F51" s="197">
        <v>7</v>
      </c>
      <c r="G51" s="197">
        <v>7</v>
      </c>
      <c r="H51" s="197">
        <v>4</v>
      </c>
      <c r="I51" s="198">
        <f t="shared" si="13"/>
        <v>18</v>
      </c>
      <c r="J51" s="199">
        <v>2</v>
      </c>
      <c r="K51" s="199">
        <v>2</v>
      </c>
      <c r="L51" s="199">
        <v>0</v>
      </c>
      <c r="M51" s="198">
        <f t="shared" si="21"/>
        <v>4</v>
      </c>
      <c r="N51" s="197">
        <v>4</v>
      </c>
      <c r="O51" s="197">
        <v>3</v>
      </c>
      <c r="P51" s="197">
        <v>2</v>
      </c>
      <c r="Q51" s="198">
        <f>P51+O51+N51</f>
        <v>9</v>
      </c>
      <c r="R51" s="199">
        <v>4</v>
      </c>
      <c r="S51" s="199">
        <v>1</v>
      </c>
      <c r="T51" s="199">
        <v>0</v>
      </c>
      <c r="U51" s="198">
        <f t="shared" si="20"/>
        <v>5</v>
      </c>
      <c r="V51" s="197">
        <v>7</v>
      </c>
      <c r="W51" s="197">
        <v>6</v>
      </c>
      <c r="X51" s="197">
        <v>5</v>
      </c>
      <c r="Y51" s="198">
        <f t="shared" si="23"/>
        <v>18</v>
      </c>
      <c r="Z51" s="199">
        <v>6</v>
      </c>
      <c r="AA51" s="199">
        <v>5</v>
      </c>
      <c r="AB51" s="199">
        <v>0</v>
      </c>
      <c r="AC51" s="198">
        <f t="shared" si="24"/>
        <v>11</v>
      </c>
      <c r="AD51" s="197">
        <v>8</v>
      </c>
      <c r="AE51" s="197">
        <v>6</v>
      </c>
      <c r="AF51" s="197">
        <v>5</v>
      </c>
      <c r="AG51" s="198">
        <f t="shared" si="26"/>
        <v>19</v>
      </c>
      <c r="AH51" s="199">
        <v>4</v>
      </c>
      <c r="AI51" s="199">
        <v>3</v>
      </c>
      <c r="AJ51" s="199">
        <v>0</v>
      </c>
      <c r="AK51" s="198">
        <f t="shared" si="15"/>
        <v>7</v>
      </c>
      <c r="AL51" s="197">
        <v>7</v>
      </c>
      <c r="AM51" s="197">
        <v>4</v>
      </c>
      <c r="AN51" s="197">
        <v>0</v>
      </c>
      <c r="AO51" s="198">
        <f t="shared" si="25"/>
        <v>11</v>
      </c>
      <c r="AP51" s="199">
        <v>8</v>
      </c>
      <c r="AQ51" s="199">
        <v>7</v>
      </c>
      <c r="AR51" s="199">
        <v>5</v>
      </c>
      <c r="AS51" s="198">
        <f t="shared" si="27"/>
        <v>20</v>
      </c>
      <c r="AT51" s="200">
        <f t="shared" si="10"/>
        <v>122</v>
      </c>
    </row>
    <row r="52" spans="1:46" ht="15.5">
      <c r="A52" s="401">
        <v>48</v>
      </c>
      <c r="B52" s="410"/>
      <c r="C52" s="406">
        <v>2</v>
      </c>
      <c r="D52" s="411" t="s">
        <v>26</v>
      </c>
      <c r="E52" s="412" t="s">
        <v>11</v>
      </c>
      <c r="F52" s="192">
        <v>8</v>
      </c>
      <c r="G52" s="192">
        <v>7</v>
      </c>
      <c r="H52" s="192">
        <v>3</v>
      </c>
      <c r="I52" s="193">
        <f t="shared" si="13"/>
        <v>18</v>
      </c>
      <c r="J52" s="194">
        <v>7</v>
      </c>
      <c r="K52" s="194">
        <v>4</v>
      </c>
      <c r="L52" s="194">
        <v>3</v>
      </c>
      <c r="M52" s="193">
        <f t="shared" si="21"/>
        <v>14</v>
      </c>
      <c r="N52" s="192">
        <v>6</v>
      </c>
      <c r="O52" s="192">
        <v>3</v>
      </c>
      <c r="P52" s="192">
        <v>2</v>
      </c>
      <c r="Q52" s="193">
        <f>P52+O52+N52</f>
        <v>11</v>
      </c>
      <c r="R52" s="194">
        <v>8</v>
      </c>
      <c r="S52" s="194">
        <v>6</v>
      </c>
      <c r="T52" s="194">
        <v>1</v>
      </c>
      <c r="U52" s="193">
        <f t="shared" si="20"/>
        <v>15</v>
      </c>
      <c r="V52" s="192">
        <v>6</v>
      </c>
      <c r="W52" s="192">
        <v>4</v>
      </c>
      <c r="X52" s="192">
        <v>1</v>
      </c>
      <c r="Y52" s="193">
        <f t="shared" si="23"/>
        <v>11</v>
      </c>
      <c r="Z52" s="194">
        <v>7</v>
      </c>
      <c r="AA52" s="194">
        <v>2</v>
      </c>
      <c r="AB52" s="194">
        <v>0</v>
      </c>
      <c r="AC52" s="193">
        <f t="shared" si="24"/>
        <v>9</v>
      </c>
      <c r="AD52" s="192">
        <v>9</v>
      </c>
      <c r="AE52" s="192">
        <v>0</v>
      </c>
      <c r="AF52" s="192">
        <v>0</v>
      </c>
      <c r="AG52" s="193">
        <f t="shared" si="26"/>
        <v>9</v>
      </c>
      <c r="AH52" s="194">
        <v>7</v>
      </c>
      <c r="AI52" s="194">
        <v>1</v>
      </c>
      <c r="AJ52" s="194">
        <v>1</v>
      </c>
      <c r="AK52" s="193">
        <f t="shared" si="15"/>
        <v>9</v>
      </c>
      <c r="AL52" s="192">
        <v>9</v>
      </c>
      <c r="AM52" s="192">
        <v>3</v>
      </c>
      <c r="AN52" s="192">
        <v>0</v>
      </c>
      <c r="AO52" s="193">
        <f t="shared" si="25"/>
        <v>12</v>
      </c>
      <c r="AP52" s="194">
        <v>7</v>
      </c>
      <c r="AQ52" s="194">
        <v>4</v>
      </c>
      <c r="AR52" s="194">
        <v>2</v>
      </c>
      <c r="AS52" s="193">
        <f t="shared" si="27"/>
        <v>13</v>
      </c>
      <c r="AT52" s="195">
        <f t="shared" si="10"/>
        <v>121</v>
      </c>
    </row>
    <row r="53" spans="1:46" ht="15.5">
      <c r="A53" s="401">
        <v>49</v>
      </c>
      <c r="B53" s="106"/>
      <c r="C53" s="202">
        <v>10</v>
      </c>
      <c r="D53" s="201" t="s">
        <v>386</v>
      </c>
      <c r="E53" s="196" t="s">
        <v>11</v>
      </c>
      <c r="F53" s="189">
        <v>10</v>
      </c>
      <c r="G53" s="189">
        <v>8</v>
      </c>
      <c r="H53" s="189">
        <v>0</v>
      </c>
      <c r="I53" s="190">
        <f t="shared" si="13"/>
        <v>18</v>
      </c>
      <c r="J53" s="188">
        <v>5</v>
      </c>
      <c r="K53" s="188">
        <v>4</v>
      </c>
      <c r="L53" s="188">
        <v>2</v>
      </c>
      <c r="M53" s="190">
        <f t="shared" si="21"/>
        <v>11</v>
      </c>
      <c r="N53" s="189">
        <v>6</v>
      </c>
      <c r="O53" s="189">
        <v>4</v>
      </c>
      <c r="P53" s="189">
        <v>0</v>
      </c>
      <c r="Q53" s="190">
        <f>P53+O53+N53</f>
        <v>10</v>
      </c>
      <c r="R53" s="188">
        <v>5</v>
      </c>
      <c r="S53" s="188">
        <v>5</v>
      </c>
      <c r="T53" s="188">
        <v>0</v>
      </c>
      <c r="U53" s="190">
        <f t="shared" si="20"/>
        <v>10</v>
      </c>
      <c r="V53" s="189">
        <v>7</v>
      </c>
      <c r="W53" s="189">
        <v>2</v>
      </c>
      <c r="X53" s="189">
        <v>1</v>
      </c>
      <c r="Y53" s="190">
        <f t="shared" si="23"/>
        <v>10</v>
      </c>
      <c r="Z53" s="188">
        <v>7</v>
      </c>
      <c r="AA53" s="188">
        <v>4</v>
      </c>
      <c r="AB53" s="188">
        <v>3</v>
      </c>
      <c r="AC53" s="190">
        <f t="shared" si="24"/>
        <v>14</v>
      </c>
      <c r="AD53" s="189">
        <v>3</v>
      </c>
      <c r="AE53" s="189">
        <v>1</v>
      </c>
      <c r="AF53" s="189">
        <v>0</v>
      </c>
      <c r="AG53" s="190">
        <f t="shared" si="26"/>
        <v>4</v>
      </c>
      <c r="AH53" s="188">
        <v>4</v>
      </c>
      <c r="AI53" s="188">
        <v>2</v>
      </c>
      <c r="AJ53" s="188">
        <v>0</v>
      </c>
      <c r="AK53" s="190">
        <f t="shared" si="15"/>
        <v>6</v>
      </c>
      <c r="AL53" s="189">
        <v>9</v>
      </c>
      <c r="AM53" s="189">
        <v>5</v>
      </c>
      <c r="AN53" s="189">
        <v>1</v>
      </c>
      <c r="AO53" s="190">
        <f t="shared" si="25"/>
        <v>15</v>
      </c>
      <c r="AP53" s="188">
        <v>8</v>
      </c>
      <c r="AQ53" s="188">
        <v>5</v>
      </c>
      <c r="AR53" s="188">
        <v>5</v>
      </c>
      <c r="AS53" s="190">
        <f t="shared" si="27"/>
        <v>18</v>
      </c>
      <c r="AT53" s="191">
        <f t="shared" si="10"/>
        <v>116</v>
      </c>
    </row>
    <row r="54" spans="1:46" ht="15.5">
      <c r="A54" s="401">
        <v>50</v>
      </c>
      <c r="B54" s="105">
        <v>21</v>
      </c>
      <c r="C54" s="406">
        <v>3</v>
      </c>
      <c r="D54" s="413" t="s">
        <v>23</v>
      </c>
      <c r="E54" s="413" t="s">
        <v>11</v>
      </c>
      <c r="F54" s="197">
        <v>8</v>
      </c>
      <c r="G54" s="197">
        <v>2</v>
      </c>
      <c r="H54" s="197">
        <v>1</v>
      </c>
      <c r="I54" s="198">
        <f t="shared" si="13"/>
        <v>11</v>
      </c>
      <c r="J54" s="199">
        <v>8</v>
      </c>
      <c r="K54" s="199">
        <v>3</v>
      </c>
      <c r="L54" s="199">
        <v>1</v>
      </c>
      <c r="M54" s="198">
        <f t="shared" si="21"/>
        <v>12</v>
      </c>
      <c r="N54" s="197">
        <v>9</v>
      </c>
      <c r="O54" s="197">
        <v>7</v>
      </c>
      <c r="P54" s="197">
        <v>2</v>
      </c>
      <c r="Q54" s="198">
        <f>P54+O54+N54</f>
        <v>18</v>
      </c>
      <c r="R54" s="199">
        <v>6</v>
      </c>
      <c r="S54" s="199">
        <v>1</v>
      </c>
      <c r="T54" s="199">
        <v>0</v>
      </c>
      <c r="U54" s="198">
        <f t="shared" si="20"/>
        <v>7</v>
      </c>
      <c r="V54" s="197">
        <v>1</v>
      </c>
      <c r="W54" s="197">
        <v>0</v>
      </c>
      <c r="X54" s="197">
        <v>0</v>
      </c>
      <c r="Y54" s="198">
        <f t="shared" si="23"/>
        <v>1</v>
      </c>
      <c r="Z54" s="199">
        <v>5</v>
      </c>
      <c r="AA54" s="199">
        <v>3</v>
      </c>
      <c r="AB54" s="199">
        <v>1</v>
      </c>
      <c r="AC54" s="198">
        <f t="shared" si="24"/>
        <v>9</v>
      </c>
      <c r="AD54" s="197">
        <v>8</v>
      </c>
      <c r="AE54" s="197">
        <v>5</v>
      </c>
      <c r="AF54" s="197">
        <v>2</v>
      </c>
      <c r="AG54" s="198">
        <f t="shared" si="26"/>
        <v>15</v>
      </c>
      <c r="AH54" s="199">
        <v>6</v>
      </c>
      <c r="AI54" s="199">
        <v>4</v>
      </c>
      <c r="AJ54" s="199">
        <v>2</v>
      </c>
      <c r="AK54" s="198">
        <f t="shared" si="15"/>
        <v>12</v>
      </c>
      <c r="AL54" s="197">
        <v>8</v>
      </c>
      <c r="AM54" s="197">
        <v>6</v>
      </c>
      <c r="AN54" s="197">
        <v>0</v>
      </c>
      <c r="AO54" s="198">
        <f t="shared" si="25"/>
        <v>14</v>
      </c>
      <c r="AP54" s="199">
        <v>6</v>
      </c>
      <c r="AQ54" s="199">
        <v>5</v>
      </c>
      <c r="AR54" s="199">
        <v>3</v>
      </c>
      <c r="AS54" s="198">
        <f t="shared" si="27"/>
        <v>14</v>
      </c>
      <c r="AT54" s="200">
        <f t="shared" si="10"/>
        <v>113</v>
      </c>
    </row>
    <row r="55" spans="1:46" ht="15.5">
      <c r="A55" s="401">
        <v>51</v>
      </c>
      <c r="B55" s="105">
        <v>22</v>
      </c>
      <c r="C55" s="404">
        <v>1</v>
      </c>
      <c r="D55" s="196" t="s">
        <v>415</v>
      </c>
      <c r="E55" s="196" t="s">
        <v>14</v>
      </c>
      <c r="F55" s="197">
        <v>6</v>
      </c>
      <c r="G55" s="197">
        <v>2</v>
      </c>
      <c r="H55" s="197">
        <v>1</v>
      </c>
      <c r="I55" s="198">
        <f t="shared" si="13"/>
        <v>9</v>
      </c>
      <c r="J55" s="199">
        <v>7</v>
      </c>
      <c r="K55" s="199">
        <v>5</v>
      </c>
      <c r="L55" s="199">
        <v>4</v>
      </c>
      <c r="M55" s="198">
        <f t="shared" si="21"/>
        <v>16</v>
      </c>
      <c r="N55" s="197">
        <v>8</v>
      </c>
      <c r="O55" s="197">
        <v>8</v>
      </c>
      <c r="P55" s="197">
        <v>6</v>
      </c>
      <c r="Q55" s="198">
        <v>0</v>
      </c>
      <c r="R55" s="199">
        <v>8</v>
      </c>
      <c r="S55" s="199">
        <v>7</v>
      </c>
      <c r="T55" s="199">
        <v>7</v>
      </c>
      <c r="U55" s="198">
        <v>0</v>
      </c>
      <c r="V55" s="197">
        <v>7</v>
      </c>
      <c r="W55" s="197">
        <v>7</v>
      </c>
      <c r="X55" s="197">
        <v>6</v>
      </c>
      <c r="Y55" s="198">
        <f t="shared" si="23"/>
        <v>20</v>
      </c>
      <c r="Z55" s="199">
        <v>5</v>
      </c>
      <c r="AA55" s="199">
        <v>4</v>
      </c>
      <c r="AB55" s="199">
        <v>1</v>
      </c>
      <c r="AC55" s="198">
        <f t="shared" si="24"/>
        <v>10</v>
      </c>
      <c r="AD55" s="197">
        <v>8</v>
      </c>
      <c r="AE55" s="197">
        <v>6</v>
      </c>
      <c r="AF55" s="197">
        <v>5</v>
      </c>
      <c r="AG55" s="198">
        <f t="shared" si="26"/>
        <v>19</v>
      </c>
      <c r="AH55" s="199">
        <v>6</v>
      </c>
      <c r="AI55" s="199">
        <v>6</v>
      </c>
      <c r="AJ55" s="199">
        <v>0</v>
      </c>
      <c r="AK55" s="198">
        <f t="shared" si="15"/>
        <v>12</v>
      </c>
      <c r="AL55" s="197">
        <v>6</v>
      </c>
      <c r="AM55" s="197">
        <v>4</v>
      </c>
      <c r="AN55" s="197">
        <v>1</v>
      </c>
      <c r="AO55" s="198">
        <f t="shared" si="25"/>
        <v>11</v>
      </c>
      <c r="AP55" s="199">
        <v>7</v>
      </c>
      <c r="AQ55" s="199">
        <v>5</v>
      </c>
      <c r="AR55" s="199">
        <v>3</v>
      </c>
      <c r="AS55" s="198">
        <f t="shared" si="27"/>
        <v>15</v>
      </c>
      <c r="AT55" s="200">
        <f t="shared" si="10"/>
        <v>112</v>
      </c>
    </row>
    <row r="56" spans="1:46" ht="15.5">
      <c r="A56" s="401">
        <v>52</v>
      </c>
      <c r="B56" s="105"/>
      <c r="C56" s="202">
        <v>10</v>
      </c>
      <c r="D56" s="201" t="s">
        <v>386</v>
      </c>
      <c r="E56" s="196" t="s">
        <v>11</v>
      </c>
      <c r="F56" s="197">
        <v>6</v>
      </c>
      <c r="G56" s="197">
        <v>5</v>
      </c>
      <c r="H56" s="197">
        <v>1</v>
      </c>
      <c r="I56" s="198">
        <f t="shared" si="13"/>
        <v>12</v>
      </c>
      <c r="J56" s="199">
        <v>7</v>
      </c>
      <c r="K56" s="199">
        <v>7</v>
      </c>
      <c r="L56" s="199">
        <v>1</v>
      </c>
      <c r="M56" s="198">
        <f t="shared" si="21"/>
        <v>15</v>
      </c>
      <c r="N56" s="197">
        <v>8</v>
      </c>
      <c r="O56" s="197">
        <v>5</v>
      </c>
      <c r="P56" s="197">
        <v>4</v>
      </c>
      <c r="Q56" s="198">
        <f>P56+O56+N56</f>
        <v>17</v>
      </c>
      <c r="R56" s="199">
        <v>5</v>
      </c>
      <c r="S56" s="199">
        <v>1</v>
      </c>
      <c r="T56" s="199">
        <v>0</v>
      </c>
      <c r="U56" s="198">
        <f>T56+S56+R56</f>
        <v>6</v>
      </c>
      <c r="V56" s="197">
        <v>5</v>
      </c>
      <c r="W56" s="197">
        <v>4</v>
      </c>
      <c r="X56" s="197">
        <v>2</v>
      </c>
      <c r="Y56" s="198">
        <f t="shared" si="23"/>
        <v>11</v>
      </c>
      <c r="Z56" s="199">
        <v>5</v>
      </c>
      <c r="AA56" s="199">
        <v>1</v>
      </c>
      <c r="AB56" s="199">
        <v>0</v>
      </c>
      <c r="AC56" s="198">
        <f t="shared" si="24"/>
        <v>6</v>
      </c>
      <c r="AD56" s="197">
        <v>5</v>
      </c>
      <c r="AE56" s="197">
        <v>4</v>
      </c>
      <c r="AF56" s="197">
        <v>0</v>
      </c>
      <c r="AG56" s="198">
        <f t="shared" si="26"/>
        <v>9</v>
      </c>
      <c r="AH56" s="199">
        <v>7</v>
      </c>
      <c r="AI56" s="199">
        <v>7</v>
      </c>
      <c r="AJ56" s="199">
        <v>0</v>
      </c>
      <c r="AK56" s="198">
        <f t="shared" si="15"/>
        <v>14</v>
      </c>
      <c r="AL56" s="197">
        <v>9</v>
      </c>
      <c r="AM56" s="197">
        <v>8</v>
      </c>
      <c r="AN56" s="197">
        <v>6</v>
      </c>
      <c r="AO56" s="198">
        <v>0</v>
      </c>
      <c r="AP56" s="199">
        <v>6</v>
      </c>
      <c r="AQ56" s="199">
        <v>4</v>
      </c>
      <c r="AR56" s="199">
        <v>0</v>
      </c>
      <c r="AS56" s="198">
        <f t="shared" si="27"/>
        <v>10</v>
      </c>
      <c r="AT56" s="200">
        <f t="shared" si="10"/>
        <v>100</v>
      </c>
    </row>
    <row r="57" spans="1:46" ht="15.5">
      <c r="A57" s="401">
        <v>53</v>
      </c>
      <c r="B57" s="106"/>
      <c r="C57" s="408">
        <v>10</v>
      </c>
      <c r="D57" s="201" t="s">
        <v>386</v>
      </c>
      <c r="E57" s="196" t="s">
        <v>11</v>
      </c>
      <c r="F57" s="197">
        <v>9</v>
      </c>
      <c r="G57" s="197">
        <v>1</v>
      </c>
      <c r="H57" s="197">
        <v>0</v>
      </c>
      <c r="I57" s="198">
        <f t="shared" si="13"/>
        <v>10</v>
      </c>
      <c r="J57" s="199">
        <v>3</v>
      </c>
      <c r="K57" s="199">
        <v>6</v>
      </c>
      <c r="L57" s="199">
        <v>0</v>
      </c>
      <c r="M57" s="198">
        <f t="shared" si="21"/>
        <v>9</v>
      </c>
      <c r="N57" s="197">
        <v>7</v>
      </c>
      <c r="O57" s="197">
        <v>3</v>
      </c>
      <c r="P57" s="197">
        <v>1</v>
      </c>
      <c r="Q57" s="198">
        <f>P57+O57+N57</f>
        <v>11</v>
      </c>
      <c r="R57" s="199">
        <v>4</v>
      </c>
      <c r="S57" s="199">
        <v>0</v>
      </c>
      <c r="T57" s="199">
        <v>0</v>
      </c>
      <c r="U57" s="198">
        <f>T57+S57+R57</f>
        <v>4</v>
      </c>
      <c r="V57" s="197">
        <v>5</v>
      </c>
      <c r="W57" s="197">
        <v>5</v>
      </c>
      <c r="X57" s="197">
        <v>0</v>
      </c>
      <c r="Y57" s="198">
        <f t="shared" si="23"/>
        <v>10</v>
      </c>
      <c r="Z57" s="199">
        <v>9</v>
      </c>
      <c r="AA57" s="199">
        <v>1</v>
      </c>
      <c r="AB57" s="199">
        <v>0</v>
      </c>
      <c r="AC57" s="198">
        <f t="shared" si="24"/>
        <v>10</v>
      </c>
      <c r="AD57" s="197">
        <v>7</v>
      </c>
      <c r="AE57" s="197">
        <v>6</v>
      </c>
      <c r="AF57" s="197">
        <v>6</v>
      </c>
      <c r="AG57" s="198">
        <f t="shared" si="26"/>
        <v>19</v>
      </c>
      <c r="AH57" s="199">
        <v>7</v>
      </c>
      <c r="AI57" s="199">
        <v>4</v>
      </c>
      <c r="AJ57" s="199">
        <v>0</v>
      </c>
      <c r="AK57" s="198">
        <f t="shared" si="15"/>
        <v>11</v>
      </c>
      <c r="AL57" s="197">
        <v>4</v>
      </c>
      <c r="AM57" s="197">
        <v>0</v>
      </c>
      <c r="AN57" s="197">
        <v>0</v>
      </c>
      <c r="AO57" s="198">
        <f>AN57+AM57+AL57</f>
        <v>4</v>
      </c>
      <c r="AP57" s="199">
        <v>8</v>
      </c>
      <c r="AQ57" s="199">
        <v>3</v>
      </c>
      <c r="AR57" s="199">
        <v>0</v>
      </c>
      <c r="AS57" s="198">
        <f t="shared" si="27"/>
        <v>11</v>
      </c>
      <c r="AT57" s="200">
        <f t="shared" si="10"/>
        <v>99</v>
      </c>
    </row>
    <row r="58" spans="1:46" ht="15.5">
      <c r="A58" s="401">
        <v>54</v>
      </c>
      <c r="B58" s="106">
        <v>23</v>
      </c>
      <c r="C58" s="404">
        <v>1</v>
      </c>
      <c r="D58" s="196" t="s">
        <v>416</v>
      </c>
      <c r="E58" s="196" t="s">
        <v>14</v>
      </c>
      <c r="F58" s="197">
        <v>5</v>
      </c>
      <c r="G58" s="197">
        <v>4</v>
      </c>
      <c r="H58" s="197">
        <v>0</v>
      </c>
      <c r="I58" s="198">
        <f t="shared" si="13"/>
        <v>9</v>
      </c>
      <c r="J58" s="199">
        <v>8</v>
      </c>
      <c r="K58" s="199">
        <v>8</v>
      </c>
      <c r="L58" s="199">
        <v>6</v>
      </c>
      <c r="M58" s="198">
        <v>0</v>
      </c>
      <c r="N58" s="197">
        <v>8</v>
      </c>
      <c r="O58" s="197">
        <v>8</v>
      </c>
      <c r="P58" s="197">
        <v>7</v>
      </c>
      <c r="Q58" s="198">
        <v>0</v>
      </c>
      <c r="R58" s="199">
        <v>7</v>
      </c>
      <c r="S58" s="199">
        <v>4</v>
      </c>
      <c r="T58" s="199">
        <v>2</v>
      </c>
      <c r="U58" s="198">
        <f>T58+S58+R58</f>
        <v>13</v>
      </c>
      <c r="V58" s="197">
        <v>10</v>
      </c>
      <c r="W58" s="197">
        <v>7</v>
      </c>
      <c r="X58" s="197">
        <v>0</v>
      </c>
      <c r="Y58" s="198">
        <f t="shared" si="23"/>
        <v>17</v>
      </c>
      <c r="Z58" s="199">
        <v>6</v>
      </c>
      <c r="AA58" s="199">
        <v>3</v>
      </c>
      <c r="AB58" s="199">
        <v>3</v>
      </c>
      <c r="AC58" s="198">
        <f t="shared" si="24"/>
        <v>12</v>
      </c>
      <c r="AD58" s="197">
        <v>5</v>
      </c>
      <c r="AE58" s="197">
        <v>5</v>
      </c>
      <c r="AF58" s="197">
        <v>4</v>
      </c>
      <c r="AG58" s="198">
        <f t="shared" si="26"/>
        <v>14</v>
      </c>
      <c r="AH58" s="199">
        <v>6</v>
      </c>
      <c r="AI58" s="199">
        <v>5</v>
      </c>
      <c r="AJ58" s="199">
        <v>4</v>
      </c>
      <c r="AK58" s="198">
        <f t="shared" si="15"/>
        <v>15</v>
      </c>
      <c r="AL58" s="197">
        <v>4</v>
      </c>
      <c r="AM58" s="197">
        <v>1</v>
      </c>
      <c r="AN58" s="197">
        <v>1</v>
      </c>
      <c r="AO58" s="198">
        <f>AN58+AM58+AL58</f>
        <v>6</v>
      </c>
      <c r="AP58" s="199">
        <v>5</v>
      </c>
      <c r="AQ58" s="199">
        <v>3</v>
      </c>
      <c r="AR58" s="199">
        <v>3</v>
      </c>
      <c r="AS58" s="198">
        <f t="shared" si="27"/>
        <v>11</v>
      </c>
      <c r="AT58" s="200">
        <f t="shared" si="10"/>
        <v>97</v>
      </c>
    </row>
    <row r="59" spans="1:46" ht="15.5">
      <c r="A59" s="401">
        <v>55</v>
      </c>
      <c r="B59" s="105">
        <v>24</v>
      </c>
      <c r="C59" s="406">
        <v>1</v>
      </c>
      <c r="D59" s="196" t="s">
        <v>313</v>
      </c>
      <c r="E59" s="196" t="s">
        <v>11</v>
      </c>
      <c r="F59" s="197">
        <v>8</v>
      </c>
      <c r="G59" s="197">
        <v>5</v>
      </c>
      <c r="H59" s="197">
        <v>4</v>
      </c>
      <c r="I59" s="198">
        <f t="shared" si="13"/>
        <v>17</v>
      </c>
      <c r="J59" s="199">
        <v>2</v>
      </c>
      <c r="K59" s="199">
        <v>2</v>
      </c>
      <c r="L59" s="199">
        <v>1</v>
      </c>
      <c r="M59" s="198">
        <f>L59+K59+J59</f>
        <v>5</v>
      </c>
      <c r="N59" s="197">
        <v>2</v>
      </c>
      <c r="O59" s="197">
        <v>0</v>
      </c>
      <c r="P59" s="197">
        <v>0</v>
      </c>
      <c r="Q59" s="198">
        <f>P59+O59+N59</f>
        <v>2</v>
      </c>
      <c r="R59" s="199">
        <v>5</v>
      </c>
      <c r="S59" s="199">
        <v>2</v>
      </c>
      <c r="T59" s="199">
        <v>0</v>
      </c>
      <c r="U59" s="198">
        <f>T59+S59+R59</f>
        <v>7</v>
      </c>
      <c r="V59" s="197">
        <v>7</v>
      </c>
      <c r="W59" s="197">
        <v>1</v>
      </c>
      <c r="X59" s="197">
        <v>0</v>
      </c>
      <c r="Y59" s="198">
        <f t="shared" si="23"/>
        <v>8</v>
      </c>
      <c r="Z59" s="199">
        <v>6</v>
      </c>
      <c r="AA59" s="199">
        <v>5</v>
      </c>
      <c r="AB59" s="199">
        <v>5</v>
      </c>
      <c r="AC59" s="198">
        <f t="shared" si="24"/>
        <v>16</v>
      </c>
      <c r="AD59" s="197">
        <v>5</v>
      </c>
      <c r="AE59" s="197">
        <v>3</v>
      </c>
      <c r="AF59" s="197">
        <v>2</v>
      </c>
      <c r="AG59" s="198">
        <f t="shared" si="26"/>
        <v>10</v>
      </c>
      <c r="AH59" s="199">
        <v>7</v>
      </c>
      <c r="AI59" s="199">
        <v>6</v>
      </c>
      <c r="AJ59" s="199">
        <v>1</v>
      </c>
      <c r="AK59" s="198">
        <f t="shared" si="15"/>
        <v>14</v>
      </c>
      <c r="AL59" s="197">
        <v>1</v>
      </c>
      <c r="AM59" s="197">
        <v>0</v>
      </c>
      <c r="AN59" s="197">
        <v>0</v>
      </c>
      <c r="AO59" s="198">
        <f>AN59+AM59+AL59</f>
        <v>1</v>
      </c>
      <c r="AP59" s="199">
        <v>3</v>
      </c>
      <c r="AQ59" s="199">
        <v>0</v>
      </c>
      <c r="AR59" s="199">
        <v>0</v>
      </c>
      <c r="AS59" s="198">
        <f t="shared" si="27"/>
        <v>3</v>
      </c>
      <c r="AT59" s="200">
        <f t="shared" si="10"/>
        <v>83</v>
      </c>
    </row>
    <row r="60" spans="1:46" ht="15.5">
      <c r="A60" s="401">
        <v>56</v>
      </c>
      <c r="B60" s="106">
        <v>25</v>
      </c>
      <c r="C60" s="404">
        <v>1</v>
      </c>
      <c r="D60" s="196" t="s">
        <v>22</v>
      </c>
      <c r="E60" s="196" t="s">
        <v>142</v>
      </c>
      <c r="F60" s="197">
        <v>4</v>
      </c>
      <c r="G60" s="197">
        <v>0</v>
      </c>
      <c r="H60" s="197">
        <v>0</v>
      </c>
      <c r="I60" s="198">
        <f t="shared" si="13"/>
        <v>4</v>
      </c>
      <c r="J60" s="199">
        <v>1</v>
      </c>
      <c r="K60" s="199">
        <v>0</v>
      </c>
      <c r="L60" s="199">
        <v>0</v>
      </c>
      <c r="M60" s="198">
        <f>L60+K60+J60</f>
        <v>1</v>
      </c>
      <c r="N60" s="197">
        <v>6</v>
      </c>
      <c r="O60" s="197">
        <v>1</v>
      </c>
      <c r="P60" s="197">
        <v>1</v>
      </c>
      <c r="Q60" s="198">
        <f>P60+O60+N60</f>
        <v>8</v>
      </c>
      <c r="R60" s="199">
        <v>7</v>
      </c>
      <c r="S60" s="199">
        <v>5</v>
      </c>
      <c r="T60" s="199">
        <v>0</v>
      </c>
      <c r="U60" s="198">
        <f>T60+S60+R60</f>
        <v>12</v>
      </c>
      <c r="V60" s="197">
        <v>4</v>
      </c>
      <c r="W60" s="197">
        <v>0</v>
      </c>
      <c r="X60" s="197">
        <v>0</v>
      </c>
      <c r="Y60" s="198">
        <f t="shared" si="23"/>
        <v>4</v>
      </c>
      <c r="Z60" s="199">
        <v>2</v>
      </c>
      <c r="AA60" s="199">
        <v>0</v>
      </c>
      <c r="AB60" s="199">
        <v>0</v>
      </c>
      <c r="AC60" s="198">
        <f t="shared" si="24"/>
        <v>2</v>
      </c>
      <c r="AD60" s="197">
        <v>5</v>
      </c>
      <c r="AE60" s="197">
        <v>0</v>
      </c>
      <c r="AF60" s="197">
        <v>0</v>
      </c>
      <c r="AG60" s="198">
        <f t="shared" si="26"/>
        <v>5</v>
      </c>
      <c r="AH60" s="199">
        <v>8</v>
      </c>
      <c r="AI60" s="199">
        <v>4</v>
      </c>
      <c r="AJ60" s="199">
        <v>1</v>
      </c>
      <c r="AK60" s="198">
        <f t="shared" si="15"/>
        <v>13</v>
      </c>
      <c r="AL60" s="197">
        <v>7</v>
      </c>
      <c r="AM60" s="197">
        <v>4</v>
      </c>
      <c r="AN60" s="197">
        <v>0</v>
      </c>
      <c r="AO60" s="198">
        <f>AN60+AM60+AL60</f>
        <v>11</v>
      </c>
      <c r="AP60" s="199">
        <v>7</v>
      </c>
      <c r="AQ60" s="199">
        <v>8</v>
      </c>
      <c r="AR60" s="199">
        <v>0</v>
      </c>
      <c r="AS60" s="198">
        <f t="shared" si="27"/>
        <v>15</v>
      </c>
      <c r="AT60" s="200">
        <f t="shared" si="10"/>
        <v>75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8"/>
  <sheetViews>
    <sheetView workbookViewId="0">
      <selection activeCell="A3" sqref="A3"/>
    </sheetView>
  </sheetViews>
  <sheetFormatPr defaultRowHeight="14.5"/>
  <cols>
    <col min="2" max="2" width="55.81640625" customWidth="1"/>
    <col min="3" max="3" width="14.81640625" customWidth="1"/>
    <col min="4" max="4" width="12.81640625" customWidth="1"/>
    <col min="5" max="5" width="15.81640625" customWidth="1"/>
    <col min="6" max="6" width="14.7265625" customWidth="1"/>
  </cols>
  <sheetData>
    <row r="1" spans="1:7" ht="18.5">
      <c r="A1" s="630" t="s">
        <v>475</v>
      </c>
      <c r="B1" s="630"/>
      <c r="C1" s="630"/>
      <c r="D1" s="630"/>
      <c r="E1" s="630"/>
      <c r="F1" s="630"/>
      <c r="G1" s="630"/>
    </row>
    <row r="2" spans="1:7" ht="18.5">
      <c r="A2" s="631" t="s">
        <v>501</v>
      </c>
      <c r="B2" s="631"/>
      <c r="C2" s="631"/>
      <c r="D2" s="631"/>
      <c r="E2" s="631"/>
      <c r="F2" s="631"/>
      <c r="G2" s="631"/>
    </row>
    <row r="3" spans="1:7" ht="18.5">
      <c r="A3" s="414"/>
      <c r="B3" s="415" t="s">
        <v>476</v>
      </c>
      <c r="C3" s="414"/>
      <c r="D3" s="414"/>
      <c r="E3" s="414"/>
      <c r="F3" s="414"/>
      <c r="G3" s="414"/>
    </row>
    <row r="4" spans="1:7" ht="33.5" customHeight="1">
      <c r="A4" s="416" t="s">
        <v>0</v>
      </c>
      <c r="B4" s="417" t="s">
        <v>1</v>
      </c>
      <c r="C4" s="416" t="s">
        <v>477</v>
      </c>
      <c r="D4" s="416" t="s">
        <v>478</v>
      </c>
      <c r="E4" s="416" t="s">
        <v>146</v>
      </c>
      <c r="F4" s="418" t="s">
        <v>9</v>
      </c>
      <c r="G4" s="419" t="s">
        <v>8</v>
      </c>
    </row>
    <row r="5" spans="1:7" ht="26" customHeight="1">
      <c r="A5" s="420">
        <v>1</v>
      </c>
      <c r="B5" s="421" t="s">
        <v>479</v>
      </c>
      <c r="C5" s="422">
        <v>15</v>
      </c>
      <c r="D5" s="422">
        <v>31</v>
      </c>
      <c r="E5" s="422">
        <v>46</v>
      </c>
      <c r="F5" s="422"/>
      <c r="G5" s="423">
        <f t="shared" ref="G5:G16" si="0">C5+D5+E5</f>
        <v>92</v>
      </c>
    </row>
    <row r="6" spans="1:7" ht="26" customHeight="1">
      <c r="A6" s="420">
        <v>2</v>
      </c>
      <c r="B6" s="421" t="s">
        <v>480</v>
      </c>
      <c r="C6" s="424">
        <v>19</v>
      </c>
      <c r="D6" s="424">
        <v>22</v>
      </c>
      <c r="E6" s="424">
        <v>49</v>
      </c>
      <c r="F6" s="424"/>
      <c r="G6" s="423">
        <f t="shared" si="0"/>
        <v>90</v>
      </c>
    </row>
    <row r="7" spans="1:7" ht="26" customHeight="1">
      <c r="A7" s="420">
        <v>3</v>
      </c>
      <c r="B7" s="421" t="s">
        <v>481</v>
      </c>
      <c r="C7" s="422">
        <v>2</v>
      </c>
      <c r="D7" s="422">
        <v>26</v>
      </c>
      <c r="E7" s="422">
        <v>47</v>
      </c>
      <c r="F7" s="422"/>
      <c r="G7" s="423">
        <f t="shared" si="0"/>
        <v>75</v>
      </c>
    </row>
    <row r="8" spans="1:7" ht="26" customHeight="1">
      <c r="A8" s="420">
        <v>4</v>
      </c>
      <c r="B8" s="421" t="s">
        <v>482</v>
      </c>
      <c r="C8" s="424">
        <v>14</v>
      </c>
      <c r="D8" s="424">
        <v>17</v>
      </c>
      <c r="E8" s="424">
        <v>43</v>
      </c>
      <c r="F8" s="424"/>
      <c r="G8" s="423">
        <f t="shared" si="0"/>
        <v>74</v>
      </c>
    </row>
    <row r="9" spans="1:7" ht="26" customHeight="1">
      <c r="A9" s="420">
        <v>5</v>
      </c>
      <c r="B9" s="421" t="s">
        <v>483</v>
      </c>
      <c r="C9" s="424">
        <v>4</v>
      </c>
      <c r="D9" s="424">
        <v>22</v>
      </c>
      <c r="E9" s="424">
        <v>39</v>
      </c>
      <c r="F9" s="424"/>
      <c r="G9" s="423">
        <f t="shared" si="0"/>
        <v>65</v>
      </c>
    </row>
    <row r="10" spans="1:7" ht="26" customHeight="1">
      <c r="A10" s="420">
        <v>6</v>
      </c>
      <c r="B10" s="421" t="s">
        <v>485</v>
      </c>
      <c r="C10" s="424">
        <v>6</v>
      </c>
      <c r="D10" s="424">
        <v>13</v>
      </c>
      <c r="E10" s="424">
        <v>44</v>
      </c>
      <c r="F10" s="424"/>
      <c r="G10" s="423">
        <f t="shared" si="0"/>
        <v>63</v>
      </c>
    </row>
    <row r="11" spans="1:7" ht="26" customHeight="1">
      <c r="A11" s="420">
        <v>7</v>
      </c>
      <c r="B11" s="421" t="s">
        <v>484</v>
      </c>
      <c r="C11" s="424">
        <v>5</v>
      </c>
      <c r="D11" s="424">
        <v>19</v>
      </c>
      <c r="E11" s="424">
        <v>39</v>
      </c>
      <c r="F11" s="424"/>
      <c r="G11" s="423">
        <f t="shared" si="0"/>
        <v>63</v>
      </c>
    </row>
    <row r="12" spans="1:7" ht="26" customHeight="1">
      <c r="A12" s="420">
        <v>8</v>
      </c>
      <c r="B12" s="421" t="s">
        <v>486</v>
      </c>
      <c r="C12" s="422">
        <v>10</v>
      </c>
      <c r="D12" s="422">
        <v>16</v>
      </c>
      <c r="E12" s="422">
        <v>36</v>
      </c>
      <c r="F12" s="422"/>
      <c r="G12" s="423">
        <f t="shared" si="0"/>
        <v>62</v>
      </c>
    </row>
    <row r="13" spans="1:7" ht="26" customHeight="1">
      <c r="A13" s="420">
        <v>9</v>
      </c>
      <c r="B13" s="421" t="s">
        <v>487</v>
      </c>
      <c r="C13" s="424">
        <v>15</v>
      </c>
      <c r="D13" s="424">
        <v>1</v>
      </c>
      <c r="E13" s="424">
        <v>45</v>
      </c>
      <c r="F13" s="424"/>
      <c r="G13" s="423">
        <f t="shared" si="0"/>
        <v>61</v>
      </c>
    </row>
    <row r="14" spans="1:7" ht="26" customHeight="1">
      <c r="A14" s="420">
        <v>10</v>
      </c>
      <c r="B14" s="421" t="s">
        <v>488</v>
      </c>
      <c r="C14" s="424">
        <v>14</v>
      </c>
      <c r="D14" s="424">
        <v>0</v>
      </c>
      <c r="E14" s="424">
        <v>42</v>
      </c>
      <c r="F14" s="424"/>
      <c r="G14" s="423">
        <f t="shared" si="0"/>
        <v>56</v>
      </c>
    </row>
    <row r="15" spans="1:7" ht="26" customHeight="1">
      <c r="A15" s="420">
        <v>11</v>
      </c>
      <c r="B15" s="421" t="s">
        <v>489</v>
      </c>
      <c r="C15" s="424">
        <v>5</v>
      </c>
      <c r="D15" s="424">
        <v>0</v>
      </c>
      <c r="E15" s="424">
        <v>48</v>
      </c>
      <c r="F15" s="424"/>
      <c r="G15" s="423">
        <f t="shared" si="0"/>
        <v>53</v>
      </c>
    </row>
    <row r="16" spans="1:7" ht="26" customHeight="1">
      <c r="A16" s="420">
        <v>12</v>
      </c>
      <c r="B16" s="421" t="s">
        <v>490</v>
      </c>
      <c r="C16" s="422">
        <v>5</v>
      </c>
      <c r="D16" s="422">
        <v>0</v>
      </c>
      <c r="E16" s="422">
        <v>44</v>
      </c>
      <c r="F16" s="422"/>
      <c r="G16" s="423">
        <f t="shared" si="0"/>
        <v>49</v>
      </c>
    </row>
    <row r="17" spans="1:7" ht="18.5">
      <c r="A17" s="425"/>
      <c r="B17" s="426"/>
      <c r="C17" s="427"/>
      <c r="D17" s="427"/>
      <c r="E17" s="427"/>
      <c r="F17" s="427"/>
      <c r="G17" s="428"/>
    </row>
    <row r="18" spans="1:7" ht="18.5">
      <c r="A18" s="429"/>
      <c r="B18" s="430" t="s">
        <v>491</v>
      </c>
      <c r="C18" s="431"/>
      <c r="D18" s="431"/>
      <c r="E18" s="431"/>
      <c r="F18" s="431"/>
      <c r="G18" s="428"/>
    </row>
    <row r="19" spans="1:7" ht="33.5" customHeight="1">
      <c r="A19" s="432" t="s">
        <v>64</v>
      </c>
      <c r="B19" s="433" t="s">
        <v>1</v>
      </c>
      <c r="C19" s="432" t="s">
        <v>477</v>
      </c>
      <c r="D19" s="432" t="s">
        <v>478</v>
      </c>
      <c r="E19" s="432" t="s">
        <v>146</v>
      </c>
      <c r="F19" s="434" t="s">
        <v>9</v>
      </c>
      <c r="G19" s="435" t="s">
        <v>8</v>
      </c>
    </row>
    <row r="20" spans="1:7" ht="26" customHeight="1">
      <c r="A20" s="436">
        <v>1</v>
      </c>
      <c r="B20" s="421" t="s">
        <v>492</v>
      </c>
      <c r="C20" s="437">
        <v>18</v>
      </c>
      <c r="D20" s="437">
        <v>42</v>
      </c>
      <c r="E20" s="437">
        <v>30</v>
      </c>
      <c r="F20" s="438"/>
      <c r="G20" s="439">
        <f t="shared" ref="G20:G28" si="1">C20+D20+E20</f>
        <v>90</v>
      </c>
    </row>
    <row r="21" spans="1:7" ht="26" customHeight="1">
      <c r="A21" s="436">
        <v>2</v>
      </c>
      <c r="B21" s="421" t="s">
        <v>493</v>
      </c>
      <c r="C21" s="437">
        <v>9</v>
      </c>
      <c r="D21" s="437">
        <v>34</v>
      </c>
      <c r="E21" s="437">
        <v>42</v>
      </c>
      <c r="F21" s="440"/>
      <c r="G21" s="439">
        <f t="shared" si="1"/>
        <v>85</v>
      </c>
    </row>
    <row r="22" spans="1:7" ht="26" customHeight="1">
      <c r="A22" s="436">
        <v>3</v>
      </c>
      <c r="B22" s="421" t="s">
        <v>494</v>
      </c>
      <c r="C22" s="437">
        <v>12</v>
      </c>
      <c r="D22" s="437">
        <v>29</v>
      </c>
      <c r="E22" s="437">
        <v>43</v>
      </c>
      <c r="F22" s="440"/>
      <c r="G22" s="439">
        <f t="shared" si="1"/>
        <v>84</v>
      </c>
    </row>
    <row r="23" spans="1:7" ht="26" customHeight="1">
      <c r="A23" s="436">
        <v>4</v>
      </c>
      <c r="B23" s="421" t="s">
        <v>495</v>
      </c>
      <c r="C23" s="437">
        <v>7</v>
      </c>
      <c r="D23" s="437">
        <v>26</v>
      </c>
      <c r="E23" s="437">
        <v>42</v>
      </c>
      <c r="F23" s="438"/>
      <c r="G23" s="439">
        <f t="shared" si="1"/>
        <v>75</v>
      </c>
    </row>
    <row r="24" spans="1:7" ht="26" customHeight="1">
      <c r="A24" s="436">
        <v>5</v>
      </c>
      <c r="B24" s="421" t="s">
        <v>496</v>
      </c>
      <c r="C24" s="437">
        <v>6</v>
      </c>
      <c r="D24" s="437">
        <v>21</v>
      </c>
      <c r="E24" s="437">
        <v>42</v>
      </c>
      <c r="F24" s="438"/>
      <c r="G24" s="439">
        <f t="shared" si="1"/>
        <v>69</v>
      </c>
    </row>
    <row r="25" spans="1:7" ht="26" customHeight="1">
      <c r="A25" s="436">
        <v>6</v>
      </c>
      <c r="B25" s="421" t="s">
        <v>497</v>
      </c>
      <c r="C25" s="437">
        <v>10</v>
      </c>
      <c r="D25" s="437">
        <v>5</v>
      </c>
      <c r="E25" s="437">
        <v>44</v>
      </c>
      <c r="F25" s="440"/>
      <c r="G25" s="439">
        <f t="shared" si="1"/>
        <v>59</v>
      </c>
    </row>
    <row r="26" spans="1:7" ht="26" customHeight="1">
      <c r="A26" s="436">
        <v>7</v>
      </c>
      <c r="B26" s="421" t="s">
        <v>498</v>
      </c>
      <c r="C26" s="437">
        <v>0</v>
      </c>
      <c r="D26" s="437">
        <v>24</v>
      </c>
      <c r="E26" s="437">
        <v>35</v>
      </c>
      <c r="F26" s="440"/>
      <c r="G26" s="439">
        <f t="shared" si="1"/>
        <v>59</v>
      </c>
    </row>
    <row r="27" spans="1:7" ht="26" customHeight="1">
      <c r="A27" s="436">
        <v>8</v>
      </c>
      <c r="B27" s="421" t="s">
        <v>499</v>
      </c>
      <c r="C27" s="437">
        <v>13</v>
      </c>
      <c r="D27" s="437">
        <v>5</v>
      </c>
      <c r="E27" s="437">
        <v>40</v>
      </c>
      <c r="F27" s="440"/>
      <c r="G27" s="439">
        <f t="shared" si="1"/>
        <v>58</v>
      </c>
    </row>
    <row r="28" spans="1:7" ht="26" customHeight="1">
      <c r="A28" s="436">
        <v>9</v>
      </c>
      <c r="B28" s="421" t="s">
        <v>500</v>
      </c>
      <c r="C28" s="437">
        <v>4</v>
      </c>
      <c r="D28" s="437">
        <v>20</v>
      </c>
      <c r="E28" s="437">
        <v>25</v>
      </c>
      <c r="F28" s="440"/>
      <c r="G28" s="439">
        <f t="shared" si="1"/>
        <v>49</v>
      </c>
    </row>
  </sheetData>
  <sortState ref="B5:G16">
    <sortCondition descending="1" ref="G16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workbookViewId="0">
      <selection activeCell="A3" sqref="A3"/>
    </sheetView>
  </sheetViews>
  <sheetFormatPr defaultRowHeight="14.5"/>
  <cols>
    <col min="1" max="1" width="3" style="443" customWidth="1"/>
    <col min="2" max="2" width="7.453125" style="443" customWidth="1"/>
    <col min="3" max="3" width="30.6328125" style="443" customWidth="1"/>
    <col min="4" max="4" width="27" style="443" customWidth="1"/>
    <col min="5" max="10" width="3.6328125" style="443" customWidth="1"/>
    <col min="11" max="11" width="6.6328125" style="443" customWidth="1"/>
    <col min="12" max="12" width="3.6328125" style="443" customWidth="1"/>
    <col min="13" max="13" width="9.6328125" style="443" customWidth="1"/>
    <col min="14" max="14" width="20.453125" style="443" customWidth="1"/>
    <col min="15" max="15" width="8.81640625" style="443" customWidth="1"/>
    <col min="16" max="16384" width="8.7265625" style="443"/>
  </cols>
  <sheetData>
    <row r="1" spans="1:14" ht="30" customHeight="1">
      <c r="A1" s="441"/>
      <c r="B1" s="635" t="s">
        <v>502</v>
      </c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7"/>
      <c r="N1" s="442"/>
    </row>
    <row r="2" spans="1:14" ht="21" customHeight="1">
      <c r="A2" s="441"/>
      <c r="B2" s="638" t="s">
        <v>503</v>
      </c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40"/>
      <c r="N2" s="444"/>
    </row>
    <row r="3" spans="1:14">
      <c r="A3" s="441"/>
      <c r="B3" s="445"/>
      <c r="C3" s="445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1"/>
    </row>
    <row r="4" spans="1:14">
      <c r="A4" s="447"/>
      <c r="B4" s="448" t="s">
        <v>193</v>
      </c>
      <c r="C4" s="449"/>
      <c r="D4" s="450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>
      <c r="A5" s="441"/>
      <c r="B5" s="451" t="s">
        <v>504</v>
      </c>
      <c r="C5" s="452"/>
      <c r="D5" s="453"/>
      <c r="E5" s="453"/>
      <c r="F5" s="453"/>
      <c r="G5" s="453"/>
      <c r="H5" s="453"/>
      <c r="I5" s="453"/>
      <c r="J5" s="453"/>
      <c r="K5" s="453"/>
      <c r="L5" s="454"/>
      <c r="M5" s="453"/>
      <c r="N5" s="441"/>
    </row>
    <row r="6" spans="1:14">
      <c r="A6" s="455"/>
      <c r="B6" s="456" t="s">
        <v>0</v>
      </c>
      <c r="C6" s="457" t="s">
        <v>54</v>
      </c>
      <c r="D6" s="457" t="s">
        <v>35</v>
      </c>
      <c r="E6" s="641" t="s">
        <v>55</v>
      </c>
      <c r="F6" s="642"/>
      <c r="G6" s="642"/>
      <c r="H6" s="642"/>
      <c r="I6" s="642"/>
      <c r="J6" s="642"/>
      <c r="K6" s="642"/>
      <c r="L6" s="643"/>
      <c r="M6" s="458" t="s">
        <v>56</v>
      </c>
      <c r="N6" s="459"/>
    </row>
    <row r="7" spans="1:14" ht="20.149999999999999" customHeight="1">
      <c r="A7" s="460">
        <v>1</v>
      </c>
      <c r="B7" s="461">
        <v>1</v>
      </c>
      <c r="C7" s="462" t="s">
        <v>23</v>
      </c>
      <c r="D7" s="462" t="s">
        <v>11</v>
      </c>
      <c r="E7" s="463">
        <v>8</v>
      </c>
      <c r="F7" s="463">
        <v>7</v>
      </c>
      <c r="G7" s="463">
        <v>4</v>
      </c>
      <c r="H7" s="463">
        <v>6</v>
      </c>
      <c r="I7" s="463">
        <v>0</v>
      </c>
      <c r="J7" s="463">
        <v>0</v>
      </c>
      <c r="K7" s="463">
        <f t="shared" ref="K7:K12" si="0">J7+I7+H7+G7+F7+E7</f>
        <v>25</v>
      </c>
      <c r="L7" s="464"/>
      <c r="M7" s="465">
        <v>14</v>
      </c>
      <c r="N7" s="459"/>
    </row>
    <row r="8" spans="1:14" ht="20.149999999999999" customHeight="1">
      <c r="A8" s="460">
        <v>2</v>
      </c>
      <c r="B8" s="466"/>
      <c r="C8" s="467" t="s">
        <v>134</v>
      </c>
      <c r="D8" s="467" t="s">
        <v>138</v>
      </c>
      <c r="E8" s="463">
        <v>8</v>
      </c>
      <c r="F8" s="463">
        <v>8</v>
      </c>
      <c r="G8" s="463">
        <v>7</v>
      </c>
      <c r="H8" s="463">
        <v>10</v>
      </c>
      <c r="I8" s="463">
        <v>8</v>
      </c>
      <c r="J8" s="463">
        <v>6</v>
      </c>
      <c r="K8" s="463">
        <f t="shared" si="0"/>
        <v>47</v>
      </c>
      <c r="L8" s="464"/>
      <c r="M8" s="465">
        <v>11</v>
      </c>
      <c r="N8" s="459"/>
    </row>
    <row r="9" spans="1:14" ht="20.149999999999999" customHeight="1">
      <c r="A9" s="460">
        <v>3</v>
      </c>
      <c r="B9" s="466"/>
      <c r="C9" s="467" t="s">
        <v>136</v>
      </c>
      <c r="D9" s="467" t="s">
        <v>11</v>
      </c>
      <c r="E9" s="463">
        <v>6</v>
      </c>
      <c r="F9" s="463">
        <v>5</v>
      </c>
      <c r="G9" s="463">
        <v>3</v>
      </c>
      <c r="H9" s="463">
        <v>9</v>
      </c>
      <c r="I9" s="463">
        <v>7</v>
      </c>
      <c r="J9" s="463">
        <v>4</v>
      </c>
      <c r="K9" s="463">
        <f t="shared" si="0"/>
        <v>34</v>
      </c>
      <c r="L9" s="464"/>
      <c r="M9" s="465">
        <v>10</v>
      </c>
      <c r="N9" s="459"/>
    </row>
    <row r="10" spans="1:14" ht="20.149999999999999" customHeight="1">
      <c r="A10" s="460">
        <v>4</v>
      </c>
      <c r="B10" s="466"/>
      <c r="C10" s="467" t="s">
        <v>137</v>
      </c>
      <c r="D10" s="467" t="s">
        <v>138</v>
      </c>
      <c r="E10" s="463">
        <v>5</v>
      </c>
      <c r="F10" s="463">
        <v>2</v>
      </c>
      <c r="G10" s="463">
        <v>1</v>
      </c>
      <c r="H10" s="463">
        <v>7</v>
      </c>
      <c r="I10" s="463">
        <v>5</v>
      </c>
      <c r="J10" s="463">
        <v>0</v>
      </c>
      <c r="K10" s="463">
        <f t="shared" si="0"/>
        <v>20</v>
      </c>
      <c r="L10" s="464"/>
      <c r="M10" s="465">
        <v>8</v>
      </c>
      <c r="N10" s="459"/>
    </row>
    <row r="11" spans="1:14" ht="20.149999999999999" customHeight="1">
      <c r="A11" s="460">
        <v>5</v>
      </c>
      <c r="B11" s="466"/>
      <c r="C11" s="467" t="s">
        <v>377</v>
      </c>
      <c r="D11" s="467" t="s">
        <v>185</v>
      </c>
      <c r="E11" s="463">
        <v>5</v>
      </c>
      <c r="F11" s="463">
        <v>0</v>
      </c>
      <c r="G11" s="463">
        <v>0</v>
      </c>
      <c r="H11" s="463">
        <v>6</v>
      </c>
      <c r="I11" s="463">
        <v>5</v>
      </c>
      <c r="J11" s="463">
        <v>0</v>
      </c>
      <c r="K11" s="463">
        <f t="shared" si="0"/>
        <v>16</v>
      </c>
      <c r="L11" s="464"/>
      <c r="M11" s="465">
        <v>5</v>
      </c>
      <c r="N11" s="459"/>
    </row>
    <row r="12" spans="1:14" ht="20.149999999999999" customHeight="1">
      <c r="A12" s="460">
        <v>6</v>
      </c>
      <c r="B12" s="466"/>
      <c r="C12" s="467"/>
      <c r="D12" s="467"/>
      <c r="E12" s="464"/>
      <c r="F12" s="464"/>
      <c r="G12" s="464"/>
      <c r="H12" s="464"/>
      <c r="I12" s="464"/>
      <c r="J12" s="464"/>
      <c r="K12" s="463">
        <f t="shared" si="0"/>
        <v>0</v>
      </c>
      <c r="L12" s="464"/>
      <c r="M12" s="468"/>
      <c r="N12" s="459"/>
    </row>
    <row r="13" spans="1:14" ht="20.149999999999999" customHeight="1">
      <c r="A13" s="460">
        <v>7</v>
      </c>
      <c r="B13" s="466"/>
      <c r="C13" s="467"/>
      <c r="D13" s="467"/>
      <c r="E13" s="464"/>
      <c r="F13" s="464"/>
      <c r="G13" s="464"/>
      <c r="H13" s="464"/>
      <c r="I13" s="464"/>
      <c r="J13" s="464"/>
      <c r="K13" s="463">
        <f t="shared" ref="K13:K18" si="1">J13+I13+H13+G13+F13+E13</f>
        <v>0</v>
      </c>
      <c r="L13" s="464"/>
      <c r="M13" s="468"/>
      <c r="N13" s="459"/>
    </row>
    <row r="14" spans="1:14" ht="20.149999999999999" customHeight="1">
      <c r="A14" s="460">
        <v>8</v>
      </c>
      <c r="B14" s="466"/>
      <c r="C14" s="467"/>
      <c r="D14" s="467"/>
      <c r="E14" s="464"/>
      <c r="F14" s="464"/>
      <c r="G14" s="464"/>
      <c r="H14" s="464"/>
      <c r="I14" s="464"/>
      <c r="J14" s="464"/>
      <c r="K14" s="463">
        <f t="shared" si="1"/>
        <v>0</v>
      </c>
      <c r="L14" s="464"/>
      <c r="M14" s="468"/>
      <c r="N14" s="459"/>
    </row>
    <row r="15" spans="1:14" ht="19.5" customHeight="1">
      <c r="A15" s="460">
        <v>9</v>
      </c>
      <c r="B15" s="466"/>
      <c r="C15" s="467"/>
      <c r="D15" s="467"/>
      <c r="E15" s="464"/>
      <c r="F15" s="464"/>
      <c r="G15" s="464"/>
      <c r="H15" s="464"/>
      <c r="I15" s="464"/>
      <c r="J15" s="464"/>
      <c r="K15" s="463">
        <f t="shared" si="1"/>
        <v>0</v>
      </c>
      <c r="L15" s="464"/>
      <c r="M15" s="468"/>
      <c r="N15" s="459"/>
    </row>
    <row r="16" spans="1:14" ht="14.5" customHeight="1">
      <c r="A16" s="460">
        <v>10</v>
      </c>
      <c r="B16" s="466"/>
      <c r="C16" s="467"/>
      <c r="D16" s="467"/>
      <c r="E16" s="464"/>
      <c r="F16" s="464"/>
      <c r="G16" s="464"/>
      <c r="H16" s="464"/>
      <c r="I16" s="464"/>
      <c r="J16" s="464"/>
      <c r="K16" s="463">
        <f t="shared" si="1"/>
        <v>0</v>
      </c>
      <c r="L16" s="464"/>
      <c r="M16" s="468"/>
      <c r="N16" s="459"/>
    </row>
    <row r="17" spans="1:14" ht="14.5" customHeight="1">
      <c r="A17" s="460">
        <v>11</v>
      </c>
      <c r="B17" s="469"/>
      <c r="C17" s="467"/>
      <c r="D17" s="467"/>
      <c r="E17" s="464"/>
      <c r="F17" s="464"/>
      <c r="G17" s="464"/>
      <c r="H17" s="464"/>
      <c r="I17" s="464"/>
      <c r="J17" s="464"/>
      <c r="K17" s="463">
        <f t="shared" si="1"/>
        <v>0</v>
      </c>
      <c r="L17" s="464"/>
      <c r="M17" s="468"/>
      <c r="N17" s="459"/>
    </row>
    <row r="18" spans="1:14" ht="19.5" customHeight="1">
      <c r="A18" s="460">
        <v>12</v>
      </c>
      <c r="B18" s="469"/>
      <c r="C18" s="467"/>
      <c r="D18" s="467"/>
      <c r="E18" s="464"/>
      <c r="F18" s="464"/>
      <c r="G18" s="464"/>
      <c r="H18" s="464"/>
      <c r="I18" s="464"/>
      <c r="J18" s="464"/>
      <c r="K18" s="463">
        <f t="shared" si="1"/>
        <v>0</v>
      </c>
      <c r="L18" s="464"/>
      <c r="M18" s="468"/>
      <c r="N18" s="459"/>
    </row>
    <row r="19" spans="1:14" ht="19.5" customHeight="1">
      <c r="A19" s="447"/>
      <c r="B19" s="470"/>
      <c r="C19" s="470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50"/>
    </row>
    <row r="20" spans="1:14">
      <c r="A20" s="447"/>
      <c r="B20" s="472" t="s">
        <v>192</v>
      </c>
      <c r="C20" s="473"/>
      <c r="D20" s="450"/>
      <c r="E20" s="441"/>
      <c r="F20" s="441"/>
      <c r="G20" s="441"/>
      <c r="H20" s="441"/>
      <c r="I20" s="441"/>
      <c r="J20" s="441"/>
      <c r="K20" s="441"/>
      <c r="L20" s="441"/>
      <c r="M20" s="441"/>
      <c r="N20" s="441"/>
    </row>
    <row r="21" spans="1:14">
      <c r="A21" s="441"/>
      <c r="B21" s="451" t="s">
        <v>505</v>
      </c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41"/>
    </row>
    <row r="22" spans="1:14">
      <c r="A22" s="474"/>
      <c r="B22" s="456" t="s">
        <v>0</v>
      </c>
      <c r="C22" s="457" t="s">
        <v>54</v>
      </c>
      <c r="D22" s="457" t="s">
        <v>35</v>
      </c>
      <c r="E22" s="644" t="s">
        <v>55</v>
      </c>
      <c r="F22" s="645"/>
      <c r="G22" s="645"/>
      <c r="H22" s="645"/>
      <c r="I22" s="645"/>
      <c r="J22" s="645"/>
      <c r="K22" s="645"/>
      <c r="L22" s="646"/>
      <c r="M22" s="458" t="s">
        <v>56</v>
      </c>
      <c r="N22" s="459"/>
    </row>
    <row r="23" spans="1:14" ht="15.5">
      <c r="A23" s="460">
        <v>1</v>
      </c>
      <c r="B23" s="475">
        <v>1</v>
      </c>
      <c r="C23" s="462" t="s">
        <v>6</v>
      </c>
      <c r="D23" s="462" t="s">
        <v>85</v>
      </c>
      <c r="E23" s="463">
        <v>8</v>
      </c>
      <c r="F23" s="463">
        <v>7</v>
      </c>
      <c r="G23" s="463">
        <v>7</v>
      </c>
      <c r="H23" s="463">
        <v>9</v>
      </c>
      <c r="I23" s="463">
        <v>7</v>
      </c>
      <c r="J23" s="463">
        <v>6</v>
      </c>
      <c r="K23" s="463">
        <f t="shared" ref="K23:K28" si="2">J23+I23+H23+G23+F23+E23</f>
        <v>44</v>
      </c>
      <c r="L23" s="464"/>
      <c r="M23" s="465">
        <v>32</v>
      </c>
      <c r="N23" s="459"/>
    </row>
    <row r="24" spans="1:14" ht="15.5">
      <c r="A24" s="460">
        <v>2</v>
      </c>
      <c r="B24" s="468"/>
      <c r="C24" s="467" t="s">
        <v>169</v>
      </c>
      <c r="D24" s="467" t="s">
        <v>13</v>
      </c>
      <c r="E24" s="463">
        <v>8</v>
      </c>
      <c r="F24" s="463">
        <v>2</v>
      </c>
      <c r="G24" s="463">
        <v>2</v>
      </c>
      <c r="H24" s="463">
        <v>9</v>
      </c>
      <c r="I24" s="463">
        <v>5</v>
      </c>
      <c r="J24" s="463">
        <v>4</v>
      </c>
      <c r="K24" s="463">
        <f t="shared" si="2"/>
        <v>30</v>
      </c>
      <c r="L24" s="464"/>
      <c r="M24" s="465">
        <v>7</v>
      </c>
      <c r="N24" s="459"/>
    </row>
    <row r="25" spans="1:14" ht="15.5">
      <c r="A25" s="460">
        <v>3</v>
      </c>
      <c r="B25" s="468"/>
      <c r="C25" s="467" t="s">
        <v>149</v>
      </c>
      <c r="D25" s="467" t="s">
        <v>11</v>
      </c>
      <c r="E25" s="463">
        <v>7</v>
      </c>
      <c r="F25" s="463">
        <v>7</v>
      </c>
      <c r="G25" s="463">
        <v>4</v>
      </c>
      <c r="H25" s="463">
        <v>7</v>
      </c>
      <c r="I25" s="463">
        <v>6</v>
      </c>
      <c r="J25" s="463">
        <v>5</v>
      </c>
      <c r="K25" s="463">
        <f t="shared" si="2"/>
        <v>36</v>
      </c>
      <c r="L25" s="464"/>
      <c r="M25" s="465">
        <v>5</v>
      </c>
      <c r="N25" s="459"/>
    </row>
    <row r="26" spans="1:14" ht="15.5">
      <c r="A26" s="460">
        <v>5</v>
      </c>
      <c r="B26" s="468"/>
      <c r="C26" s="467" t="s">
        <v>131</v>
      </c>
      <c r="D26" s="467" t="s">
        <v>11</v>
      </c>
      <c r="E26" s="463">
        <v>8</v>
      </c>
      <c r="F26" s="463">
        <v>3</v>
      </c>
      <c r="G26" s="463">
        <v>0</v>
      </c>
      <c r="H26" s="463">
        <v>7</v>
      </c>
      <c r="I26" s="463">
        <v>1</v>
      </c>
      <c r="J26" s="463">
        <v>0</v>
      </c>
      <c r="K26" s="463">
        <f t="shared" si="2"/>
        <v>19</v>
      </c>
      <c r="L26" s="464"/>
      <c r="M26" s="465">
        <v>5</v>
      </c>
      <c r="N26" s="459"/>
    </row>
    <row r="27" spans="1:14" ht="15.5">
      <c r="A27" s="460">
        <v>6</v>
      </c>
      <c r="B27" s="468"/>
      <c r="C27" s="467" t="s">
        <v>506</v>
      </c>
      <c r="D27" s="467" t="s">
        <v>14</v>
      </c>
      <c r="E27" s="463">
        <v>10</v>
      </c>
      <c r="F27" s="463">
        <v>3</v>
      </c>
      <c r="G27" s="463">
        <v>3</v>
      </c>
      <c r="H27" s="463">
        <v>7</v>
      </c>
      <c r="I27" s="463">
        <v>0</v>
      </c>
      <c r="J27" s="463">
        <v>0</v>
      </c>
      <c r="K27" s="463">
        <f t="shared" si="2"/>
        <v>23</v>
      </c>
      <c r="L27" s="464"/>
      <c r="M27" s="468">
        <v>0</v>
      </c>
      <c r="N27" s="459"/>
    </row>
    <row r="28" spans="1:14" ht="15.5">
      <c r="A28" s="460">
        <v>7</v>
      </c>
      <c r="B28" s="468"/>
      <c r="C28" s="467"/>
      <c r="D28" s="467"/>
      <c r="E28" s="464"/>
      <c r="F28" s="464"/>
      <c r="G28" s="464"/>
      <c r="H28" s="464"/>
      <c r="I28" s="464"/>
      <c r="J28" s="464"/>
      <c r="K28" s="463">
        <f t="shared" si="2"/>
        <v>0</v>
      </c>
      <c r="L28" s="464"/>
      <c r="M28" s="468"/>
      <c r="N28" s="459"/>
    </row>
    <row r="29" spans="1:14" ht="15.5">
      <c r="A29" s="460">
        <v>8</v>
      </c>
      <c r="B29" s="476"/>
      <c r="C29" s="467"/>
      <c r="D29" s="467"/>
      <c r="E29" s="464"/>
      <c r="F29" s="464"/>
      <c r="G29" s="464"/>
      <c r="H29" s="464"/>
      <c r="I29" s="464"/>
      <c r="J29" s="464"/>
      <c r="K29" s="463">
        <f t="shared" ref="K29:K33" si="3">J29+I29+H29+G29+F29+E29</f>
        <v>0</v>
      </c>
      <c r="L29" s="464"/>
      <c r="M29" s="468"/>
      <c r="N29" s="459"/>
    </row>
    <row r="30" spans="1:14" ht="15.5">
      <c r="A30" s="460">
        <v>9</v>
      </c>
      <c r="B30" s="476"/>
      <c r="C30" s="467"/>
      <c r="D30" s="467"/>
      <c r="E30" s="464"/>
      <c r="F30" s="464"/>
      <c r="G30" s="464"/>
      <c r="H30" s="464"/>
      <c r="I30" s="464"/>
      <c r="J30" s="464"/>
      <c r="K30" s="463">
        <f t="shared" si="3"/>
        <v>0</v>
      </c>
      <c r="L30" s="464"/>
      <c r="M30" s="477"/>
      <c r="N30" s="459"/>
    </row>
    <row r="31" spans="1:14" ht="15.5">
      <c r="A31" s="460">
        <v>10</v>
      </c>
      <c r="B31" s="469"/>
      <c r="C31" s="467"/>
      <c r="D31" s="467"/>
      <c r="E31" s="464"/>
      <c r="F31" s="464"/>
      <c r="G31" s="464"/>
      <c r="H31" s="464"/>
      <c r="I31" s="464"/>
      <c r="J31" s="464"/>
      <c r="K31" s="463">
        <f t="shared" si="3"/>
        <v>0</v>
      </c>
      <c r="L31" s="464"/>
      <c r="M31" s="477"/>
      <c r="N31" s="459"/>
    </row>
    <row r="32" spans="1:14" ht="15.5">
      <c r="A32" s="460">
        <v>11</v>
      </c>
      <c r="B32" s="469"/>
      <c r="C32" s="467"/>
      <c r="D32" s="467"/>
      <c r="E32" s="464"/>
      <c r="F32" s="464"/>
      <c r="G32" s="464"/>
      <c r="H32" s="464"/>
      <c r="I32" s="464"/>
      <c r="J32" s="464"/>
      <c r="K32" s="463">
        <f t="shared" si="3"/>
        <v>0</v>
      </c>
      <c r="L32" s="464"/>
      <c r="M32" s="477"/>
      <c r="N32" s="459"/>
    </row>
    <row r="33" spans="1:14" ht="19.5" customHeight="1">
      <c r="A33" s="460">
        <v>12</v>
      </c>
      <c r="B33" s="469"/>
      <c r="C33" s="467"/>
      <c r="D33" s="467"/>
      <c r="E33" s="464"/>
      <c r="F33" s="464"/>
      <c r="G33" s="464"/>
      <c r="H33" s="464"/>
      <c r="I33" s="464"/>
      <c r="J33" s="464"/>
      <c r="K33" s="463">
        <f t="shared" si="3"/>
        <v>0</v>
      </c>
      <c r="L33" s="464"/>
      <c r="M33" s="477"/>
      <c r="N33" s="459"/>
    </row>
    <row r="34" spans="1:14" ht="19.5" customHeight="1">
      <c r="A34" s="447"/>
      <c r="B34" s="470"/>
      <c r="C34" s="470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50"/>
    </row>
    <row r="35" spans="1:14">
      <c r="A35" s="447"/>
      <c r="B35" s="448" t="s">
        <v>52</v>
      </c>
      <c r="C35" s="449"/>
      <c r="D35" s="450"/>
      <c r="E35" s="441"/>
      <c r="F35" s="441"/>
      <c r="G35" s="441"/>
      <c r="H35" s="441"/>
      <c r="I35" s="441"/>
      <c r="J35" s="441"/>
      <c r="K35" s="441"/>
      <c r="L35" s="441"/>
      <c r="M35" s="441"/>
      <c r="N35" s="441"/>
    </row>
    <row r="36" spans="1:14">
      <c r="A36" s="441"/>
      <c r="B36" s="478" t="s">
        <v>507</v>
      </c>
      <c r="C36" s="479"/>
      <c r="D36" s="480"/>
      <c r="E36" s="480"/>
      <c r="F36" s="480"/>
      <c r="G36" s="480"/>
      <c r="H36" s="480"/>
      <c r="I36" s="480"/>
      <c r="J36" s="480"/>
      <c r="K36" s="480"/>
      <c r="L36" s="481"/>
      <c r="M36" s="480"/>
      <c r="N36" s="441"/>
    </row>
    <row r="37" spans="1:14">
      <c r="A37" s="447"/>
      <c r="B37" s="482" t="s">
        <v>0</v>
      </c>
      <c r="C37" s="483" t="s">
        <v>54</v>
      </c>
      <c r="D37" s="483" t="s">
        <v>35</v>
      </c>
      <c r="E37" s="647" t="s">
        <v>55</v>
      </c>
      <c r="F37" s="647"/>
      <c r="G37" s="647"/>
      <c r="H37" s="647"/>
      <c r="I37" s="647"/>
      <c r="J37" s="647"/>
      <c r="K37" s="647"/>
      <c r="L37" s="647"/>
      <c r="M37" s="484" t="s">
        <v>56</v>
      </c>
      <c r="N37" s="450"/>
    </row>
    <row r="38" spans="1:14" ht="15.5">
      <c r="A38" s="485">
        <v>2</v>
      </c>
      <c r="B38" s="486">
        <v>1</v>
      </c>
      <c r="C38" s="487" t="s">
        <v>148</v>
      </c>
      <c r="D38" s="487" t="s">
        <v>11</v>
      </c>
      <c r="E38" s="488">
        <v>7</v>
      </c>
      <c r="F38" s="488">
        <v>6</v>
      </c>
      <c r="G38" s="488">
        <v>5</v>
      </c>
      <c r="H38" s="488">
        <v>8</v>
      </c>
      <c r="I38" s="488">
        <v>6</v>
      </c>
      <c r="J38" s="488">
        <v>6</v>
      </c>
      <c r="K38" s="488">
        <v>38</v>
      </c>
      <c r="L38" s="489"/>
      <c r="M38" s="490">
        <v>14</v>
      </c>
      <c r="N38" s="450"/>
    </row>
    <row r="39" spans="1:14" ht="15.5">
      <c r="A39" s="485">
        <v>3</v>
      </c>
      <c r="B39" s="491"/>
      <c r="C39" s="492" t="s">
        <v>313</v>
      </c>
      <c r="D39" s="492" t="s">
        <v>11</v>
      </c>
      <c r="E39" s="488">
        <v>10</v>
      </c>
      <c r="F39" s="488">
        <v>10</v>
      </c>
      <c r="G39" s="488">
        <v>5</v>
      </c>
      <c r="H39" s="488">
        <v>10</v>
      </c>
      <c r="I39" s="488">
        <v>8</v>
      </c>
      <c r="J39" s="488">
        <v>7</v>
      </c>
      <c r="K39" s="488">
        <v>50</v>
      </c>
      <c r="L39" s="489"/>
      <c r="M39" s="490">
        <v>12</v>
      </c>
      <c r="N39" s="450"/>
    </row>
    <row r="40" spans="1:14" ht="15.5">
      <c r="A40" s="485">
        <v>4</v>
      </c>
      <c r="B40" s="491"/>
      <c r="C40" s="492" t="s">
        <v>390</v>
      </c>
      <c r="D40" s="492" t="s">
        <v>11</v>
      </c>
      <c r="E40" s="493">
        <v>4</v>
      </c>
      <c r="F40" s="493">
        <v>4</v>
      </c>
      <c r="G40" s="493">
        <v>2</v>
      </c>
      <c r="H40" s="493">
        <v>8</v>
      </c>
      <c r="I40" s="493">
        <v>6</v>
      </c>
      <c r="J40" s="493">
        <v>4</v>
      </c>
      <c r="K40" s="493">
        <v>28</v>
      </c>
      <c r="L40" s="494"/>
      <c r="M40" s="495">
        <v>7</v>
      </c>
      <c r="N40" s="450"/>
    </row>
    <row r="41" spans="1:14" ht="15.5">
      <c r="A41" s="485">
        <v>6</v>
      </c>
      <c r="B41" s="496"/>
      <c r="C41" s="492" t="s">
        <v>23</v>
      </c>
      <c r="D41" s="492" t="s">
        <v>11</v>
      </c>
      <c r="E41" s="488">
        <v>7</v>
      </c>
      <c r="F41" s="488">
        <v>6</v>
      </c>
      <c r="G41" s="488">
        <v>5</v>
      </c>
      <c r="H41" s="488">
        <v>10</v>
      </c>
      <c r="I41" s="488">
        <v>9</v>
      </c>
      <c r="J41" s="488">
        <v>8</v>
      </c>
      <c r="K41" s="488">
        <v>45</v>
      </c>
      <c r="L41" s="489"/>
      <c r="M41" s="490">
        <v>6</v>
      </c>
      <c r="N41" s="450"/>
    </row>
    <row r="42" spans="1:14" ht="15.5">
      <c r="A42" s="485">
        <v>7</v>
      </c>
      <c r="B42" s="496"/>
      <c r="C42" s="492" t="s">
        <v>508</v>
      </c>
      <c r="D42" s="492" t="s">
        <v>11</v>
      </c>
      <c r="E42" s="493">
        <v>7</v>
      </c>
      <c r="F42" s="493">
        <v>7</v>
      </c>
      <c r="G42" s="493">
        <v>3</v>
      </c>
      <c r="H42" s="493">
        <v>6</v>
      </c>
      <c r="I42" s="493">
        <v>4</v>
      </c>
      <c r="J42" s="493">
        <v>0</v>
      </c>
      <c r="K42" s="493">
        <v>27</v>
      </c>
      <c r="L42" s="494"/>
      <c r="M42" s="495">
        <v>2</v>
      </c>
      <c r="N42" s="450"/>
    </row>
    <row r="43" spans="1:14" ht="15.5">
      <c r="A43" s="485">
        <v>8</v>
      </c>
      <c r="B43" s="496"/>
      <c r="C43" s="492" t="s">
        <v>509</v>
      </c>
      <c r="D43" s="492" t="s">
        <v>11</v>
      </c>
      <c r="E43" s="488">
        <v>10</v>
      </c>
      <c r="F43" s="488">
        <v>3</v>
      </c>
      <c r="G43" s="488">
        <v>1</v>
      </c>
      <c r="H43" s="488">
        <v>5</v>
      </c>
      <c r="I43" s="488">
        <v>2</v>
      </c>
      <c r="J43" s="488">
        <v>0</v>
      </c>
      <c r="K43" s="493">
        <v>21</v>
      </c>
      <c r="L43" s="489"/>
      <c r="M43" s="495">
        <v>0</v>
      </c>
      <c r="N43" s="450"/>
    </row>
    <row r="44" spans="1:14" ht="15.5">
      <c r="A44" s="485">
        <v>10</v>
      </c>
      <c r="B44" s="496"/>
      <c r="C44" s="497"/>
      <c r="D44" s="497"/>
      <c r="E44" s="498"/>
      <c r="F44" s="498"/>
      <c r="G44" s="498"/>
      <c r="H44" s="498"/>
      <c r="I44" s="498"/>
      <c r="J44" s="498"/>
      <c r="K44" s="499">
        <f>J44+I44+H44+G44+F44+E44</f>
        <v>0</v>
      </c>
      <c r="L44" s="498"/>
      <c r="M44" s="500"/>
      <c r="N44" s="450"/>
    </row>
    <row r="45" spans="1:14" ht="15.5">
      <c r="A45" s="460">
        <v>11</v>
      </c>
      <c r="B45" s="501"/>
      <c r="C45" s="502"/>
      <c r="D45" s="502"/>
      <c r="E45" s="503"/>
      <c r="F45" s="503"/>
      <c r="G45" s="503"/>
      <c r="H45" s="503"/>
      <c r="I45" s="503"/>
      <c r="J45" s="503"/>
      <c r="K45" s="504">
        <f t="shared" ref="K45:K46" si="4">J45+I45+H45+G45+F45+E45</f>
        <v>0</v>
      </c>
      <c r="L45" s="503"/>
      <c r="M45" s="505"/>
      <c r="N45" s="459"/>
    </row>
    <row r="46" spans="1:14" ht="15.5">
      <c r="A46" s="460">
        <v>12</v>
      </c>
      <c r="B46" s="506"/>
      <c r="C46" s="506"/>
      <c r="D46" s="506"/>
      <c r="E46" s="506"/>
      <c r="F46" s="506"/>
      <c r="G46" s="506"/>
      <c r="H46" s="506"/>
      <c r="I46" s="506"/>
      <c r="J46" s="506"/>
      <c r="K46" s="463">
        <f t="shared" si="4"/>
        <v>0</v>
      </c>
      <c r="L46" s="506"/>
      <c r="M46" s="507"/>
      <c r="N46" s="459"/>
    </row>
    <row r="47" spans="1:14">
      <c r="A47" s="447"/>
      <c r="B47" s="470"/>
      <c r="C47" s="470"/>
      <c r="D47" s="471"/>
      <c r="E47" s="471"/>
      <c r="F47" s="471"/>
      <c r="G47" s="471"/>
      <c r="H47" s="471"/>
      <c r="I47" s="471"/>
      <c r="J47" s="471"/>
      <c r="K47" s="471"/>
      <c r="L47" s="471"/>
      <c r="M47" s="471"/>
      <c r="N47" s="450"/>
    </row>
    <row r="48" spans="1:14">
      <c r="A48" s="447"/>
      <c r="B48" s="472" t="s">
        <v>510</v>
      </c>
      <c r="C48" s="473"/>
      <c r="D48" s="450"/>
      <c r="E48" s="441"/>
      <c r="F48" s="441"/>
      <c r="G48" s="441"/>
      <c r="H48" s="441"/>
      <c r="I48" s="441"/>
      <c r="J48" s="441"/>
      <c r="K48" s="441"/>
      <c r="L48" s="441"/>
      <c r="M48" s="441"/>
      <c r="N48" s="441"/>
    </row>
    <row r="49" spans="1:14">
      <c r="A49" s="441"/>
      <c r="B49" s="451" t="s">
        <v>511</v>
      </c>
      <c r="C49" s="452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41"/>
    </row>
    <row r="50" spans="1:14">
      <c r="A50" s="474"/>
      <c r="B50" s="456" t="s">
        <v>0</v>
      </c>
      <c r="C50" s="508" t="s">
        <v>54</v>
      </c>
      <c r="D50" s="508" t="s">
        <v>35</v>
      </c>
      <c r="E50" s="632" t="s">
        <v>55</v>
      </c>
      <c r="F50" s="633"/>
      <c r="G50" s="633"/>
      <c r="H50" s="633"/>
      <c r="I50" s="633"/>
      <c r="J50" s="633"/>
      <c r="K50" s="633"/>
      <c r="L50" s="634"/>
      <c r="M50" s="509" t="s">
        <v>56</v>
      </c>
      <c r="N50" s="459"/>
    </row>
    <row r="51" spans="1:14" ht="15.5">
      <c r="A51" s="460">
        <v>1</v>
      </c>
      <c r="B51" s="475">
        <v>1</v>
      </c>
      <c r="C51" s="510" t="s">
        <v>102</v>
      </c>
      <c r="D51" s="510" t="s">
        <v>11</v>
      </c>
      <c r="E51" s="511">
        <v>9</v>
      </c>
      <c r="F51" s="511">
        <v>8</v>
      </c>
      <c r="G51" s="511">
        <v>8</v>
      </c>
      <c r="H51" s="511">
        <v>10</v>
      </c>
      <c r="I51" s="511">
        <v>7</v>
      </c>
      <c r="J51" s="511">
        <v>7</v>
      </c>
      <c r="K51" s="511">
        <v>49</v>
      </c>
      <c r="L51" s="512"/>
      <c r="M51" s="513">
        <v>12</v>
      </c>
      <c r="N51" s="459"/>
    </row>
    <row r="52" spans="1:14" ht="15.5">
      <c r="A52" s="460">
        <v>2</v>
      </c>
      <c r="B52" s="514"/>
      <c r="C52" s="515" t="s">
        <v>158</v>
      </c>
      <c r="D52" s="515" t="s">
        <v>11</v>
      </c>
      <c r="E52" s="511">
        <v>8</v>
      </c>
      <c r="F52" s="511">
        <v>8</v>
      </c>
      <c r="G52" s="511">
        <v>7</v>
      </c>
      <c r="H52" s="511">
        <v>9</v>
      </c>
      <c r="I52" s="511">
        <v>9</v>
      </c>
      <c r="J52" s="511">
        <v>8</v>
      </c>
      <c r="K52" s="511">
        <v>49</v>
      </c>
      <c r="L52" s="512"/>
      <c r="M52" s="513">
        <v>7</v>
      </c>
      <c r="N52" s="459"/>
    </row>
    <row r="53" spans="1:14" ht="15.5">
      <c r="A53" s="460">
        <v>3</v>
      </c>
      <c r="B53" s="514"/>
      <c r="C53" s="515" t="s">
        <v>328</v>
      </c>
      <c r="D53" s="515" t="s">
        <v>11</v>
      </c>
      <c r="E53" s="511">
        <v>8</v>
      </c>
      <c r="F53" s="511">
        <v>7</v>
      </c>
      <c r="G53" s="511">
        <v>7</v>
      </c>
      <c r="H53" s="511">
        <v>10</v>
      </c>
      <c r="I53" s="511">
        <v>4</v>
      </c>
      <c r="J53" s="511">
        <v>3</v>
      </c>
      <c r="K53" s="511">
        <v>39</v>
      </c>
      <c r="L53" s="512"/>
      <c r="M53" s="513">
        <v>5</v>
      </c>
      <c r="N53" s="459"/>
    </row>
    <row r="54" spans="1:14" ht="15.5">
      <c r="A54" s="460">
        <v>5</v>
      </c>
      <c r="B54" s="469"/>
      <c r="C54" s="515" t="s">
        <v>183</v>
      </c>
      <c r="D54" s="515" t="s">
        <v>11</v>
      </c>
      <c r="E54" s="511">
        <v>10</v>
      </c>
      <c r="F54" s="511">
        <v>9</v>
      </c>
      <c r="G54" s="511">
        <v>9</v>
      </c>
      <c r="H54" s="511">
        <v>10</v>
      </c>
      <c r="I54" s="511">
        <v>10</v>
      </c>
      <c r="J54" s="511">
        <v>6</v>
      </c>
      <c r="K54" s="511">
        <v>54</v>
      </c>
      <c r="L54" s="512"/>
      <c r="M54" s="513">
        <v>1</v>
      </c>
      <c r="N54" s="459"/>
    </row>
    <row r="55" spans="1:14" ht="15.5">
      <c r="A55" s="460">
        <v>6</v>
      </c>
      <c r="B55" s="469"/>
      <c r="C55" s="515" t="s">
        <v>512</v>
      </c>
      <c r="D55" s="515" t="s">
        <v>11</v>
      </c>
      <c r="E55" s="512">
        <v>10</v>
      </c>
      <c r="F55" s="512">
        <v>10</v>
      </c>
      <c r="G55" s="512">
        <v>4</v>
      </c>
      <c r="H55" s="512">
        <v>8</v>
      </c>
      <c r="I55" s="512">
        <v>4</v>
      </c>
      <c r="J55" s="512">
        <v>1</v>
      </c>
      <c r="K55" s="511">
        <v>37</v>
      </c>
      <c r="L55" s="512"/>
      <c r="M55" s="516">
        <v>1</v>
      </c>
      <c r="N55" s="459"/>
    </row>
    <row r="56" spans="1:14" ht="15.5">
      <c r="A56" s="460">
        <v>7</v>
      </c>
      <c r="B56" s="469"/>
      <c r="C56" s="515" t="s">
        <v>357</v>
      </c>
      <c r="D56" s="515" t="s">
        <v>11</v>
      </c>
      <c r="E56" s="511">
        <v>6</v>
      </c>
      <c r="F56" s="511">
        <v>5</v>
      </c>
      <c r="G56" s="511">
        <v>4</v>
      </c>
      <c r="H56" s="511">
        <v>8</v>
      </c>
      <c r="I56" s="511">
        <v>4</v>
      </c>
      <c r="J56" s="511">
        <v>1</v>
      </c>
      <c r="K56" s="511">
        <v>28</v>
      </c>
      <c r="L56" s="512"/>
      <c r="M56" s="516">
        <v>0</v>
      </c>
      <c r="N56" s="459"/>
    </row>
    <row r="57" spans="1:14" ht="15.5">
      <c r="A57" s="460">
        <v>8</v>
      </c>
      <c r="B57" s="469"/>
      <c r="C57" s="515" t="s">
        <v>513</v>
      </c>
      <c r="D57" s="515" t="s">
        <v>11</v>
      </c>
      <c r="E57" s="511">
        <v>8</v>
      </c>
      <c r="F57" s="511">
        <v>6</v>
      </c>
      <c r="G57" s="511">
        <v>2</v>
      </c>
      <c r="H57" s="511">
        <v>9</v>
      </c>
      <c r="I57" s="511">
        <v>6</v>
      </c>
      <c r="J57" s="511">
        <v>2</v>
      </c>
      <c r="K57" s="511">
        <v>33</v>
      </c>
      <c r="L57" s="512"/>
      <c r="M57" s="516">
        <v>0</v>
      </c>
      <c r="N57" s="459"/>
    </row>
    <row r="58" spans="1:14" ht="15.5">
      <c r="A58" s="460">
        <v>9</v>
      </c>
      <c r="B58" s="469"/>
      <c r="C58" s="515"/>
      <c r="D58" s="515"/>
      <c r="E58" s="512"/>
      <c r="F58" s="512"/>
      <c r="G58" s="512"/>
      <c r="H58" s="512"/>
      <c r="I58" s="512"/>
      <c r="J58" s="512"/>
      <c r="K58" s="511">
        <v>0</v>
      </c>
      <c r="L58" s="512"/>
      <c r="M58" s="516"/>
      <c r="N58" s="459"/>
    </row>
    <row r="59" spans="1:14" ht="15.5">
      <c r="A59" s="460">
        <v>10</v>
      </c>
      <c r="B59" s="469"/>
      <c r="C59" s="467"/>
      <c r="D59" s="467"/>
      <c r="E59" s="464"/>
      <c r="F59" s="464"/>
      <c r="G59" s="464"/>
      <c r="H59" s="464"/>
      <c r="I59" s="464"/>
      <c r="J59" s="464"/>
      <c r="K59" s="463">
        <f>J59+I59+H59+G59+F59+E59</f>
        <v>0</v>
      </c>
      <c r="L59" s="464"/>
      <c r="M59" s="468"/>
      <c r="N59" s="459"/>
    </row>
    <row r="60" spans="1:14" ht="15.5">
      <c r="A60" s="460">
        <v>11</v>
      </c>
      <c r="B60" s="469"/>
      <c r="C60" s="467"/>
      <c r="D60" s="467"/>
      <c r="E60" s="464"/>
      <c r="F60" s="464"/>
      <c r="G60" s="464"/>
      <c r="H60" s="464"/>
      <c r="I60" s="464"/>
      <c r="J60" s="464"/>
      <c r="K60" s="463">
        <f t="shared" ref="K60:K61" si="5">J60+I60+H60+G60+F60+E60</f>
        <v>0</v>
      </c>
      <c r="L60" s="464"/>
      <c r="M60" s="468"/>
      <c r="N60" s="459"/>
    </row>
    <row r="61" spans="1:14" ht="15.5">
      <c r="A61" s="460">
        <v>12</v>
      </c>
      <c r="B61" s="469"/>
      <c r="C61" s="467"/>
      <c r="D61" s="467"/>
      <c r="E61" s="464"/>
      <c r="F61" s="464"/>
      <c r="G61" s="464"/>
      <c r="H61" s="464"/>
      <c r="I61" s="464"/>
      <c r="J61" s="464"/>
      <c r="K61" s="463">
        <f t="shared" si="5"/>
        <v>0</v>
      </c>
      <c r="L61" s="464"/>
      <c r="M61" s="468"/>
      <c r="N61" s="459"/>
    </row>
  </sheetData>
  <mergeCells count="6">
    <mergeCell ref="E50:L50"/>
    <mergeCell ref="B1:M1"/>
    <mergeCell ref="B2:M2"/>
    <mergeCell ref="E6:L6"/>
    <mergeCell ref="E22:L22"/>
    <mergeCell ref="E37:L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6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46" customHeight="1">
      <c r="A1" s="649" t="s">
        <v>553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</row>
    <row r="3" spans="1:11" ht="51" customHeight="1">
      <c r="A3" s="651" t="s">
        <v>651</v>
      </c>
      <c r="B3" s="651"/>
      <c r="C3" s="651"/>
      <c r="D3" s="651"/>
      <c r="E3" s="651"/>
      <c r="F3" s="209"/>
      <c r="G3" s="652" t="s">
        <v>652</v>
      </c>
      <c r="H3" s="652"/>
      <c r="I3" s="652"/>
      <c r="J3" s="652"/>
      <c r="K3" s="652"/>
    </row>
    <row r="4" spans="1:11" ht="6.75" customHeight="1">
      <c r="A4" s="648"/>
      <c r="B4" s="648"/>
      <c r="C4" s="648"/>
      <c r="D4" s="648"/>
      <c r="E4" s="648"/>
      <c r="F4" s="210"/>
    </row>
    <row r="5" spans="1:11" ht="21" customHeight="1">
      <c r="A5" s="21" t="s">
        <v>554</v>
      </c>
      <c r="B5" s="22"/>
      <c r="C5" s="22"/>
      <c r="D5" s="107" t="s">
        <v>555</v>
      </c>
      <c r="E5" s="23" t="s">
        <v>63</v>
      </c>
      <c r="G5" s="24" t="s">
        <v>556</v>
      </c>
      <c r="H5" s="25"/>
      <c r="I5" s="25"/>
      <c r="J5" s="107" t="s">
        <v>555</v>
      </c>
      <c r="K5" s="26" t="s">
        <v>63</v>
      </c>
    </row>
    <row r="6" spans="1:11" ht="25.5" customHeight="1" thickBot="1">
      <c r="A6" s="27" t="s">
        <v>64</v>
      </c>
      <c r="B6" s="28" t="s">
        <v>65</v>
      </c>
      <c r="C6" s="28" t="s">
        <v>3</v>
      </c>
      <c r="D6" s="211" t="s">
        <v>66</v>
      </c>
      <c r="E6" s="29" t="s">
        <v>67</v>
      </c>
      <c r="G6" s="27" t="s">
        <v>64</v>
      </c>
      <c r="H6" s="30" t="s">
        <v>65</v>
      </c>
      <c r="I6" s="30" t="s">
        <v>3</v>
      </c>
      <c r="J6" s="212" t="s">
        <v>66</v>
      </c>
      <c r="K6" s="31" t="s">
        <v>67</v>
      </c>
    </row>
    <row r="7" spans="1:11" ht="20.149999999999999" customHeight="1" thickTop="1">
      <c r="A7" s="517">
        <v>1</v>
      </c>
      <c r="B7" s="518" t="s">
        <v>557</v>
      </c>
      <c r="C7" s="519" t="s">
        <v>14</v>
      </c>
      <c r="D7" s="520" t="s">
        <v>558</v>
      </c>
      <c r="E7" s="521">
        <v>98</v>
      </c>
      <c r="G7" s="522">
        <v>1</v>
      </c>
      <c r="H7" s="143" t="s">
        <v>69</v>
      </c>
      <c r="I7" s="523" t="s">
        <v>11</v>
      </c>
      <c r="J7" s="524" t="s">
        <v>558</v>
      </c>
      <c r="K7" s="525">
        <v>96</v>
      </c>
    </row>
    <row r="8" spans="1:11" ht="20.149999999999999" customHeight="1">
      <c r="A8" s="526">
        <v>2</v>
      </c>
      <c r="B8" s="154" t="s">
        <v>328</v>
      </c>
      <c r="C8" s="527" t="s">
        <v>11</v>
      </c>
      <c r="D8" s="528" t="s">
        <v>558</v>
      </c>
      <c r="E8" s="529">
        <v>95</v>
      </c>
      <c r="G8" s="522">
        <v>2</v>
      </c>
      <c r="H8" s="143" t="s">
        <v>559</v>
      </c>
      <c r="I8" s="523" t="s">
        <v>14</v>
      </c>
      <c r="J8" s="530" t="s">
        <v>558</v>
      </c>
      <c r="K8" s="531">
        <v>94</v>
      </c>
    </row>
    <row r="9" spans="1:11" ht="20.149999999999999" customHeight="1">
      <c r="A9" s="517">
        <v>3</v>
      </c>
      <c r="B9" s="532" t="s">
        <v>71</v>
      </c>
      <c r="C9" s="532" t="s">
        <v>68</v>
      </c>
      <c r="D9" s="533" t="s">
        <v>558</v>
      </c>
      <c r="E9" s="534">
        <v>93</v>
      </c>
      <c r="G9" s="522">
        <v>3</v>
      </c>
      <c r="H9" s="143" t="s">
        <v>26</v>
      </c>
      <c r="I9" s="523" t="s">
        <v>11</v>
      </c>
      <c r="J9" s="524" t="s">
        <v>558</v>
      </c>
      <c r="K9" s="525">
        <v>93</v>
      </c>
    </row>
    <row r="10" spans="1:11" ht="20.149999999999999" customHeight="1">
      <c r="A10" s="517">
        <v>4</v>
      </c>
      <c r="B10" s="154" t="s">
        <v>147</v>
      </c>
      <c r="C10" s="527" t="s">
        <v>11</v>
      </c>
      <c r="D10" s="528" t="s">
        <v>558</v>
      </c>
      <c r="E10" s="529">
        <v>92</v>
      </c>
      <c r="G10" s="522">
        <v>4</v>
      </c>
      <c r="H10" s="143" t="s">
        <v>560</v>
      </c>
      <c r="I10" s="523" t="s">
        <v>11</v>
      </c>
      <c r="J10" s="524" t="s">
        <v>558</v>
      </c>
      <c r="K10" s="525">
        <v>92</v>
      </c>
    </row>
    <row r="11" spans="1:11" s="114" customFormat="1" ht="20.149999999999999" customHeight="1">
      <c r="A11" s="526">
        <v>5</v>
      </c>
      <c r="B11" s="154" t="s">
        <v>561</v>
      </c>
      <c r="C11" s="527" t="s">
        <v>11</v>
      </c>
      <c r="D11" s="528" t="s">
        <v>558</v>
      </c>
      <c r="E11" s="529">
        <v>92</v>
      </c>
      <c r="G11" s="522">
        <v>5</v>
      </c>
      <c r="H11" s="143" t="s">
        <v>197</v>
      </c>
      <c r="I11" s="523" t="s">
        <v>11</v>
      </c>
      <c r="J11" s="524" t="s">
        <v>558</v>
      </c>
      <c r="K11" s="525">
        <v>92</v>
      </c>
    </row>
    <row r="12" spans="1:11" s="114" customFormat="1" ht="20.149999999999999" customHeight="1">
      <c r="A12" s="526">
        <v>6</v>
      </c>
      <c r="B12" s="154" t="s">
        <v>72</v>
      </c>
      <c r="C12" s="527" t="s">
        <v>14</v>
      </c>
      <c r="D12" s="528" t="s">
        <v>558</v>
      </c>
      <c r="E12" s="529">
        <v>92</v>
      </c>
      <c r="G12" s="522">
        <v>6</v>
      </c>
      <c r="H12" s="143" t="s">
        <v>23</v>
      </c>
      <c r="I12" s="523" t="s">
        <v>11</v>
      </c>
      <c r="J12" s="524" t="s">
        <v>558</v>
      </c>
      <c r="K12" s="525">
        <v>91</v>
      </c>
    </row>
    <row r="13" spans="1:11" s="114" customFormat="1" ht="20.149999999999999" customHeight="1">
      <c r="A13" s="517">
        <v>7</v>
      </c>
      <c r="B13" s="154" t="s">
        <v>191</v>
      </c>
      <c r="C13" s="527" t="s">
        <v>11</v>
      </c>
      <c r="D13" s="528" t="s">
        <v>558</v>
      </c>
      <c r="E13" s="529">
        <v>91</v>
      </c>
      <c r="G13" s="522">
        <v>7</v>
      </c>
      <c r="H13" s="143" t="s">
        <v>373</v>
      </c>
      <c r="I13" s="523" t="s">
        <v>11</v>
      </c>
      <c r="J13" s="524" t="s">
        <v>558</v>
      </c>
      <c r="K13" s="525">
        <v>91</v>
      </c>
    </row>
    <row r="14" spans="1:11" s="114" customFormat="1" ht="20.149999999999999" customHeight="1">
      <c r="A14" s="517">
        <v>8</v>
      </c>
      <c r="B14" s="154" t="s">
        <v>562</v>
      </c>
      <c r="C14" s="527" t="s">
        <v>14</v>
      </c>
      <c r="D14" s="528" t="s">
        <v>558</v>
      </c>
      <c r="E14" s="529">
        <v>91</v>
      </c>
      <c r="G14" s="522">
        <v>8</v>
      </c>
      <c r="H14" s="143" t="s">
        <v>386</v>
      </c>
      <c r="I14" s="523" t="s">
        <v>11</v>
      </c>
      <c r="J14" s="524" t="s">
        <v>558</v>
      </c>
      <c r="K14" s="525">
        <v>91</v>
      </c>
    </row>
    <row r="15" spans="1:11" s="114" customFormat="1" ht="20.149999999999999" customHeight="1">
      <c r="A15" s="517">
        <v>9</v>
      </c>
      <c r="B15" s="518" t="s">
        <v>563</v>
      </c>
      <c r="C15" s="519" t="s">
        <v>14</v>
      </c>
      <c r="D15" s="520" t="s">
        <v>558</v>
      </c>
      <c r="E15" s="521">
        <v>91</v>
      </c>
      <c r="G15" s="522">
        <v>9</v>
      </c>
      <c r="H15" s="143" t="s">
        <v>148</v>
      </c>
      <c r="I15" s="523" t="s">
        <v>11</v>
      </c>
      <c r="J15" s="524" t="s">
        <v>558</v>
      </c>
      <c r="K15" s="525">
        <v>90</v>
      </c>
    </row>
    <row r="16" spans="1:11" s="114" customFormat="1" ht="20.149999999999999" customHeight="1">
      <c r="A16" s="526">
        <v>10</v>
      </c>
      <c r="B16" s="154" t="s">
        <v>4</v>
      </c>
      <c r="C16" s="527" t="s">
        <v>47</v>
      </c>
      <c r="D16" s="528" t="s">
        <v>558</v>
      </c>
      <c r="E16" s="529">
        <v>90</v>
      </c>
      <c r="G16" s="535">
        <v>10</v>
      </c>
      <c r="H16" s="143" t="s">
        <v>564</v>
      </c>
      <c r="I16" s="523" t="s">
        <v>14</v>
      </c>
      <c r="J16" s="530" t="s">
        <v>558</v>
      </c>
      <c r="K16" s="525">
        <v>90</v>
      </c>
    </row>
    <row r="17" spans="1:11" s="114" customFormat="1" ht="20.149999999999999" customHeight="1">
      <c r="A17" s="517">
        <v>11</v>
      </c>
      <c r="B17" s="154" t="s">
        <v>150</v>
      </c>
      <c r="C17" s="527" t="s">
        <v>14</v>
      </c>
      <c r="D17" s="528" t="s">
        <v>558</v>
      </c>
      <c r="E17" s="529">
        <v>90</v>
      </c>
      <c r="G17" s="535">
        <v>11</v>
      </c>
      <c r="H17" s="143" t="s">
        <v>565</v>
      </c>
      <c r="I17" s="523" t="s">
        <v>14</v>
      </c>
      <c r="J17" s="524" t="s">
        <v>558</v>
      </c>
      <c r="K17" s="525">
        <v>90</v>
      </c>
    </row>
    <row r="18" spans="1:11" s="114" customFormat="1" ht="20.149999999999999" customHeight="1">
      <c r="A18" s="517">
        <v>12</v>
      </c>
      <c r="B18" s="154" t="s">
        <v>70</v>
      </c>
      <c r="C18" s="527" t="s">
        <v>11</v>
      </c>
      <c r="D18" s="528" t="s">
        <v>558</v>
      </c>
      <c r="E18" s="529">
        <v>90</v>
      </c>
      <c r="G18" s="535">
        <v>12</v>
      </c>
      <c r="H18" s="143" t="s">
        <v>566</v>
      </c>
      <c r="I18" s="523" t="s">
        <v>14</v>
      </c>
      <c r="J18" s="524" t="s">
        <v>558</v>
      </c>
      <c r="K18" s="525">
        <v>90</v>
      </c>
    </row>
    <row r="19" spans="1:11" s="114" customFormat="1" ht="20.149999999999999" customHeight="1">
      <c r="A19" s="230">
        <v>13</v>
      </c>
      <c r="B19" s="221" t="s">
        <v>567</v>
      </c>
      <c r="C19" s="222" t="s">
        <v>14</v>
      </c>
      <c r="D19" s="223"/>
      <c r="E19" s="224">
        <v>89</v>
      </c>
      <c r="G19" s="229">
        <v>13</v>
      </c>
      <c r="H19" s="217" t="s">
        <v>136</v>
      </c>
      <c r="I19" s="218" t="s">
        <v>11</v>
      </c>
      <c r="J19" s="219"/>
      <c r="K19" s="220">
        <v>89</v>
      </c>
    </row>
    <row r="20" spans="1:11" s="114" customFormat="1" ht="20.149999999999999" customHeight="1">
      <c r="A20" s="230">
        <v>14</v>
      </c>
      <c r="B20" s="221" t="s">
        <v>191</v>
      </c>
      <c r="C20" s="222" t="s">
        <v>14</v>
      </c>
      <c r="D20" s="223"/>
      <c r="E20" s="224">
        <v>89</v>
      </c>
      <c r="G20" s="229">
        <v>14</v>
      </c>
      <c r="H20" s="217" t="s">
        <v>568</v>
      </c>
      <c r="I20" s="218" t="s">
        <v>14</v>
      </c>
      <c r="J20" s="219"/>
      <c r="K20" s="220">
        <v>89</v>
      </c>
    </row>
    <row r="21" spans="1:11" s="114" customFormat="1" ht="20.149999999999999" customHeight="1">
      <c r="A21" s="230">
        <v>15</v>
      </c>
      <c r="B21" s="221" t="s">
        <v>557</v>
      </c>
      <c r="C21" s="222" t="s">
        <v>14</v>
      </c>
      <c r="D21" s="37"/>
      <c r="E21" s="224">
        <v>89</v>
      </c>
      <c r="G21" s="229">
        <v>15</v>
      </c>
      <c r="H21" s="217" t="s">
        <v>569</v>
      </c>
      <c r="I21" s="218" t="s">
        <v>14</v>
      </c>
      <c r="J21" s="219"/>
      <c r="K21" s="220">
        <v>89</v>
      </c>
    </row>
    <row r="22" spans="1:11" s="114" customFormat="1" ht="20.149999999999999" customHeight="1">
      <c r="A22" s="230">
        <v>16</v>
      </c>
      <c r="B22" s="221" t="s">
        <v>557</v>
      </c>
      <c r="C22" s="222" t="s">
        <v>14</v>
      </c>
      <c r="D22" s="223"/>
      <c r="E22" s="224">
        <v>89</v>
      </c>
      <c r="G22" s="229">
        <v>16</v>
      </c>
      <c r="H22" s="217" t="s">
        <v>570</v>
      </c>
      <c r="I22" s="218" t="s">
        <v>14</v>
      </c>
      <c r="J22" s="219"/>
      <c r="K22" s="220">
        <v>89</v>
      </c>
    </row>
    <row r="23" spans="1:11" s="114" customFormat="1" ht="20.149999999999999" customHeight="1">
      <c r="A23" s="230">
        <v>17</v>
      </c>
      <c r="B23" s="221" t="s">
        <v>571</v>
      </c>
      <c r="C23" s="222" t="s">
        <v>14</v>
      </c>
      <c r="D23" s="223"/>
      <c r="E23" s="224">
        <v>89</v>
      </c>
      <c r="G23" s="229">
        <v>17</v>
      </c>
      <c r="H23" s="217" t="s">
        <v>572</v>
      </c>
      <c r="I23" s="218" t="s">
        <v>11</v>
      </c>
      <c r="J23" s="219"/>
      <c r="K23" s="220">
        <v>89</v>
      </c>
    </row>
    <row r="24" spans="1:11" s="114" customFormat="1" ht="20.149999999999999" customHeight="1">
      <c r="A24" s="230">
        <v>18</v>
      </c>
      <c r="B24" s="221" t="s">
        <v>199</v>
      </c>
      <c r="C24" s="222" t="s">
        <v>573</v>
      </c>
      <c r="D24" s="223"/>
      <c r="E24" s="224">
        <v>89</v>
      </c>
      <c r="G24" s="229">
        <v>18</v>
      </c>
      <c r="H24" s="217" t="s">
        <v>69</v>
      </c>
      <c r="I24" s="218" t="s">
        <v>11</v>
      </c>
      <c r="J24" s="219"/>
      <c r="K24" s="220">
        <v>89</v>
      </c>
    </row>
    <row r="25" spans="1:11" s="114" customFormat="1" ht="20.149999999999999" customHeight="1">
      <c r="A25" s="230">
        <v>19</v>
      </c>
      <c r="B25" s="221" t="s">
        <v>199</v>
      </c>
      <c r="C25" s="222" t="s">
        <v>573</v>
      </c>
      <c r="D25" s="223"/>
      <c r="E25" s="224">
        <v>88</v>
      </c>
      <c r="G25" s="229">
        <v>19</v>
      </c>
      <c r="H25" s="217" t="s">
        <v>197</v>
      </c>
      <c r="I25" s="218" t="s">
        <v>11</v>
      </c>
      <c r="J25" s="219"/>
      <c r="K25" s="220">
        <v>89</v>
      </c>
    </row>
    <row r="26" spans="1:11" s="114" customFormat="1" ht="20.149999999999999" customHeight="1">
      <c r="A26" s="230">
        <v>20</v>
      </c>
      <c r="B26" s="213" t="s">
        <v>574</v>
      </c>
      <c r="C26" s="214" t="s">
        <v>14</v>
      </c>
      <c r="D26" s="215"/>
      <c r="E26" s="216">
        <v>87</v>
      </c>
      <c r="G26" s="231">
        <v>20</v>
      </c>
      <c r="H26" s="217" t="s">
        <v>26</v>
      </c>
      <c r="I26" s="218" t="s">
        <v>11</v>
      </c>
      <c r="J26" s="219"/>
      <c r="K26" s="220">
        <v>88</v>
      </c>
    </row>
    <row r="27" spans="1:11" s="114" customFormat="1" ht="20.149999999999999" customHeight="1">
      <c r="A27" s="230">
        <v>21</v>
      </c>
      <c r="B27" s="221" t="s">
        <v>150</v>
      </c>
      <c r="C27" s="222" t="s">
        <v>14</v>
      </c>
      <c r="D27" s="223"/>
      <c r="E27" s="224">
        <v>86</v>
      </c>
      <c r="G27" s="231">
        <v>21</v>
      </c>
      <c r="H27" s="217" t="s">
        <v>575</v>
      </c>
      <c r="I27" s="218" t="s">
        <v>14</v>
      </c>
      <c r="J27" s="219"/>
      <c r="K27" s="220">
        <v>88</v>
      </c>
    </row>
    <row r="28" spans="1:11" s="114" customFormat="1" ht="20.149999999999999" customHeight="1">
      <c r="A28" s="230">
        <v>22</v>
      </c>
      <c r="B28" s="221" t="s">
        <v>576</v>
      </c>
      <c r="C28" s="222" t="s">
        <v>14</v>
      </c>
      <c r="D28" s="223"/>
      <c r="E28" s="224">
        <v>86</v>
      </c>
      <c r="G28" s="231">
        <v>22</v>
      </c>
      <c r="H28" s="217" t="s">
        <v>577</v>
      </c>
      <c r="I28" s="218" t="s">
        <v>578</v>
      </c>
      <c r="J28" s="219"/>
      <c r="K28" s="220">
        <v>88</v>
      </c>
    </row>
    <row r="29" spans="1:11" s="114" customFormat="1" ht="20.149999999999999" customHeight="1">
      <c r="A29" s="230">
        <v>23</v>
      </c>
      <c r="B29" s="221" t="s">
        <v>579</v>
      </c>
      <c r="C29" s="222" t="s">
        <v>14</v>
      </c>
      <c r="D29" s="223"/>
      <c r="E29" s="224">
        <v>86</v>
      </c>
      <c r="G29" s="231">
        <v>23</v>
      </c>
      <c r="H29" s="217" t="s">
        <v>580</v>
      </c>
      <c r="I29" s="218" t="s">
        <v>14</v>
      </c>
      <c r="J29" s="219"/>
      <c r="K29" s="220">
        <v>88</v>
      </c>
    </row>
    <row r="30" spans="1:11" s="114" customFormat="1" ht="20.149999999999999" customHeight="1">
      <c r="A30" s="230">
        <v>24</v>
      </c>
      <c r="B30" s="221" t="s">
        <v>581</v>
      </c>
      <c r="C30" s="222" t="s">
        <v>14</v>
      </c>
      <c r="D30" s="37"/>
      <c r="E30" s="224">
        <v>85</v>
      </c>
      <c r="G30" s="231">
        <v>24</v>
      </c>
      <c r="H30" s="217" t="s">
        <v>580</v>
      </c>
      <c r="I30" s="218" t="s">
        <v>14</v>
      </c>
      <c r="J30" s="219"/>
      <c r="K30" s="220">
        <v>88</v>
      </c>
    </row>
    <row r="31" spans="1:11" s="114" customFormat="1" ht="20.149999999999999" customHeight="1">
      <c r="A31" s="230">
        <v>25</v>
      </c>
      <c r="B31" s="221" t="s">
        <v>582</v>
      </c>
      <c r="C31" s="222" t="s">
        <v>14</v>
      </c>
      <c r="D31" s="223"/>
      <c r="E31" s="224">
        <v>85</v>
      </c>
      <c r="G31" s="231">
        <v>25</v>
      </c>
      <c r="H31" s="217" t="s">
        <v>583</v>
      </c>
      <c r="I31" s="218" t="s">
        <v>14</v>
      </c>
      <c r="J31" s="219"/>
      <c r="K31" s="220">
        <v>88</v>
      </c>
    </row>
    <row r="32" spans="1:11" s="114" customFormat="1" ht="20.149999999999999" customHeight="1">
      <c r="A32" s="230">
        <v>26</v>
      </c>
      <c r="B32" s="221" t="s">
        <v>557</v>
      </c>
      <c r="C32" s="222" t="s">
        <v>14</v>
      </c>
      <c r="D32" s="223"/>
      <c r="E32" s="224">
        <v>85</v>
      </c>
      <c r="G32" s="231">
        <v>26</v>
      </c>
      <c r="H32" s="217" t="s">
        <v>584</v>
      </c>
      <c r="I32" s="218" t="s">
        <v>11</v>
      </c>
      <c r="J32" s="219"/>
      <c r="K32" s="220">
        <v>87</v>
      </c>
    </row>
    <row r="33" spans="1:11" s="114" customFormat="1" ht="20.149999999999999" customHeight="1">
      <c r="A33" s="232">
        <v>27</v>
      </c>
      <c r="B33" s="221" t="s">
        <v>585</v>
      </c>
      <c r="C33" s="222" t="s">
        <v>14</v>
      </c>
      <c r="D33" s="223"/>
      <c r="E33" s="224">
        <v>85</v>
      </c>
      <c r="G33" s="231">
        <v>27</v>
      </c>
      <c r="H33" s="217" t="s">
        <v>313</v>
      </c>
      <c r="I33" s="218" t="s">
        <v>11</v>
      </c>
      <c r="J33" s="219"/>
      <c r="K33" s="220">
        <v>87</v>
      </c>
    </row>
    <row r="34" spans="1:11" s="114" customFormat="1" ht="20.149999999999999" customHeight="1">
      <c r="A34" s="232">
        <v>28</v>
      </c>
      <c r="B34" s="221" t="s">
        <v>202</v>
      </c>
      <c r="C34" s="222" t="s">
        <v>14</v>
      </c>
      <c r="D34" s="223"/>
      <c r="E34" s="224">
        <v>85</v>
      </c>
      <c r="G34" s="231">
        <v>28</v>
      </c>
      <c r="H34" s="217" t="s">
        <v>201</v>
      </c>
      <c r="I34" s="218" t="s">
        <v>14</v>
      </c>
      <c r="J34" s="219"/>
      <c r="K34" s="220">
        <v>87</v>
      </c>
    </row>
    <row r="35" spans="1:11" s="114" customFormat="1" ht="20.149999999999999" customHeight="1">
      <c r="A35" s="232">
        <v>29</v>
      </c>
      <c r="B35" s="221" t="s">
        <v>199</v>
      </c>
      <c r="C35" s="222" t="s">
        <v>573</v>
      </c>
      <c r="D35" s="223"/>
      <c r="E35" s="224">
        <v>85</v>
      </c>
      <c r="G35" s="231">
        <v>29</v>
      </c>
      <c r="H35" s="217" t="s">
        <v>197</v>
      </c>
      <c r="I35" s="218" t="s">
        <v>11</v>
      </c>
      <c r="J35" s="219"/>
      <c r="K35" s="220">
        <v>87</v>
      </c>
    </row>
    <row r="36" spans="1:11" s="114" customFormat="1" ht="20.149999999999999" customHeight="1">
      <c r="A36" s="232">
        <v>30</v>
      </c>
      <c r="B36" s="221" t="s">
        <v>586</v>
      </c>
      <c r="C36" s="222" t="s">
        <v>14</v>
      </c>
      <c r="D36" s="223"/>
      <c r="E36" s="224">
        <v>85</v>
      </c>
      <c r="G36" s="231">
        <v>30</v>
      </c>
      <c r="H36" s="217" t="s">
        <v>197</v>
      </c>
      <c r="I36" s="218" t="s">
        <v>11</v>
      </c>
      <c r="J36" s="219"/>
      <c r="K36" s="220">
        <v>87</v>
      </c>
    </row>
    <row r="37" spans="1:11" s="114" customFormat="1" ht="20.149999999999999" customHeight="1">
      <c r="A37" s="232">
        <v>31</v>
      </c>
      <c r="B37" s="221" t="s">
        <v>102</v>
      </c>
      <c r="C37" s="222" t="s">
        <v>11</v>
      </c>
      <c r="D37" s="223"/>
      <c r="E37" s="224">
        <v>84</v>
      </c>
      <c r="G37" s="231">
        <v>31</v>
      </c>
      <c r="H37" s="217" t="s">
        <v>197</v>
      </c>
      <c r="I37" s="218" t="s">
        <v>11</v>
      </c>
      <c r="J37" s="219"/>
      <c r="K37" s="220">
        <v>86</v>
      </c>
    </row>
    <row r="38" spans="1:11" s="114" customFormat="1" ht="20.149999999999999" customHeight="1">
      <c r="A38" s="232">
        <v>32</v>
      </c>
      <c r="B38" s="221" t="s">
        <v>587</v>
      </c>
      <c r="C38" s="222" t="s">
        <v>14</v>
      </c>
      <c r="D38" s="223"/>
      <c r="E38" s="224">
        <v>84</v>
      </c>
      <c r="G38" s="231">
        <v>32</v>
      </c>
      <c r="H38" s="217" t="s">
        <v>26</v>
      </c>
      <c r="I38" s="218" t="s">
        <v>11</v>
      </c>
      <c r="J38" s="219"/>
      <c r="K38" s="220">
        <v>84</v>
      </c>
    </row>
    <row r="39" spans="1:11" s="114" customFormat="1" ht="20.149999999999999" customHeight="1">
      <c r="A39" s="232">
        <v>33</v>
      </c>
      <c r="B39" s="221" t="s">
        <v>588</v>
      </c>
      <c r="C39" s="222" t="s">
        <v>14</v>
      </c>
      <c r="D39" s="223"/>
      <c r="E39" s="224">
        <v>84</v>
      </c>
      <c r="G39" s="231">
        <v>33</v>
      </c>
      <c r="H39" s="217" t="s">
        <v>589</v>
      </c>
      <c r="I39" s="218" t="s">
        <v>14</v>
      </c>
      <c r="J39" s="219"/>
      <c r="K39" s="220">
        <v>84</v>
      </c>
    </row>
    <row r="40" spans="1:11" s="114" customFormat="1" ht="20.149999999999999" customHeight="1">
      <c r="A40" s="232">
        <v>34</v>
      </c>
      <c r="B40" s="221" t="s">
        <v>590</v>
      </c>
      <c r="C40" s="222" t="s">
        <v>14</v>
      </c>
      <c r="D40" s="223"/>
      <c r="E40" s="224">
        <v>83</v>
      </c>
      <c r="G40" s="231">
        <v>34</v>
      </c>
      <c r="H40" s="217" t="s">
        <v>198</v>
      </c>
      <c r="I40" s="218" t="s">
        <v>14</v>
      </c>
      <c r="J40" s="219"/>
      <c r="K40" s="220">
        <v>84</v>
      </c>
    </row>
    <row r="41" spans="1:11" s="114" customFormat="1" ht="20.149999999999999" customHeight="1">
      <c r="A41" s="232">
        <v>35</v>
      </c>
      <c r="B41" s="221" t="s">
        <v>70</v>
      </c>
      <c r="C41" s="222" t="s">
        <v>11</v>
      </c>
      <c r="D41" s="223"/>
      <c r="E41" s="224">
        <v>83</v>
      </c>
      <c r="G41" s="231">
        <v>35</v>
      </c>
      <c r="H41" s="217" t="s">
        <v>591</v>
      </c>
      <c r="I41" s="218" t="s">
        <v>11</v>
      </c>
      <c r="J41" s="219"/>
      <c r="K41" s="220">
        <v>84</v>
      </c>
    </row>
    <row r="42" spans="1:11" s="114" customFormat="1" ht="20.149999999999999" customHeight="1">
      <c r="A42" s="232">
        <v>36</v>
      </c>
      <c r="B42" s="221" t="s">
        <v>592</v>
      </c>
      <c r="C42" s="221" t="s">
        <v>14</v>
      </c>
      <c r="D42" s="223"/>
      <c r="E42" s="224">
        <v>83</v>
      </c>
      <c r="G42" s="231">
        <v>36</v>
      </c>
      <c r="H42" s="217" t="s">
        <v>373</v>
      </c>
      <c r="I42" s="218" t="s">
        <v>11</v>
      </c>
      <c r="J42" s="219"/>
      <c r="K42" s="220">
        <v>83</v>
      </c>
    </row>
    <row r="43" spans="1:11" s="114" customFormat="1" ht="20.149999999999999" customHeight="1">
      <c r="A43" s="232">
        <v>37</v>
      </c>
      <c r="B43" s="221" t="s">
        <v>593</v>
      </c>
      <c r="C43" s="222" t="s">
        <v>14</v>
      </c>
      <c r="D43" s="223"/>
      <c r="E43" s="224">
        <v>83</v>
      </c>
      <c r="G43" s="231">
        <v>37</v>
      </c>
      <c r="H43" s="217" t="s">
        <v>594</v>
      </c>
      <c r="I43" s="218" t="s">
        <v>14</v>
      </c>
      <c r="J43" s="219"/>
      <c r="K43" s="220">
        <v>82</v>
      </c>
    </row>
    <row r="44" spans="1:11" s="114" customFormat="1" ht="20.149999999999999" customHeight="1">
      <c r="A44" s="232">
        <v>38</v>
      </c>
      <c r="B44" s="221" t="s">
        <v>595</v>
      </c>
      <c r="C44" s="222" t="s">
        <v>14</v>
      </c>
      <c r="D44" s="223"/>
      <c r="E44" s="224">
        <v>83</v>
      </c>
      <c r="G44" s="231">
        <v>38</v>
      </c>
      <c r="H44" s="217" t="s">
        <v>596</v>
      </c>
      <c r="I44" s="218" t="s">
        <v>14</v>
      </c>
      <c r="J44" s="219"/>
      <c r="K44" s="220">
        <v>82</v>
      </c>
    </row>
    <row r="45" spans="1:11" s="114" customFormat="1" ht="20.149999999999999" customHeight="1">
      <c r="A45" s="232">
        <v>39</v>
      </c>
      <c r="B45" s="221" t="s">
        <v>149</v>
      </c>
      <c r="C45" s="222" t="s">
        <v>11</v>
      </c>
      <c r="D45" s="227"/>
      <c r="E45" s="224">
        <v>82</v>
      </c>
      <c r="G45" s="231">
        <v>39</v>
      </c>
      <c r="H45" s="217" t="s">
        <v>568</v>
      </c>
      <c r="I45" s="218" t="s">
        <v>14</v>
      </c>
      <c r="J45" s="219"/>
      <c r="K45" s="220">
        <v>81</v>
      </c>
    </row>
    <row r="46" spans="1:11" s="114" customFormat="1" ht="20.149999999999999" customHeight="1">
      <c r="A46" s="232">
        <v>40</v>
      </c>
      <c r="B46" s="221" t="s">
        <v>597</v>
      </c>
      <c r="C46" s="222" t="s">
        <v>14</v>
      </c>
      <c r="D46" s="223"/>
      <c r="E46" s="224">
        <v>82</v>
      </c>
      <c r="G46" s="231">
        <v>40</v>
      </c>
      <c r="H46" s="217" t="s">
        <v>569</v>
      </c>
      <c r="I46" s="218" t="s">
        <v>14</v>
      </c>
      <c r="J46" s="219"/>
      <c r="K46" s="220">
        <v>81</v>
      </c>
    </row>
    <row r="47" spans="1:11" s="114" customFormat="1" ht="20.149999999999999" customHeight="1">
      <c r="A47" s="232">
        <v>41</v>
      </c>
      <c r="B47" s="221" t="s">
        <v>191</v>
      </c>
      <c r="C47" s="222" t="s">
        <v>11</v>
      </c>
      <c r="D47" s="223"/>
      <c r="E47" s="224">
        <v>81</v>
      </c>
      <c r="G47" s="231">
        <v>41</v>
      </c>
      <c r="H47" s="217" t="s">
        <v>584</v>
      </c>
      <c r="I47" s="218" t="s">
        <v>11</v>
      </c>
      <c r="J47" s="219"/>
      <c r="K47" s="220">
        <v>80</v>
      </c>
    </row>
    <row r="48" spans="1:11" s="114" customFormat="1" ht="20.149999999999999" customHeight="1">
      <c r="A48" s="232">
        <v>42</v>
      </c>
      <c r="B48" s="221" t="s">
        <v>567</v>
      </c>
      <c r="C48" s="222" t="s">
        <v>14</v>
      </c>
      <c r="D48" s="223"/>
      <c r="E48" s="224">
        <v>81</v>
      </c>
      <c r="G48" s="231">
        <v>42</v>
      </c>
      <c r="H48" s="217" t="s">
        <v>598</v>
      </c>
      <c r="I48" s="218" t="s">
        <v>14</v>
      </c>
      <c r="J48" s="219"/>
      <c r="K48" s="220">
        <v>80</v>
      </c>
    </row>
    <row r="49" spans="1:11" s="114" customFormat="1" ht="20.149999999999999" customHeight="1">
      <c r="A49" s="232">
        <v>43</v>
      </c>
      <c r="B49" s="213" t="s">
        <v>599</v>
      </c>
      <c r="C49" s="214" t="s">
        <v>14</v>
      </c>
      <c r="D49" s="215"/>
      <c r="E49" s="216">
        <v>80</v>
      </c>
      <c r="G49" s="231">
        <v>43</v>
      </c>
      <c r="H49" s="217" t="s">
        <v>589</v>
      </c>
      <c r="I49" s="218" t="s">
        <v>14</v>
      </c>
      <c r="J49" s="219"/>
      <c r="K49" s="220">
        <v>80</v>
      </c>
    </row>
    <row r="50" spans="1:11" s="114" customFormat="1" ht="20.149999999999999" customHeight="1">
      <c r="A50" s="232">
        <v>44</v>
      </c>
      <c r="B50" s="221" t="s">
        <v>191</v>
      </c>
      <c r="C50" s="222" t="s">
        <v>14</v>
      </c>
      <c r="D50" s="223"/>
      <c r="E50" s="32">
        <v>80</v>
      </c>
      <c r="G50" s="231">
        <v>44</v>
      </c>
      <c r="H50" s="217" t="s">
        <v>600</v>
      </c>
      <c r="I50" s="218" t="s">
        <v>14</v>
      </c>
      <c r="J50" s="219"/>
      <c r="K50" s="220">
        <v>77</v>
      </c>
    </row>
    <row r="51" spans="1:11" s="114" customFormat="1" ht="20.149999999999999" customHeight="1">
      <c r="A51" s="232">
        <v>45</v>
      </c>
      <c r="B51" s="221" t="s">
        <v>601</v>
      </c>
      <c r="C51" s="222" t="s">
        <v>14</v>
      </c>
      <c r="D51" s="223"/>
      <c r="E51" s="224">
        <v>80</v>
      </c>
      <c r="G51" s="231">
        <v>45</v>
      </c>
      <c r="H51" s="217" t="s">
        <v>602</v>
      </c>
      <c r="I51" s="218" t="s">
        <v>14</v>
      </c>
      <c r="J51" s="219"/>
      <c r="K51" s="220">
        <v>76</v>
      </c>
    </row>
    <row r="52" spans="1:11" s="114" customFormat="1" ht="20.149999999999999" customHeight="1">
      <c r="A52" s="232">
        <v>46</v>
      </c>
      <c r="B52" s="221" t="s">
        <v>199</v>
      </c>
      <c r="C52" s="222" t="s">
        <v>573</v>
      </c>
      <c r="D52" s="37"/>
      <c r="E52" s="224">
        <v>80</v>
      </c>
      <c r="G52" s="231">
        <v>46</v>
      </c>
      <c r="H52" s="217" t="s">
        <v>603</v>
      </c>
      <c r="I52" s="218" t="s">
        <v>604</v>
      </c>
      <c r="J52" s="219"/>
      <c r="K52" s="220">
        <v>76</v>
      </c>
    </row>
    <row r="53" spans="1:11" s="114" customFormat="1" ht="20.149999999999999" customHeight="1">
      <c r="A53" s="232">
        <v>47</v>
      </c>
      <c r="B53" s="221" t="s">
        <v>158</v>
      </c>
      <c r="C53" s="222" t="s">
        <v>11</v>
      </c>
      <c r="D53" s="223"/>
      <c r="E53" s="224">
        <v>79</v>
      </c>
      <c r="G53" s="231">
        <v>47</v>
      </c>
      <c r="H53" s="217" t="s">
        <v>605</v>
      </c>
      <c r="I53" s="218" t="s">
        <v>11</v>
      </c>
      <c r="J53" s="219"/>
      <c r="K53" s="220">
        <v>75</v>
      </c>
    </row>
    <row r="54" spans="1:11" s="114" customFormat="1" ht="20.149999999999999" customHeight="1">
      <c r="A54" s="232">
        <v>48</v>
      </c>
      <c r="B54" s="221" t="s">
        <v>579</v>
      </c>
      <c r="C54" s="222" t="s">
        <v>14</v>
      </c>
      <c r="D54" s="223"/>
      <c r="E54" s="224">
        <v>79</v>
      </c>
      <c r="G54" s="231">
        <v>48</v>
      </c>
      <c r="H54" s="217" t="s">
        <v>315</v>
      </c>
      <c r="I54" s="218" t="s">
        <v>11</v>
      </c>
      <c r="J54" s="219"/>
      <c r="K54" s="220">
        <v>75</v>
      </c>
    </row>
    <row r="55" spans="1:11" s="114" customFormat="1" ht="20.149999999999999" customHeight="1">
      <c r="A55" s="232">
        <v>49</v>
      </c>
      <c r="B55" s="221" t="s">
        <v>191</v>
      </c>
      <c r="C55" s="222" t="s">
        <v>11</v>
      </c>
      <c r="D55" s="223"/>
      <c r="E55" s="224">
        <v>79</v>
      </c>
      <c r="G55" s="231">
        <v>49</v>
      </c>
      <c r="H55" s="217" t="s">
        <v>606</v>
      </c>
      <c r="I55" s="218" t="s">
        <v>14</v>
      </c>
      <c r="J55" s="219"/>
      <c r="K55" s="220">
        <v>73</v>
      </c>
    </row>
    <row r="56" spans="1:11" s="114" customFormat="1" ht="20.149999999999999" customHeight="1">
      <c r="A56" s="232">
        <v>50</v>
      </c>
      <c r="B56" s="221" t="s">
        <v>191</v>
      </c>
      <c r="C56" s="222" t="s">
        <v>11</v>
      </c>
      <c r="D56" s="223"/>
      <c r="E56" s="224">
        <v>78</v>
      </c>
      <c r="G56" s="231">
        <v>50</v>
      </c>
      <c r="H56" s="217" t="s">
        <v>603</v>
      </c>
      <c r="I56" s="218" t="s">
        <v>604</v>
      </c>
      <c r="J56" s="219"/>
      <c r="K56" s="220">
        <v>69</v>
      </c>
    </row>
    <row r="57" spans="1:11" s="114" customFormat="1" ht="20.149999999999999" customHeight="1">
      <c r="A57" s="232">
        <v>51</v>
      </c>
      <c r="B57" s="221" t="s">
        <v>588</v>
      </c>
      <c r="C57" s="222" t="s">
        <v>14</v>
      </c>
      <c r="D57" s="223"/>
      <c r="E57" s="224">
        <v>78</v>
      </c>
      <c r="G57" s="231">
        <v>51</v>
      </c>
      <c r="H57" s="217" t="s">
        <v>607</v>
      </c>
      <c r="I57" s="218" t="s">
        <v>14</v>
      </c>
      <c r="J57" s="219"/>
      <c r="K57" s="220">
        <v>66</v>
      </c>
    </row>
    <row r="58" spans="1:11" s="114" customFormat="1" ht="20.149999999999999" customHeight="1">
      <c r="A58" s="232">
        <v>52</v>
      </c>
      <c r="B58" s="221" t="s">
        <v>71</v>
      </c>
      <c r="C58" s="221" t="s">
        <v>68</v>
      </c>
      <c r="D58" s="223"/>
      <c r="E58" s="224">
        <v>78</v>
      </c>
      <c r="G58" s="231">
        <v>52</v>
      </c>
      <c r="H58" s="217" t="s">
        <v>608</v>
      </c>
      <c r="I58" s="218" t="s">
        <v>14</v>
      </c>
      <c r="J58" s="219"/>
      <c r="K58" s="220">
        <v>63</v>
      </c>
    </row>
    <row r="59" spans="1:11" s="114" customFormat="1" ht="20.149999999999999" customHeight="1">
      <c r="A59" s="232">
        <v>53</v>
      </c>
      <c r="B59" s="221" t="s">
        <v>609</v>
      </c>
      <c r="C59" s="222" t="s">
        <v>14</v>
      </c>
      <c r="D59" s="223"/>
      <c r="E59" s="224">
        <v>78</v>
      </c>
      <c r="G59" s="231">
        <v>53</v>
      </c>
      <c r="H59" s="217" t="s">
        <v>610</v>
      </c>
      <c r="I59" s="218" t="s">
        <v>14</v>
      </c>
      <c r="J59" s="219"/>
      <c r="K59" s="220">
        <v>63</v>
      </c>
    </row>
    <row r="60" spans="1:11" s="114" customFormat="1" ht="20.149999999999999" customHeight="1">
      <c r="A60" s="232">
        <v>54</v>
      </c>
      <c r="B60" s="221" t="s">
        <v>200</v>
      </c>
      <c r="C60" s="221" t="s">
        <v>14</v>
      </c>
      <c r="D60" s="223"/>
      <c r="E60" s="224">
        <v>77</v>
      </c>
      <c r="G60" s="231">
        <v>54</v>
      </c>
      <c r="H60" s="217" t="s">
        <v>589</v>
      </c>
      <c r="I60" s="218" t="s">
        <v>14</v>
      </c>
      <c r="J60" s="219"/>
      <c r="K60" s="220">
        <v>61</v>
      </c>
    </row>
    <row r="61" spans="1:11" s="114" customFormat="1" ht="20.149999999999999" customHeight="1">
      <c r="A61" s="232">
        <v>55</v>
      </c>
      <c r="B61" s="221" t="s">
        <v>200</v>
      </c>
      <c r="C61" s="222" t="s">
        <v>14</v>
      </c>
      <c r="D61" s="37"/>
      <c r="E61" s="224">
        <v>77</v>
      </c>
      <c r="G61" s="231">
        <v>55</v>
      </c>
      <c r="H61" s="217" t="s">
        <v>565</v>
      </c>
      <c r="I61" s="218" t="s">
        <v>11</v>
      </c>
      <c r="J61" s="219"/>
      <c r="K61" s="220">
        <v>54</v>
      </c>
    </row>
    <row r="62" spans="1:11" s="114" customFormat="1" ht="20.149999999999999" customHeight="1">
      <c r="A62" s="232">
        <v>56</v>
      </c>
      <c r="B62" s="221" t="s">
        <v>611</v>
      </c>
      <c r="C62" s="222" t="s">
        <v>14</v>
      </c>
      <c r="D62" s="37"/>
      <c r="E62" s="224">
        <v>77</v>
      </c>
      <c r="G62" s="231">
        <v>56</v>
      </c>
      <c r="H62" s="217" t="s">
        <v>612</v>
      </c>
      <c r="I62" s="218" t="s">
        <v>14</v>
      </c>
      <c r="J62" s="219"/>
      <c r="K62" s="220">
        <v>54</v>
      </c>
    </row>
    <row r="63" spans="1:11" s="114" customFormat="1" ht="20.149999999999999" customHeight="1">
      <c r="A63" s="232">
        <v>57</v>
      </c>
      <c r="B63" s="221" t="s">
        <v>613</v>
      </c>
      <c r="C63" s="222" t="s">
        <v>14</v>
      </c>
      <c r="D63" s="223"/>
      <c r="E63" s="224">
        <v>76</v>
      </c>
      <c r="G63" s="231">
        <v>57</v>
      </c>
      <c r="H63" s="217" t="s">
        <v>600</v>
      </c>
      <c r="I63" s="218" t="s">
        <v>14</v>
      </c>
      <c r="J63" s="219"/>
      <c r="K63" s="220">
        <v>53</v>
      </c>
    </row>
    <row r="64" spans="1:11" s="114" customFormat="1" ht="20.149999999999999" customHeight="1">
      <c r="A64" s="232">
        <v>58</v>
      </c>
      <c r="B64" s="221" t="s">
        <v>614</v>
      </c>
      <c r="C64" s="222" t="s">
        <v>14</v>
      </c>
      <c r="D64" s="223"/>
      <c r="E64" s="224">
        <v>76</v>
      </c>
      <c r="G64" s="231">
        <v>58</v>
      </c>
      <c r="H64" s="217" t="s">
        <v>615</v>
      </c>
      <c r="I64" s="218" t="s">
        <v>14</v>
      </c>
      <c r="J64" s="219"/>
      <c r="K64" s="220">
        <v>52</v>
      </c>
    </row>
    <row r="65" spans="1:11" s="114" customFormat="1" ht="20.149999999999999" customHeight="1">
      <c r="A65" s="232">
        <v>59</v>
      </c>
      <c r="B65" s="221" t="s">
        <v>199</v>
      </c>
      <c r="C65" s="222" t="s">
        <v>573</v>
      </c>
      <c r="D65" s="223"/>
      <c r="E65" s="224">
        <v>76</v>
      </c>
      <c r="G65" s="231">
        <v>59</v>
      </c>
      <c r="H65" s="217" t="s">
        <v>616</v>
      </c>
      <c r="I65" s="218" t="s">
        <v>14</v>
      </c>
      <c r="J65" s="219"/>
      <c r="K65" s="220">
        <v>39</v>
      </c>
    </row>
    <row r="66" spans="1:11" s="114" customFormat="1" ht="20.149999999999999" customHeight="1">
      <c r="A66" s="232">
        <v>60</v>
      </c>
      <c r="B66" s="221" t="s">
        <v>149</v>
      </c>
      <c r="C66" s="222" t="s">
        <v>11</v>
      </c>
      <c r="D66" s="223"/>
      <c r="E66" s="224">
        <v>75</v>
      </c>
      <c r="G66" s="231">
        <v>60</v>
      </c>
      <c r="H66" s="217"/>
      <c r="I66" s="218"/>
      <c r="J66" s="219"/>
      <c r="K66" s="220"/>
    </row>
    <row r="67" spans="1:11" s="114" customFormat="1" ht="20.149999999999999" customHeight="1">
      <c r="A67" s="232">
        <v>61</v>
      </c>
      <c r="B67" s="221" t="s">
        <v>617</v>
      </c>
      <c r="C67" s="222" t="s">
        <v>14</v>
      </c>
      <c r="D67" s="223"/>
      <c r="E67" s="224">
        <v>75</v>
      </c>
      <c r="G67" s="231">
        <v>61</v>
      </c>
      <c r="H67" s="217"/>
      <c r="I67" s="218"/>
      <c r="J67" s="219"/>
      <c r="K67" s="220"/>
    </row>
    <row r="68" spans="1:11" s="114" customFormat="1" ht="20.149999999999999" customHeight="1">
      <c r="A68" s="232">
        <v>62</v>
      </c>
      <c r="B68" s="221" t="s">
        <v>618</v>
      </c>
      <c r="C68" s="222" t="s">
        <v>14</v>
      </c>
      <c r="D68" s="37"/>
      <c r="E68" s="224">
        <v>74</v>
      </c>
      <c r="G68" s="231">
        <v>62</v>
      </c>
      <c r="H68" s="217"/>
      <c r="I68" s="218"/>
      <c r="J68" s="219"/>
      <c r="K68" s="220"/>
    </row>
    <row r="69" spans="1:11" s="114" customFormat="1" ht="20.149999999999999" customHeight="1">
      <c r="A69" s="232">
        <v>63</v>
      </c>
      <c r="B69" s="221" t="s">
        <v>582</v>
      </c>
      <c r="C69" s="222" t="s">
        <v>14</v>
      </c>
      <c r="D69" s="223"/>
      <c r="E69" s="224">
        <v>74</v>
      </c>
      <c r="G69" s="231">
        <v>63</v>
      </c>
      <c r="H69" s="217"/>
      <c r="I69" s="218"/>
      <c r="J69" s="219"/>
      <c r="K69" s="220"/>
    </row>
    <row r="70" spans="1:11" s="114" customFormat="1" ht="20.149999999999999" customHeight="1">
      <c r="A70" s="232">
        <v>64</v>
      </c>
      <c r="B70" s="221" t="s">
        <v>619</v>
      </c>
      <c r="C70" s="222" t="s">
        <v>14</v>
      </c>
      <c r="D70" s="223"/>
      <c r="E70" s="224">
        <v>74</v>
      </c>
      <c r="G70" s="231">
        <v>64</v>
      </c>
      <c r="H70" s="217"/>
      <c r="I70" s="218"/>
      <c r="J70" s="219"/>
      <c r="K70" s="220"/>
    </row>
    <row r="71" spans="1:11" s="114" customFormat="1" ht="20.149999999999999" customHeight="1">
      <c r="A71" s="232">
        <v>65</v>
      </c>
      <c r="B71" s="221" t="s">
        <v>131</v>
      </c>
      <c r="C71" s="222" t="s">
        <v>11</v>
      </c>
      <c r="D71" s="223"/>
      <c r="E71" s="224">
        <v>73</v>
      </c>
      <c r="G71" s="231">
        <v>65</v>
      </c>
      <c r="H71" s="217"/>
      <c r="I71" s="218"/>
      <c r="J71" s="219"/>
      <c r="K71" s="220"/>
    </row>
    <row r="72" spans="1:11" s="114" customFormat="1" ht="20.149999999999999" customHeight="1">
      <c r="A72" s="232">
        <v>66</v>
      </c>
      <c r="B72" s="221" t="s">
        <v>620</v>
      </c>
      <c r="C72" s="222" t="s">
        <v>621</v>
      </c>
      <c r="D72" s="223"/>
      <c r="E72" s="224">
        <v>73</v>
      </c>
      <c r="G72" s="231">
        <v>66</v>
      </c>
      <c r="H72" s="217"/>
      <c r="I72" s="218"/>
      <c r="J72" s="219"/>
      <c r="K72" s="220"/>
    </row>
    <row r="73" spans="1:11" s="114" customFormat="1" ht="20.149999999999999" customHeight="1">
      <c r="A73" s="232">
        <v>67</v>
      </c>
      <c r="B73" s="221" t="s">
        <v>611</v>
      </c>
      <c r="C73" s="222" t="s">
        <v>14</v>
      </c>
      <c r="D73" s="223"/>
      <c r="E73" s="224">
        <v>73</v>
      </c>
      <c r="G73" s="231">
        <v>67</v>
      </c>
      <c r="H73" s="217"/>
      <c r="I73" s="218"/>
      <c r="J73" s="219"/>
      <c r="K73" s="220"/>
    </row>
    <row r="74" spans="1:11" s="114" customFormat="1" ht="20.149999999999999" customHeight="1">
      <c r="A74" s="232">
        <v>68</v>
      </c>
      <c r="B74" s="221" t="s">
        <v>590</v>
      </c>
      <c r="C74" s="222" t="s">
        <v>14</v>
      </c>
      <c r="D74" s="223"/>
      <c r="E74" s="224">
        <v>73</v>
      </c>
      <c r="G74" s="231">
        <v>68</v>
      </c>
      <c r="H74" s="217"/>
      <c r="I74" s="218"/>
      <c r="J74" s="219"/>
      <c r="K74" s="220"/>
    </row>
    <row r="75" spans="1:11" s="114" customFormat="1" ht="20.149999999999999" customHeight="1">
      <c r="A75" s="232">
        <v>69</v>
      </c>
      <c r="B75" s="221" t="s">
        <v>199</v>
      </c>
      <c r="C75" s="222" t="s">
        <v>573</v>
      </c>
      <c r="D75" s="223"/>
      <c r="E75" s="224">
        <v>73</v>
      </c>
      <c r="G75" s="231">
        <v>69</v>
      </c>
      <c r="H75" s="217"/>
      <c r="I75" s="218"/>
      <c r="J75" s="219"/>
      <c r="K75" s="220"/>
    </row>
    <row r="76" spans="1:11" s="114" customFormat="1" ht="20.149999999999999" customHeight="1">
      <c r="A76" s="232">
        <v>70</v>
      </c>
      <c r="B76" s="221" t="s">
        <v>622</v>
      </c>
      <c r="C76" s="222" t="s">
        <v>14</v>
      </c>
      <c r="D76" s="223"/>
      <c r="E76" s="224">
        <v>72</v>
      </c>
      <c r="G76" s="231">
        <v>70</v>
      </c>
      <c r="H76" s="217"/>
      <c r="I76" s="218"/>
      <c r="J76" s="219"/>
      <c r="K76" s="220"/>
    </row>
    <row r="77" spans="1:11" s="114" customFormat="1" ht="20.149999999999999" customHeight="1">
      <c r="A77" s="232">
        <v>71</v>
      </c>
      <c r="B77" s="221" t="s">
        <v>623</v>
      </c>
      <c r="C77" s="222" t="s">
        <v>14</v>
      </c>
      <c r="D77" s="223"/>
      <c r="E77" s="224">
        <v>72</v>
      </c>
      <c r="G77" s="231">
        <v>71</v>
      </c>
      <c r="H77" s="217"/>
      <c r="I77" s="218"/>
      <c r="J77" s="219"/>
      <c r="K77" s="220"/>
    </row>
    <row r="78" spans="1:11" s="114" customFormat="1" ht="20.149999999999999" customHeight="1">
      <c r="A78" s="232">
        <v>72</v>
      </c>
      <c r="B78" s="221" t="s">
        <v>624</v>
      </c>
      <c r="C78" s="222" t="s">
        <v>14</v>
      </c>
      <c r="D78" s="223"/>
      <c r="E78" s="224">
        <v>71</v>
      </c>
      <c r="G78" s="231">
        <v>72</v>
      </c>
      <c r="H78" s="217"/>
      <c r="I78" s="218"/>
      <c r="J78" s="219"/>
      <c r="K78" s="220"/>
    </row>
    <row r="79" spans="1:11" s="114" customFormat="1" ht="20.149999999999999" customHeight="1">
      <c r="A79" s="232">
        <v>73</v>
      </c>
      <c r="B79" s="221" t="s">
        <v>567</v>
      </c>
      <c r="C79" s="222" t="s">
        <v>14</v>
      </c>
      <c r="D79" s="223"/>
      <c r="E79" s="224">
        <v>71</v>
      </c>
      <c r="G79" s="231">
        <v>73</v>
      </c>
      <c r="H79" s="217"/>
      <c r="I79" s="218"/>
      <c r="J79" s="219"/>
      <c r="K79" s="220"/>
    </row>
    <row r="80" spans="1:11" s="114" customFormat="1" ht="20.149999999999999" customHeight="1">
      <c r="A80" s="232">
        <v>74</v>
      </c>
      <c r="B80" s="221" t="s">
        <v>72</v>
      </c>
      <c r="C80" s="222" t="s">
        <v>14</v>
      </c>
      <c r="D80" s="223"/>
      <c r="E80" s="224">
        <v>71</v>
      </c>
      <c r="G80" s="231">
        <v>74</v>
      </c>
      <c r="H80" s="217"/>
      <c r="I80" s="218"/>
      <c r="J80" s="219"/>
      <c r="K80" s="220"/>
    </row>
    <row r="81" spans="1:11" s="114" customFormat="1" ht="20.149999999999999" customHeight="1">
      <c r="A81" s="232">
        <v>75</v>
      </c>
      <c r="B81" s="221" t="s">
        <v>625</v>
      </c>
      <c r="C81" s="222" t="s">
        <v>14</v>
      </c>
      <c r="D81" s="223"/>
      <c r="E81" s="224">
        <v>71</v>
      </c>
      <c r="G81" s="231">
        <v>75</v>
      </c>
      <c r="H81" s="217"/>
      <c r="I81" s="218"/>
      <c r="J81" s="219"/>
      <c r="K81" s="220"/>
    </row>
    <row r="82" spans="1:11" s="114" customFormat="1" ht="20.149999999999999" customHeight="1">
      <c r="A82" s="232">
        <v>76</v>
      </c>
      <c r="B82" s="221" t="s">
        <v>588</v>
      </c>
      <c r="C82" s="222" t="s">
        <v>14</v>
      </c>
      <c r="D82" s="223"/>
      <c r="E82" s="224">
        <v>70</v>
      </c>
      <c r="G82" s="231">
        <v>76</v>
      </c>
      <c r="H82" s="217"/>
      <c r="I82" s="218"/>
      <c r="J82" s="219"/>
      <c r="K82" s="220"/>
    </row>
    <row r="83" spans="1:11" s="114" customFormat="1" ht="20.149999999999999" customHeight="1">
      <c r="A83" s="232">
        <v>77</v>
      </c>
      <c r="B83" s="221" t="s">
        <v>624</v>
      </c>
      <c r="C83" s="222" t="s">
        <v>14</v>
      </c>
      <c r="D83" s="223"/>
      <c r="E83" s="224">
        <v>69</v>
      </c>
      <c r="G83" s="231">
        <v>77</v>
      </c>
      <c r="H83" s="217"/>
      <c r="I83" s="218"/>
      <c r="J83" s="219"/>
      <c r="K83" s="220"/>
    </row>
    <row r="84" spans="1:11" s="114" customFormat="1" ht="20.149999999999999" customHeight="1">
      <c r="A84" s="232">
        <v>78</v>
      </c>
      <c r="B84" s="221" t="s">
        <v>626</v>
      </c>
      <c r="C84" s="222" t="s">
        <v>14</v>
      </c>
      <c r="D84" s="223"/>
      <c r="E84" s="224">
        <v>68</v>
      </c>
      <c r="G84" s="231">
        <v>78</v>
      </c>
      <c r="H84" s="217"/>
      <c r="I84" s="218"/>
      <c r="J84" s="219"/>
      <c r="K84" s="220"/>
    </row>
    <row r="85" spans="1:11" s="114" customFormat="1" ht="20.149999999999999" customHeight="1">
      <c r="A85" s="232">
        <v>79</v>
      </c>
      <c r="B85" s="221" t="s">
        <v>72</v>
      </c>
      <c r="C85" s="222" t="s">
        <v>14</v>
      </c>
      <c r="D85" s="223"/>
      <c r="E85" s="224">
        <v>66</v>
      </c>
      <c r="G85" s="231">
        <v>79</v>
      </c>
      <c r="H85" s="217"/>
      <c r="I85" s="218"/>
      <c r="J85" s="219"/>
      <c r="K85" s="220"/>
    </row>
    <row r="86" spans="1:11" s="114" customFormat="1" ht="20.149999999999999" customHeight="1">
      <c r="A86" s="232">
        <v>80</v>
      </c>
      <c r="B86" s="221" t="s">
        <v>199</v>
      </c>
      <c r="C86" s="222" t="s">
        <v>14</v>
      </c>
      <c r="D86" s="223"/>
      <c r="E86" s="224">
        <v>65</v>
      </c>
      <c r="G86" s="231">
        <v>80</v>
      </c>
      <c r="H86" s="217"/>
      <c r="I86" s="218"/>
      <c r="J86" s="219"/>
      <c r="K86" s="220"/>
    </row>
    <row r="87" spans="1:11" s="114" customFormat="1" ht="20.149999999999999" customHeight="1">
      <c r="A87" s="232">
        <v>81</v>
      </c>
      <c r="B87" s="221" t="s">
        <v>199</v>
      </c>
      <c r="C87" s="222" t="s">
        <v>14</v>
      </c>
      <c r="D87" s="223"/>
      <c r="E87" s="224">
        <v>64</v>
      </c>
      <c r="G87" s="231">
        <v>81</v>
      </c>
      <c r="H87" s="217"/>
      <c r="I87" s="218"/>
      <c r="J87" s="219"/>
      <c r="K87" s="220"/>
    </row>
    <row r="88" spans="1:11" s="114" customFormat="1" ht="20.149999999999999" customHeight="1">
      <c r="A88" s="232">
        <v>82</v>
      </c>
      <c r="B88" s="221" t="s">
        <v>627</v>
      </c>
      <c r="C88" s="222" t="s">
        <v>11</v>
      </c>
      <c r="D88" s="223"/>
      <c r="E88" s="224">
        <v>63</v>
      </c>
      <c r="G88" s="231">
        <v>82</v>
      </c>
      <c r="H88" s="217"/>
      <c r="I88" s="218"/>
      <c r="J88" s="219"/>
      <c r="K88" s="220"/>
    </row>
    <row r="89" spans="1:11" s="114" customFormat="1" ht="20.149999999999999" customHeight="1">
      <c r="A89" s="232">
        <v>83</v>
      </c>
      <c r="B89" s="221" t="s">
        <v>72</v>
      </c>
      <c r="C89" s="222" t="s">
        <v>14</v>
      </c>
      <c r="D89" s="223"/>
      <c r="E89" s="224">
        <v>63</v>
      </c>
      <c r="G89" s="231">
        <v>83</v>
      </c>
      <c r="H89" s="217"/>
      <c r="I89" s="218"/>
      <c r="J89" s="219"/>
      <c r="K89" s="220"/>
    </row>
    <row r="90" spans="1:11" s="114" customFormat="1" ht="20.149999999999999" customHeight="1">
      <c r="A90" s="232">
        <v>84</v>
      </c>
      <c r="B90" s="221" t="s">
        <v>628</v>
      </c>
      <c r="C90" s="221" t="s">
        <v>14</v>
      </c>
      <c r="D90" s="223"/>
      <c r="E90" s="224">
        <v>62</v>
      </c>
      <c r="G90" s="231">
        <v>84</v>
      </c>
      <c r="H90" s="217"/>
      <c r="I90" s="218"/>
      <c r="J90" s="219"/>
      <c r="K90" s="220"/>
    </row>
    <row r="91" spans="1:11" s="114" customFormat="1" ht="20.149999999999999" customHeight="1">
      <c r="A91" s="232">
        <v>85</v>
      </c>
      <c r="B91" s="221" t="s">
        <v>629</v>
      </c>
      <c r="C91" s="222" t="s">
        <v>14</v>
      </c>
      <c r="D91" s="37"/>
      <c r="E91" s="224">
        <v>62</v>
      </c>
      <c r="G91" s="231">
        <v>85</v>
      </c>
      <c r="H91" s="217"/>
      <c r="I91" s="218"/>
      <c r="J91" s="219"/>
      <c r="K91" s="220"/>
    </row>
    <row r="92" spans="1:11" s="114" customFormat="1" ht="20.149999999999999" customHeight="1">
      <c r="A92" s="232">
        <v>86</v>
      </c>
      <c r="B92" s="221" t="s">
        <v>630</v>
      </c>
      <c r="C92" s="222" t="s">
        <v>14</v>
      </c>
      <c r="D92" s="223"/>
      <c r="E92" s="224">
        <v>62</v>
      </c>
      <c r="G92" s="231">
        <v>86</v>
      </c>
      <c r="H92" s="217"/>
      <c r="I92" s="218"/>
      <c r="J92" s="219"/>
      <c r="K92" s="220"/>
    </row>
    <row r="93" spans="1:11" s="114" customFormat="1" ht="20.149999999999999" customHeight="1">
      <c r="A93" s="232">
        <v>87</v>
      </c>
      <c r="B93" s="221" t="s">
        <v>631</v>
      </c>
      <c r="C93" s="222" t="s">
        <v>14</v>
      </c>
      <c r="D93" s="223"/>
      <c r="E93" s="224">
        <v>61</v>
      </c>
      <c r="G93" s="231">
        <v>87</v>
      </c>
      <c r="H93" s="217"/>
      <c r="I93" s="218"/>
      <c r="J93" s="219"/>
      <c r="K93" s="220"/>
    </row>
    <row r="94" spans="1:11" s="114" customFormat="1" ht="20.149999999999999" customHeight="1">
      <c r="A94" s="232">
        <v>88</v>
      </c>
      <c r="B94" s="221" t="s">
        <v>632</v>
      </c>
      <c r="C94" s="222" t="s">
        <v>14</v>
      </c>
      <c r="D94" s="223"/>
      <c r="E94" s="224">
        <v>60</v>
      </c>
      <c r="G94" s="231">
        <v>88</v>
      </c>
      <c r="H94" s="217"/>
      <c r="I94" s="218"/>
      <c r="J94" s="219"/>
      <c r="K94" s="220"/>
    </row>
    <row r="95" spans="1:11" s="114" customFormat="1" ht="20.149999999999999" customHeight="1">
      <c r="A95" s="232">
        <v>89</v>
      </c>
      <c r="B95" s="221" t="s">
        <v>633</v>
      </c>
      <c r="C95" s="222" t="s">
        <v>11</v>
      </c>
      <c r="D95" s="223"/>
      <c r="E95" s="224">
        <v>60</v>
      </c>
      <c r="G95" s="231">
        <v>89</v>
      </c>
      <c r="H95" s="217"/>
      <c r="I95" s="218"/>
      <c r="J95" s="219"/>
      <c r="K95" s="220"/>
    </row>
    <row r="96" spans="1:11" s="114" customFormat="1" ht="20.149999999999999" customHeight="1">
      <c r="A96" s="232">
        <v>90</v>
      </c>
      <c r="B96" s="221" t="s">
        <v>581</v>
      </c>
      <c r="C96" s="222" t="s">
        <v>14</v>
      </c>
      <c r="D96" s="223"/>
      <c r="E96" s="224">
        <v>60</v>
      </c>
      <c r="G96" s="231">
        <v>90</v>
      </c>
      <c r="H96" s="217"/>
      <c r="I96" s="218"/>
      <c r="J96" s="219"/>
      <c r="K96" s="220"/>
    </row>
    <row r="97" spans="1:11" s="114" customFormat="1" ht="20.149999999999999" customHeight="1">
      <c r="A97" s="232">
        <v>91</v>
      </c>
      <c r="B97" s="221" t="s">
        <v>614</v>
      </c>
      <c r="C97" s="222" t="s">
        <v>14</v>
      </c>
      <c r="D97" s="223"/>
      <c r="E97" s="224">
        <v>58</v>
      </c>
      <c r="G97" s="231">
        <v>91</v>
      </c>
      <c r="H97" s="217"/>
      <c r="I97" s="218"/>
      <c r="J97" s="219"/>
      <c r="K97" s="220"/>
    </row>
    <row r="98" spans="1:11" s="114" customFormat="1" ht="20.149999999999999" customHeight="1">
      <c r="A98" s="232">
        <v>92</v>
      </c>
      <c r="B98" s="221" t="s">
        <v>634</v>
      </c>
      <c r="C98" s="222" t="s">
        <v>14</v>
      </c>
      <c r="D98" s="223"/>
      <c r="E98" s="224">
        <v>58</v>
      </c>
      <c r="G98" s="231">
        <v>92</v>
      </c>
      <c r="H98" s="217"/>
      <c r="I98" s="218"/>
      <c r="J98" s="219"/>
      <c r="K98" s="220"/>
    </row>
    <row r="99" spans="1:11" s="114" customFormat="1" ht="20.149999999999999" customHeight="1">
      <c r="A99" s="232">
        <v>93</v>
      </c>
      <c r="B99" s="221" t="s">
        <v>72</v>
      </c>
      <c r="C99" s="222" t="s">
        <v>14</v>
      </c>
      <c r="D99" s="223"/>
      <c r="E99" s="224">
        <v>57</v>
      </c>
      <c r="G99" s="231">
        <v>93</v>
      </c>
      <c r="H99" s="217"/>
      <c r="I99" s="218"/>
      <c r="J99" s="219"/>
      <c r="K99" s="220"/>
    </row>
    <row r="100" spans="1:11" s="114" customFormat="1" ht="20.149999999999999" customHeight="1">
      <c r="A100" s="232">
        <v>94</v>
      </c>
      <c r="B100" s="221" t="s">
        <v>635</v>
      </c>
      <c r="C100" s="222" t="s">
        <v>14</v>
      </c>
      <c r="D100" s="223"/>
      <c r="E100" s="224">
        <v>57</v>
      </c>
      <c r="G100" s="231">
        <v>94</v>
      </c>
      <c r="H100" s="217"/>
      <c r="I100" s="218"/>
      <c r="J100" s="219"/>
      <c r="K100" s="220"/>
    </row>
    <row r="101" spans="1:11" s="114" customFormat="1" ht="20.149999999999999" customHeight="1">
      <c r="A101" s="232">
        <v>95</v>
      </c>
      <c r="B101" s="221" t="s">
        <v>102</v>
      </c>
      <c r="C101" s="222" t="s">
        <v>11</v>
      </c>
      <c r="D101" s="223"/>
      <c r="E101" s="224">
        <v>56</v>
      </c>
      <c r="G101" s="231">
        <v>95</v>
      </c>
      <c r="H101" s="217"/>
      <c r="I101" s="218"/>
      <c r="J101" s="219"/>
      <c r="K101" s="220"/>
    </row>
    <row r="102" spans="1:11" s="114" customFormat="1" ht="20.149999999999999" customHeight="1">
      <c r="A102" s="232">
        <v>96</v>
      </c>
      <c r="B102" s="221" t="s">
        <v>636</v>
      </c>
      <c r="C102" s="222" t="s">
        <v>14</v>
      </c>
      <c r="D102" s="223"/>
      <c r="E102" s="224">
        <v>56</v>
      </c>
      <c r="G102" s="231">
        <v>96</v>
      </c>
      <c r="H102" s="217"/>
      <c r="I102" s="218"/>
      <c r="J102" s="219"/>
      <c r="K102" s="220"/>
    </row>
    <row r="103" spans="1:11" s="114" customFormat="1" ht="20.149999999999999" customHeight="1">
      <c r="A103" s="232">
        <v>97</v>
      </c>
      <c r="B103" s="221" t="s">
        <v>637</v>
      </c>
      <c r="C103" s="221" t="s">
        <v>14</v>
      </c>
      <c r="D103" s="223"/>
      <c r="E103" s="224">
        <v>55</v>
      </c>
      <c r="G103" s="231">
        <v>97</v>
      </c>
      <c r="H103" s="217"/>
      <c r="I103" s="218"/>
      <c r="J103" s="219"/>
      <c r="K103" s="220"/>
    </row>
    <row r="104" spans="1:11" s="114" customFormat="1" ht="20.149999999999999" customHeight="1">
      <c r="A104" s="232">
        <v>98</v>
      </c>
      <c r="B104" s="221" t="s">
        <v>614</v>
      </c>
      <c r="C104" s="222" t="s">
        <v>14</v>
      </c>
      <c r="D104" s="223"/>
      <c r="E104" s="224">
        <v>55</v>
      </c>
      <c r="G104" s="231">
        <v>98</v>
      </c>
      <c r="H104" s="217"/>
      <c r="I104" s="218"/>
      <c r="J104" s="219"/>
      <c r="K104" s="220"/>
    </row>
    <row r="105" spans="1:11" s="114" customFormat="1" ht="20.149999999999999" customHeight="1">
      <c r="A105" s="232">
        <v>99</v>
      </c>
      <c r="B105" s="221" t="s">
        <v>638</v>
      </c>
      <c r="C105" s="222" t="s">
        <v>14</v>
      </c>
      <c r="D105" s="223"/>
      <c r="E105" s="224">
        <v>55</v>
      </c>
      <c r="G105" s="231">
        <v>99</v>
      </c>
      <c r="H105" s="217"/>
      <c r="I105" s="218"/>
      <c r="J105" s="219"/>
      <c r="K105" s="220"/>
    </row>
    <row r="106" spans="1:11" s="114" customFormat="1" ht="20" customHeight="1">
      <c r="A106" s="232">
        <v>100</v>
      </c>
      <c r="B106" s="221" t="s">
        <v>639</v>
      </c>
      <c r="C106" s="222" t="s">
        <v>14</v>
      </c>
      <c r="D106" s="223"/>
      <c r="E106" s="224">
        <v>55</v>
      </c>
      <c r="G106" s="231">
        <v>100</v>
      </c>
      <c r="H106" s="217"/>
      <c r="I106" s="218"/>
      <c r="J106" s="219"/>
      <c r="K106" s="220"/>
    </row>
    <row r="107" spans="1:11" ht="20" customHeight="1">
      <c r="A107" s="232">
        <v>101</v>
      </c>
      <c r="B107" s="221" t="s">
        <v>640</v>
      </c>
      <c r="C107" s="222" t="s">
        <v>641</v>
      </c>
      <c r="D107" s="223"/>
      <c r="E107" s="224">
        <v>52</v>
      </c>
      <c r="G107" s="231">
        <v>101</v>
      </c>
      <c r="H107" s="37"/>
      <c r="I107" s="37"/>
      <c r="J107" s="37"/>
      <c r="K107" s="37"/>
    </row>
    <row r="108" spans="1:11" ht="20" customHeight="1">
      <c r="A108" s="232">
        <v>102</v>
      </c>
      <c r="B108" s="221" t="s">
        <v>642</v>
      </c>
      <c r="C108" s="222" t="s">
        <v>14</v>
      </c>
      <c r="D108" s="223"/>
      <c r="E108" s="224">
        <v>51</v>
      </c>
      <c r="G108" s="231">
        <v>102</v>
      </c>
      <c r="H108" s="37"/>
      <c r="I108" s="37"/>
      <c r="J108" s="37"/>
      <c r="K108" s="37"/>
    </row>
    <row r="109" spans="1:11" ht="20" customHeight="1">
      <c r="A109" s="232">
        <v>103</v>
      </c>
      <c r="B109" s="221" t="s">
        <v>579</v>
      </c>
      <c r="C109" s="222" t="s">
        <v>14</v>
      </c>
      <c r="D109" s="223"/>
      <c r="E109" s="224">
        <v>51</v>
      </c>
      <c r="G109" s="231">
        <v>103</v>
      </c>
      <c r="H109" s="37"/>
      <c r="I109" s="37"/>
      <c r="J109" s="37"/>
      <c r="K109" s="37"/>
    </row>
    <row r="110" spans="1:11" ht="20" customHeight="1">
      <c r="A110" s="232">
        <v>104</v>
      </c>
      <c r="B110" s="221" t="s">
        <v>643</v>
      </c>
      <c r="C110" s="222" t="s">
        <v>14</v>
      </c>
      <c r="D110" s="223"/>
      <c r="E110" s="224">
        <v>45</v>
      </c>
      <c r="G110" s="231">
        <v>104</v>
      </c>
      <c r="H110" s="37"/>
      <c r="I110" s="37"/>
      <c r="J110" s="37"/>
      <c r="K110" s="37"/>
    </row>
    <row r="111" spans="1:11" ht="20" customHeight="1">
      <c r="A111" s="232">
        <v>105</v>
      </c>
      <c r="B111" s="221" t="s">
        <v>644</v>
      </c>
      <c r="C111" s="222" t="s">
        <v>14</v>
      </c>
      <c r="D111" s="223"/>
      <c r="E111" s="224">
        <v>42</v>
      </c>
      <c r="G111" s="231">
        <v>105</v>
      </c>
      <c r="H111" s="37"/>
      <c r="I111" s="37"/>
      <c r="J111" s="37"/>
      <c r="K111" s="37"/>
    </row>
    <row r="112" spans="1:11" ht="20" customHeight="1">
      <c r="A112" s="232">
        <v>106</v>
      </c>
      <c r="B112" s="221" t="s">
        <v>592</v>
      </c>
      <c r="C112" s="222" t="s">
        <v>14</v>
      </c>
      <c r="D112" s="223"/>
      <c r="E112" s="224">
        <v>39</v>
      </c>
      <c r="G112" s="231">
        <v>106</v>
      </c>
      <c r="H112" s="37"/>
      <c r="I112" s="37"/>
      <c r="J112" s="37"/>
      <c r="K112" s="37"/>
    </row>
    <row r="113" spans="1:11" ht="20" customHeight="1">
      <c r="A113" s="233"/>
      <c r="B113" s="234"/>
      <c r="C113" s="235"/>
      <c r="D113" s="114"/>
      <c r="E113" s="236"/>
      <c r="F113" s="114"/>
      <c r="G113" s="237"/>
      <c r="H113" s="114"/>
      <c r="I113" s="114"/>
      <c r="J113" s="114"/>
      <c r="K113" s="114"/>
    </row>
    <row r="115" spans="1:11">
      <c r="A115" s="21" t="s">
        <v>645</v>
      </c>
      <c r="B115" s="22"/>
      <c r="C115" s="22"/>
      <c r="D115" s="107" t="s">
        <v>646</v>
      </c>
      <c r="E115" s="23" t="s">
        <v>63</v>
      </c>
      <c r="G115" s="24" t="s">
        <v>647</v>
      </c>
      <c r="H115" s="25"/>
      <c r="I115" s="25"/>
      <c r="J115" s="107" t="s">
        <v>555</v>
      </c>
      <c r="K115" s="26" t="s">
        <v>63</v>
      </c>
    </row>
    <row r="116" spans="1:11" ht="16" thickBot="1">
      <c r="A116" s="27" t="s">
        <v>64</v>
      </c>
      <c r="B116" s="28" t="s">
        <v>65</v>
      </c>
      <c r="C116" s="28" t="s">
        <v>3</v>
      </c>
      <c r="D116" s="29" t="s">
        <v>67</v>
      </c>
      <c r="E116" s="29" t="s">
        <v>9</v>
      </c>
      <c r="G116" s="27" t="s">
        <v>64</v>
      </c>
      <c r="H116" s="30" t="s">
        <v>65</v>
      </c>
      <c r="I116" s="30" t="s">
        <v>3</v>
      </c>
      <c r="J116" s="31" t="s">
        <v>67</v>
      </c>
      <c r="K116" s="31" t="s">
        <v>9</v>
      </c>
    </row>
    <row r="117" spans="1:11" ht="16" thickTop="1">
      <c r="A117" s="526">
        <v>1</v>
      </c>
      <c r="B117" s="154" t="s">
        <v>147</v>
      </c>
      <c r="C117" s="527" t="s">
        <v>11</v>
      </c>
      <c r="D117" s="536">
        <v>36</v>
      </c>
      <c r="E117" s="216"/>
      <c r="G117" s="535">
        <v>1</v>
      </c>
      <c r="H117" s="143" t="s">
        <v>69</v>
      </c>
      <c r="I117" s="523" t="s">
        <v>11</v>
      </c>
      <c r="J117" s="537">
        <v>36</v>
      </c>
      <c r="K117" s="220"/>
    </row>
    <row r="118" spans="1:11" ht="15.5">
      <c r="A118" s="526">
        <v>2</v>
      </c>
      <c r="B118" s="518" t="s">
        <v>557</v>
      </c>
      <c r="C118" s="519" t="s">
        <v>14</v>
      </c>
      <c r="D118" s="536">
        <v>35</v>
      </c>
      <c r="E118" s="216"/>
      <c r="G118" s="535">
        <v>2</v>
      </c>
      <c r="H118" s="143" t="s">
        <v>386</v>
      </c>
      <c r="I118" s="523" t="s">
        <v>11</v>
      </c>
      <c r="J118" s="538">
        <v>35</v>
      </c>
      <c r="K118" s="225"/>
    </row>
    <row r="119" spans="1:11" ht="15.5">
      <c r="A119" s="526">
        <v>3</v>
      </c>
      <c r="B119" s="154" t="s">
        <v>70</v>
      </c>
      <c r="C119" s="527" t="s">
        <v>11</v>
      </c>
      <c r="D119" s="539">
        <v>33</v>
      </c>
      <c r="E119" s="224"/>
      <c r="G119" s="535">
        <v>3</v>
      </c>
      <c r="H119" s="143" t="s">
        <v>26</v>
      </c>
      <c r="I119" s="523" t="s">
        <v>11</v>
      </c>
      <c r="J119" s="537">
        <v>33</v>
      </c>
      <c r="K119" s="220"/>
    </row>
    <row r="120" spans="1:11" ht="15.5">
      <c r="A120" s="526">
        <v>4</v>
      </c>
      <c r="B120" s="518" t="s">
        <v>191</v>
      </c>
      <c r="C120" s="519" t="s">
        <v>11</v>
      </c>
      <c r="D120" s="540">
        <v>29</v>
      </c>
      <c r="E120" s="228"/>
      <c r="G120" s="535">
        <v>4</v>
      </c>
      <c r="H120" s="143" t="s">
        <v>197</v>
      </c>
      <c r="I120" s="523" t="s">
        <v>11</v>
      </c>
      <c r="J120" s="537">
        <v>32</v>
      </c>
      <c r="K120" s="220"/>
    </row>
    <row r="121" spans="1:11" ht="15.5">
      <c r="A121" s="526">
        <v>5</v>
      </c>
      <c r="B121" s="154" t="s">
        <v>563</v>
      </c>
      <c r="C121" s="527" t="s">
        <v>14</v>
      </c>
      <c r="D121" s="539">
        <v>24</v>
      </c>
      <c r="E121" s="224"/>
      <c r="G121" s="535">
        <v>5</v>
      </c>
      <c r="H121" s="143" t="s">
        <v>559</v>
      </c>
      <c r="I121" s="523" t="s">
        <v>14</v>
      </c>
      <c r="J121" s="537">
        <v>30</v>
      </c>
      <c r="K121" s="220"/>
    </row>
    <row r="122" spans="1:11" ht="15.5">
      <c r="A122" s="526">
        <v>6</v>
      </c>
      <c r="B122" s="154" t="s">
        <v>150</v>
      </c>
      <c r="C122" s="527" t="s">
        <v>14</v>
      </c>
      <c r="D122" s="539">
        <v>24</v>
      </c>
      <c r="E122" s="224"/>
      <c r="G122" s="535">
        <v>6</v>
      </c>
      <c r="H122" s="143" t="s">
        <v>148</v>
      </c>
      <c r="I122" s="523" t="s">
        <v>11</v>
      </c>
      <c r="J122" s="537">
        <v>29</v>
      </c>
      <c r="K122" s="220"/>
    </row>
    <row r="123" spans="1:11" ht="15.5">
      <c r="A123" s="526">
        <v>7</v>
      </c>
      <c r="B123" s="154" t="s">
        <v>562</v>
      </c>
      <c r="C123" s="527" t="s">
        <v>14</v>
      </c>
      <c r="D123" s="539">
        <v>20</v>
      </c>
      <c r="E123" s="224"/>
      <c r="G123" s="535">
        <v>7</v>
      </c>
      <c r="H123" s="143" t="s">
        <v>560</v>
      </c>
      <c r="I123" s="523" t="s">
        <v>11</v>
      </c>
      <c r="J123" s="537">
        <v>29</v>
      </c>
      <c r="K123" s="220"/>
    </row>
    <row r="124" spans="1:11" ht="15.5">
      <c r="A124" s="526">
        <v>8</v>
      </c>
      <c r="B124" s="532" t="s">
        <v>71</v>
      </c>
      <c r="C124" s="532" t="s">
        <v>68</v>
      </c>
      <c r="D124" s="539">
        <v>26</v>
      </c>
      <c r="E124" s="224"/>
      <c r="G124" s="535">
        <v>8</v>
      </c>
      <c r="H124" s="143" t="s">
        <v>373</v>
      </c>
      <c r="I124" s="523" t="s">
        <v>11</v>
      </c>
      <c r="J124" s="537">
        <v>28</v>
      </c>
      <c r="K124" s="220"/>
    </row>
    <row r="125" spans="1:11" ht="15.5">
      <c r="A125" s="230">
        <v>9</v>
      </c>
      <c r="B125" s="213"/>
      <c r="C125" s="214"/>
      <c r="D125" s="536"/>
      <c r="E125" s="216"/>
      <c r="G125" s="229">
        <v>9</v>
      </c>
      <c r="H125" s="217" t="s">
        <v>23</v>
      </c>
      <c r="I125" s="218" t="s">
        <v>11</v>
      </c>
      <c r="J125" s="537">
        <v>26</v>
      </c>
      <c r="K125" s="220"/>
    </row>
    <row r="126" spans="1:11" ht="15.5">
      <c r="A126" s="230">
        <v>10</v>
      </c>
      <c r="B126" s="221"/>
      <c r="C126" s="222"/>
      <c r="D126" s="539"/>
      <c r="E126" s="224"/>
      <c r="G126" s="229">
        <v>10</v>
      </c>
      <c r="H126" s="217"/>
      <c r="I126" s="218"/>
      <c r="J126" s="538"/>
      <c r="K126" s="220"/>
    </row>
    <row r="127" spans="1:11" ht="15.5">
      <c r="A127" s="230">
        <v>11</v>
      </c>
      <c r="B127" s="221"/>
      <c r="C127" s="222"/>
      <c r="D127" s="539"/>
      <c r="E127" s="224"/>
      <c r="G127" s="229">
        <v>11</v>
      </c>
      <c r="H127" s="217"/>
      <c r="I127" s="218"/>
      <c r="J127" s="537"/>
      <c r="K127" s="220"/>
    </row>
    <row r="128" spans="1:11" ht="15.5">
      <c r="A128" s="230">
        <v>12</v>
      </c>
      <c r="B128" s="221"/>
      <c r="C128" s="221"/>
      <c r="D128" s="539"/>
      <c r="E128" s="224"/>
      <c r="G128" s="229">
        <v>12</v>
      </c>
      <c r="H128" s="217"/>
      <c r="I128" s="218"/>
      <c r="J128" s="537"/>
      <c r="K128" s="220"/>
    </row>
    <row r="130" spans="1:11" ht="15" thickBot="1">
      <c r="A130" s="541"/>
      <c r="B130" s="542" t="s">
        <v>648</v>
      </c>
      <c r="C130" s="543" t="s">
        <v>35</v>
      </c>
      <c r="D130" s="541" t="s">
        <v>74</v>
      </c>
      <c r="E130" s="544" t="s">
        <v>9</v>
      </c>
      <c r="F130" s="545"/>
      <c r="G130" s="546"/>
      <c r="H130" s="547" t="s">
        <v>648</v>
      </c>
      <c r="I130" s="548" t="s">
        <v>35</v>
      </c>
      <c r="J130" s="546" t="s">
        <v>74</v>
      </c>
      <c r="K130" s="549" t="s">
        <v>9</v>
      </c>
    </row>
    <row r="131" spans="1:11" ht="15.5">
      <c r="A131" s="242">
        <v>1</v>
      </c>
      <c r="B131" s="154" t="s">
        <v>147</v>
      </c>
      <c r="C131" s="527" t="s">
        <v>11</v>
      </c>
      <c r="D131" s="240">
        <v>19</v>
      </c>
      <c r="E131" s="241"/>
      <c r="G131" s="242">
        <v>1</v>
      </c>
      <c r="H131" s="143" t="s">
        <v>69</v>
      </c>
      <c r="I131" s="523" t="s">
        <v>11</v>
      </c>
      <c r="J131" s="550">
        <v>20</v>
      </c>
      <c r="K131" s="244"/>
    </row>
    <row r="132" spans="1:11" ht="16" thickBot="1">
      <c r="A132" s="245">
        <v>8</v>
      </c>
      <c r="B132" s="226" t="s">
        <v>71</v>
      </c>
      <c r="C132" s="226" t="s">
        <v>68</v>
      </c>
      <c r="D132" s="246">
        <v>18</v>
      </c>
      <c r="E132" s="247"/>
      <c r="G132" s="245">
        <v>8</v>
      </c>
      <c r="H132" s="217" t="s">
        <v>373</v>
      </c>
      <c r="I132" s="218" t="s">
        <v>11</v>
      </c>
      <c r="J132" s="248">
        <v>14</v>
      </c>
      <c r="K132" s="249"/>
    </row>
    <row r="133" spans="1:11" ht="16" thickBot="1">
      <c r="A133" s="239"/>
      <c r="B133" s="250"/>
      <c r="C133" s="251"/>
      <c r="D133" s="252"/>
      <c r="E133" s="252"/>
      <c r="G133" s="239"/>
      <c r="H133" s="250"/>
      <c r="I133" s="251"/>
      <c r="J133" s="252"/>
      <c r="K133" s="252"/>
    </row>
    <row r="134" spans="1:11" ht="15.5">
      <c r="A134" s="242">
        <v>2</v>
      </c>
      <c r="B134" s="518" t="s">
        <v>557</v>
      </c>
      <c r="C134" s="519" t="s">
        <v>14</v>
      </c>
      <c r="D134" s="240">
        <v>15</v>
      </c>
      <c r="E134" s="241"/>
      <c r="G134" s="242">
        <v>2</v>
      </c>
      <c r="H134" s="143" t="s">
        <v>386</v>
      </c>
      <c r="I134" s="523" t="s">
        <v>11</v>
      </c>
      <c r="J134" s="551">
        <v>17</v>
      </c>
      <c r="K134" s="253"/>
    </row>
    <row r="135" spans="1:11" ht="16" thickBot="1">
      <c r="A135" s="245">
        <v>7</v>
      </c>
      <c r="B135" s="221" t="s">
        <v>562</v>
      </c>
      <c r="C135" s="222" t="s">
        <v>14</v>
      </c>
      <c r="D135" s="246" t="s">
        <v>649</v>
      </c>
      <c r="E135" s="247"/>
      <c r="G135" s="245">
        <v>7</v>
      </c>
      <c r="H135" s="217" t="s">
        <v>560</v>
      </c>
      <c r="I135" s="218" t="s">
        <v>11</v>
      </c>
      <c r="J135" s="246">
        <v>11</v>
      </c>
      <c r="K135" s="254"/>
    </row>
    <row r="136" spans="1:11" ht="16" thickBot="1">
      <c r="A136" s="239"/>
      <c r="B136" s="250"/>
      <c r="C136" s="251"/>
      <c r="D136" s="252"/>
      <c r="E136" s="252"/>
      <c r="G136" s="239"/>
      <c r="H136" s="250"/>
      <c r="I136" s="251"/>
      <c r="J136" s="252"/>
      <c r="K136" s="252"/>
    </row>
    <row r="137" spans="1:11" ht="15.5">
      <c r="A137" s="242">
        <v>3</v>
      </c>
      <c r="B137" s="154" t="s">
        <v>70</v>
      </c>
      <c r="C137" s="527" t="s">
        <v>11</v>
      </c>
      <c r="D137" s="240">
        <v>18</v>
      </c>
      <c r="E137" s="241"/>
      <c r="G137" s="242">
        <v>3</v>
      </c>
      <c r="H137" s="217" t="s">
        <v>26</v>
      </c>
      <c r="I137" s="218" t="s">
        <v>11</v>
      </c>
      <c r="J137" s="240">
        <v>19</v>
      </c>
      <c r="K137" s="253"/>
    </row>
    <row r="138" spans="1:11" ht="16" thickBot="1">
      <c r="A138" s="245">
        <v>6</v>
      </c>
      <c r="B138" s="221" t="s">
        <v>150</v>
      </c>
      <c r="C138" s="222" t="s">
        <v>14</v>
      </c>
      <c r="D138" s="246">
        <v>10</v>
      </c>
      <c r="E138" s="247"/>
      <c r="G138" s="245">
        <v>6</v>
      </c>
      <c r="H138" s="143" t="s">
        <v>148</v>
      </c>
      <c r="I138" s="523" t="s">
        <v>11</v>
      </c>
      <c r="J138" s="552">
        <v>21</v>
      </c>
      <c r="K138" s="254"/>
    </row>
    <row r="139" spans="1:11" ht="16" thickBot="1">
      <c r="A139" s="239"/>
      <c r="B139" s="250"/>
      <c r="C139" s="251"/>
      <c r="D139" s="252"/>
      <c r="E139" s="252"/>
      <c r="G139" s="239"/>
      <c r="H139" s="250"/>
      <c r="I139" s="251"/>
      <c r="J139" s="252"/>
      <c r="K139" s="252"/>
    </row>
    <row r="140" spans="1:11" ht="15.5">
      <c r="A140" s="242">
        <v>4</v>
      </c>
      <c r="B140" s="213" t="s">
        <v>191</v>
      </c>
      <c r="C140" s="214" t="s">
        <v>11</v>
      </c>
      <c r="D140" s="240">
        <v>7</v>
      </c>
      <c r="E140" s="241">
        <v>8</v>
      </c>
      <c r="G140" s="242">
        <v>4</v>
      </c>
      <c r="H140" s="217" t="s">
        <v>197</v>
      </c>
      <c r="I140" s="218" t="s">
        <v>11</v>
      </c>
      <c r="J140" s="240">
        <v>18</v>
      </c>
      <c r="K140" s="253"/>
    </row>
    <row r="141" spans="1:11" ht="16" thickBot="1">
      <c r="A141" s="245">
        <v>5</v>
      </c>
      <c r="B141" s="154" t="s">
        <v>563</v>
      </c>
      <c r="C141" s="527" t="s">
        <v>14</v>
      </c>
      <c r="D141" s="553">
        <v>7</v>
      </c>
      <c r="E141" s="554">
        <v>9</v>
      </c>
      <c r="G141" s="245">
        <v>5</v>
      </c>
      <c r="H141" s="143" t="s">
        <v>559</v>
      </c>
      <c r="I141" s="523" t="s">
        <v>14</v>
      </c>
      <c r="J141" s="552">
        <v>20</v>
      </c>
      <c r="K141" s="254"/>
    </row>
    <row r="142" spans="1:11">
      <c r="C142" s="33"/>
      <c r="I142" s="33"/>
    </row>
    <row r="143" spans="1:11">
      <c r="A143" s="555"/>
      <c r="B143" s="556" t="s">
        <v>650</v>
      </c>
      <c r="C143" s="557" t="s">
        <v>35</v>
      </c>
      <c r="D143" s="555" t="s">
        <v>75</v>
      </c>
      <c r="E143" s="558" t="s">
        <v>9</v>
      </c>
      <c r="G143" s="559"/>
      <c r="H143" s="560" t="s">
        <v>650</v>
      </c>
      <c r="I143" s="561" t="s">
        <v>35</v>
      </c>
      <c r="J143" s="559" t="s">
        <v>75</v>
      </c>
      <c r="K143" s="562" t="s">
        <v>9</v>
      </c>
    </row>
    <row r="144" spans="1:11" ht="15.5">
      <c r="A144" s="255">
        <v>1</v>
      </c>
      <c r="B144" s="221" t="s">
        <v>147</v>
      </c>
      <c r="C144" s="222" t="s">
        <v>11</v>
      </c>
      <c r="D144" s="238">
        <v>14</v>
      </c>
      <c r="E144" s="117"/>
      <c r="G144" s="255">
        <v>1</v>
      </c>
      <c r="H144" s="143" t="s">
        <v>69</v>
      </c>
      <c r="I144" s="523" t="s">
        <v>11</v>
      </c>
      <c r="J144" s="563">
        <v>22</v>
      </c>
      <c r="K144" s="238"/>
    </row>
    <row r="145" spans="1:11" ht="15.5">
      <c r="A145" s="255">
        <v>4</v>
      </c>
      <c r="B145" s="154" t="s">
        <v>563</v>
      </c>
      <c r="C145" s="527" t="s">
        <v>14</v>
      </c>
      <c r="D145" s="564">
        <v>22</v>
      </c>
      <c r="E145" s="117"/>
      <c r="G145" s="255">
        <v>4</v>
      </c>
      <c r="H145" s="217" t="s">
        <v>559</v>
      </c>
      <c r="I145" s="218" t="s">
        <v>14</v>
      </c>
      <c r="J145" s="238">
        <v>16</v>
      </c>
      <c r="K145" s="238"/>
    </row>
    <row r="146" spans="1:11" ht="15.5">
      <c r="A146" s="239"/>
      <c r="B146" s="250"/>
      <c r="C146" s="251"/>
      <c r="D146" s="256"/>
      <c r="E146" s="252"/>
      <c r="G146" s="239"/>
      <c r="H146" s="250"/>
      <c r="I146" s="251"/>
      <c r="J146" s="256"/>
      <c r="K146" s="252"/>
    </row>
    <row r="147" spans="1:11" ht="15.5">
      <c r="A147" s="255">
        <v>2</v>
      </c>
      <c r="B147" s="518" t="s">
        <v>557</v>
      </c>
      <c r="C147" s="519" t="s">
        <v>14</v>
      </c>
      <c r="D147" s="564">
        <v>22</v>
      </c>
      <c r="E147" s="238"/>
      <c r="G147" s="255">
        <v>2</v>
      </c>
      <c r="H147" s="143" t="s">
        <v>386</v>
      </c>
      <c r="I147" s="523" t="s">
        <v>11</v>
      </c>
      <c r="J147" s="563">
        <v>18</v>
      </c>
      <c r="K147" s="565">
        <v>6</v>
      </c>
    </row>
    <row r="148" spans="1:11" ht="15.5">
      <c r="A148" s="255">
        <v>3</v>
      </c>
      <c r="B148" s="221" t="s">
        <v>70</v>
      </c>
      <c r="C148" s="222" t="s">
        <v>11</v>
      </c>
      <c r="D148" s="238">
        <v>5</v>
      </c>
      <c r="E148" s="238"/>
      <c r="G148" s="255">
        <v>3</v>
      </c>
      <c r="H148" s="217" t="s">
        <v>148</v>
      </c>
      <c r="I148" s="218" t="s">
        <v>11</v>
      </c>
      <c r="J148" s="238">
        <v>18</v>
      </c>
      <c r="K148" s="117">
        <v>0</v>
      </c>
    </row>
    <row r="149" spans="1:11">
      <c r="C149" s="33"/>
      <c r="I149" s="33"/>
    </row>
    <row r="150" spans="1:11" ht="15" thickBot="1">
      <c r="A150" s="35" t="s">
        <v>0</v>
      </c>
      <c r="B150" s="566" t="s">
        <v>76</v>
      </c>
      <c r="C150" s="567" t="s">
        <v>35</v>
      </c>
      <c r="D150" s="568" t="s">
        <v>66</v>
      </c>
      <c r="E150" s="569" t="s">
        <v>9</v>
      </c>
      <c r="G150" s="35" t="s">
        <v>0</v>
      </c>
      <c r="H150" s="570" t="s">
        <v>76</v>
      </c>
      <c r="I150" s="571" t="s">
        <v>35</v>
      </c>
      <c r="J150" s="572" t="s">
        <v>66</v>
      </c>
      <c r="K150" s="573" t="s">
        <v>9</v>
      </c>
    </row>
    <row r="151" spans="1:11" ht="15.5">
      <c r="A151" s="574">
        <v>3</v>
      </c>
      <c r="B151" s="575" t="s">
        <v>147</v>
      </c>
      <c r="C151" s="576" t="s">
        <v>11</v>
      </c>
      <c r="D151" s="240">
        <v>21</v>
      </c>
      <c r="E151" s="253"/>
      <c r="G151" s="577">
        <v>4</v>
      </c>
      <c r="H151" s="217" t="s">
        <v>559</v>
      </c>
      <c r="I151" s="218" t="s">
        <v>14</v>
      </c>
      <c r="J151" s="240">
        <v>8</v>
      </c>
      <c r="K151" s="243"/>
    </row>
    <row r="152" spans="1:11" ht="16" thickBot="1">
      <c r="A152" s="578">
        <v>4</v>
      </c>
      <c r="B152" s="221" t="s">
        <v>70</v>
      </c>
      <c r="C152" s="222" t="s">
        <v>11</v>
      </c>
      <c r="D152" s="246">
        <v>12</v>
      </c>
      <c r="E152" s="254"/>
      <c r="G152" s="579">
        <v>3</v>
      </c>
      <c r="H152" s="580" t="s">
        <v>148</v>
      </c>
      <c r="I152" s="581" t="s">
        <v>11</v>
      </c>
      <c r="J152" s="246">
        <v>25</v>
      </c>
      <c r="K152" s="248"/>
    </row>
    <row r="153" spans="1:11">
      <c r="A153" s="257"/>
      <c r="G153" s="36"/>
    </row>
    <row r="154" spans="1:11" ht="15" thickBot="1">
      <c r="A154" s="35" t="s">
        <v>0</v>
      </c>
      <c r="B154" s="566" t="s">
        <v>77</v>
      </c>
      <c r="C154" s="567" t="s">
        <v>35</v>
      </c>
      <c r="D154" s="568" t="s">
        <v>66</v>
      </c>
      <c r="E154" s="569" t="s">
        <v>9</v>
      </c>
      <c r="G154" s="35" t="s">
        <v>0</v>
      </c>
      <c r="H154" s="570" t="s">
        <v>77</v>
      </c>
      <c r="I154" s="571" t="s">
        <v>35</v>
      </c>
      <c r="J154" s="572" t="s">
        <v>66</v>
      </c>
      <c r="K154" s="573" t="s">
        <v>9</v>
      </c>
    </row>
    <row r="155" spans="1:11" ht="15.5">
      <c r="A155" s="582">
        <v>2</v>
      </c>
      <c r="B155" s="259" t="s">
        <v>563</v>
      </c>
      <c r="C155" s="583" t="s">
        <v>14</v>
      </c>
      <c r="D155" s="240">
        <v>10</v>
      </c>
      <c r="E155" s="253"/>
      <c r="G155" s="108">
        <v>1</v>
      </c>
      <c r="H155" s="258" t="s">
        <v>69</v>
      </c>
      <c r="I155" s="584" t="s">
        <v>11</v>
      </c>
      <c r="J155" s="240">
        <v>12</v>
      </c>
      <c r="K155" s="253"/>
    </row>
    <row r="156" spans="1:11" ht="16" thickBot="1">
      <c r="A156" s="585">
        <v>1</v>
      </c>
      <c r="B156" s="586" t="s">
        <v>557</v>
      </c>
      <c r="C156" s="587" t="s">
        <v>14</v>
      </c>
      <c r="D156" s="246">
        <v>19</v>
      </c>
      <c r="E156" s="254"/>
      <c r="G156" s="109">
        <v>2</v>
      </c>
      <c r="H156" s="260" t="s">
        <v>386</v>
      </c>
      <c r="I156" s="588" t="s">
        <v>11</v>
      </c>
      <c r="J156" s="246">
        <v>10</v>
      </c>
      <c r="K156" s="254"/>
    </row>
    <row r="159" spans="1:11" ht="15" thickBot="1">
      <c r="A159" s="589" t="s">
        <v>0</v>
      </c>
      <c r="B159" s="590" t="s">
        <v>146</v>
      </c>
      <c r="C159" s="591" t="s">
        <v>203</v>
      </c>
      <c r="D159" s="591" t="s">
        <v>204</v>
      </c>
      <c r="E159" s="590" t="s">
        <v>8</v>
      </c>
      <c r="G159" s="592"/>
      <c r="H159" s="239"/>
      <c r="I159" s="593"/>
      <c r="J159" s="593"/>
      <c r="K159" s="239"/>
    </row>
    <row r="160" spans="1:11" ht="16" thickTop="1">
      <c r="A160" s="594">
        <v>1</v>
      </c>
      <c r="B160" s="595" t="s">
        <v>23</v>
      </c>
      <c r="C160" s="596">
        <v>29</v>
      </c>
      <c r="D160" s="37">
        <v>29</v>
      </c>
      <c r="E160" s="597">
        <f t="shared" ref="E160:E167" si="0">C160+D160</f>
        <v>58</v>
      </c>
      <c r="G160" s="598"/>
      <c r="H160" s="599"/>
      <c r="I160" s="593"/>
      <c r="J160" s="593"/>
      <c r="K160" s="184"/>
    </row>
    <row r="161" spans="1:11" ht="15.5">
      <c r="A161" s="600">
        <v>2</v>
      </c>
      <c r="B161" s="173" t="s">
        <v>71</v>
      </c>
      <c r="C161" s="261">
        <v>27</v>
      </c>
      <c r="D161" s="37">
        <v>28</v>
      </c>
      <c r="E161" s="597">
        <f t="shared" si="0"/>
        <v>55</v>
      </c>
      <c r="G161" s="598"/>
      <c r="H161" s="599"/>
      <c r="I161" s="593"/>
      <c r="J161" s="593"/>
      <c r="K161" s="184"/>
    </row>
    <row r="162" spans="1:11" ht="15.5">
      <c r="A162" s="601">
        <v>3</v>
      </c>
      <c r="B162" s="173" t="s">
        <v>197</v>
      </c>
      <c r="C162" s="37">
        <v>27</v>
      </c>
      <c r="D162" s="37">
        <v>28</v>
      </c>
      <c r="E162" s="597">
        <f t="shared" si="0"/>
        <v>55</v>
      </c>
      <c r="G162" s="593"/>
      <c r="H162" s="593"/>
      <c r="I162" s="593"/>
      <c r="J162" s="593"/>
      <c r="K162" s="593"/>
    </row>
    <row r="163" spans="1:11" ht="15.5">
      <c r="A163" s="600">
        <v>4</v>
      </c>
      <c r="B163" s="173" t="s">
        <v>26</v>
      </c>
      <c r="C163" s="37">
        <v>27</v>
      </c>
      <c r="D163" s="37">
        <v>26</v>
      </c>
      <c r="E163" s="597">
        <f t="shared" si="0"/>
        <v>53</v>
      </c>
      <c r="G163" s="593"/>
      <c r="H163" s="593"/>
      <c r="I163" s="593"/>
      <c r="J163" s="593"/>
      <c r="K163" s="593"/>
    </row>
    <row r="164" spans="1:11" ht="15.5">
      <c r="A164" s="601">
        <v>5</v>
      </c>
      <c r="B164" s="173" t="s">
        <v>560</v>
      </c>
      <c r="C164" s="37">
        <v>27</v>
      </c>
      <c r="D164" s="37">
        <v>26</v>
      </c>
      <c r="E164" s="597">
        <f t="shared" si="0"/>
        <v>53</v>
      </c>
    </row>
    <row r="165" spans="1:11" ht="15.5">
      <c r="A165" s="600">
        <v>6</v>
      </c>
      <c r="B165" s="173" t="s">
        <v>373</v>
      </c>
      <c r="C165" s="37">
        <v>26</v>
      </c>
      <c r="D165" s="37">
        <v>27</v>
      </c>
      <c r="E165" s="597">
        <f t="shared" si="0"/>
        <v>53</v>
      </c>
    </row>
    <row r="166" spans="1:11" ht="15.5">
      <c r="A166" s="601">
        <v>7</v>
      </c>
      <c r="B166" s="173" t="s">
        <v>559</v>
      </c>
      <c r="C166" s="37">
        <v>24</v>
      </c>
      <c r="D166" s="37">
        <v>25</v>
      </c>
      <c r="E166" s="597">
        <f t="shared" si="0"/>
        <v>49</v>
      </c>
    </row>
    <row r="167" spans="1:11" ht="15.5">
      <c r="A167" s="600">
        <v>8</v>
      </c>
      <c r="B167" s="173" t="s">
        <v>191</v>
      </c>
      <c r="C167" s="261">
        <v>23</v>
      </c>
      <c r="D167" s="261">
        <v>24</v>
      </c>
      <c r="E167" s="597">
        <f t="shared" si="0"/>
        <v>47</v>
      </c>
    </row>
  </sheetData>
  <mergeCells count="4">
    <mergeCell ref="A4:E4"/>
    <mergeCell ref="A1:K1"/>
    <mergeCell ref="A3:E3"/>
    <mergeCell ref="G3:K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0"/>
  <sheetViews>
    <sheetView workbookViewId="0">
      <selection activeCell="A2" sqref="A2"/>
    </sheetView>
  </sheetViews>
  <sheetFormatPr defaultColWidth="8.90625" defaultRowHeight="14.5"/>
  <cols>
    <col min="1" max="1" width="7.36328125" style="602" customWidth="1"/>
    <col min="2" max="2" width="30.453125" style="602" customWidth="1"/>
    <col min="3" max="4" width="27.81640625" style="602" customWidth="1"/>
    <col min="5" max="5" width="12.36328125" style="602" customWidth="1"/>
    <col min="6" max="6" width="8.90625" style="602" customWidth="1"/>
    <col min="7" max="16384" width="8.90625" style="602"/>
  </cols>
  <sheetData>
    <row r="1" spans="1:5" ht="15.5">
      <c r="A1" s="653" t="s">
        <v>653</v>
      </c>
      <c r="B1" s="653"/>
      <c r="C1" s="653"/>
      <c r="D1" s="653"/>
      <c r="E1" s="653"/>
    </row>
    <row r="2" spans="1:5">
      <c r="A2" s="620"/>
      <c r="B2" s="620"/>
      <c r="C2" s="620"/>
      <c r="D2" s="620"/>
      <c r="E2" s="620"/>
    </row>
    <row r="3" spans="1:5" ht="15.5">
      <c r="A3" s="621" t="s">
        <v>0</v>
      </c>
      <c r="B3" s="622" t="s">
        <v>78</v>
      </c>
      <c r="C3" s="622" t="s">
        <v>79</v>
      </c>
      <c r="D3" s="622" t="s">
        <v>80</v>
      </c>
      <c r="E3" s="622" t="s">
        <v>81</v>
      </c>
    </row>
    <row r="4" spans="1:5">
      <c r="A4" s="603">
        <v>1</v>
      </c>
      <c r="B4" s="604" t="s">
        <v>654</v>
      </c>
      <c r="C4" s="605" t="s">
        <v>183</v>
      </c>
      <c r="D4" s="605" t="s">
        <v>23</v>
      </c>
      <c r="E4" s="606">
        <v>360</v>
      </c>
    </row>
    <row r="5" spans="1:5">
      <c r="A5" s="607">
        <v>2</v>
      </c>
      <c r="B5" s="608" t="s">
        <v>655</v>
      </c>
      <c r="C5" s="616" t="s">
        <v>5</v>
      </c>
      <c r="D5" s="616" t="s">
        <v>30</v>
      </c>
      <c r="E5" s="617">
        <v>331</v>
      </c>
    </row>
    <row r="6" spans="1:5">
      <c r="A6" s="609">
        <v>3</v>
      </c>
      <c r="B6" s="610" t="s">
        <v>656</v>
      </c>
      <c r="C6" s="618" t="s">
        <v>333</v>
      </c>
      <c r="D6" s="618" t="s">
        <v>331</v>
      </c>
      <c r="E6" s="619">
        <v>274</v>
      </c>
    </row>
    <row r="7" spans="1:5">
      <c r="A7" s="611">
        <v>4</v>
      </c>
      <c r="B7" s="612" t="s">
        <v>657</v>
      </c>
      <c r="C7" s="613" t="s">
        <v>658</v>
      </c>
      <c r="D7" s="613" t="s">
        <v>328</v>
      </c>
      <c r="E7" s="614">
        <v>264</v>
      </c>
    </row>
    <row r="8" spans="1:5">
      <c r="A8" s="615">
        <v>5</v>
      </c>
      <c r="B8" s="612" t="s">
        <v>659</v>
      </c>
      <c r="C8" s="613" t="s">
        <v>660</v>
      </c>
      <c r="D8" s="613" t="s">
        <v>633</v>
      </c>
      <c r="E8" s="614">
        <v>253</v>
      </c>
    </row>
    <row r="9" spans="1:5">
      <c r="A9" s="611">
        <v>6</v>
      </c>
      <c r="B9" s="612" t="s">
        <v>205</v>
      </c>
      <c r="C9" s="613" t="s">
        <v>661</v>
      </c>
      <c r="D9" s="613" t="s">
        <v>70</v>
      </c>
      <c r="E9" s="614">
        <v>231</v>
      </c>
    </row>
    <row r="10" spans="1:5">
      <c r="A10" s="615">
        <v>7</v>
      </c>
      <c r="B10" s="612" t="s">
        <v>662</v>
      </c>
      <c r="C10" s="613" t="s">
        <v>148</v>
      </c>
      <c r="D10" s="613" t="s">
        <v>102</v>
      </c>
      <c r="E10" s="614">
        <v>224</v>
      </c>
    </row>
    <row r="11" spans="1:5">
      <c r="A11" s="611">
        <v>8</v>
      </c>
      <c r="B11" s="612" t="s">
        <v>663</v>
      </c>
      <c r="C11" s="613" t="s">
        <v>378</v>
      </c>
      <c r="D11" s="613" t="s">
        <v>664</v>
      </c>
      <c r="E11" s="614">
        <v>220</v>
      </c>
    </row>
    <row r="12" spans="1:5">
      <c r="A12" s="615">
        <v>9</v>
      </c>
      <c r="B12" s="612" t="s">
        <v>152</v>
      </c>
      <c r="C12" s="613" t="s">
        <v>153</v>
      </c>
      <c r="D12" s="613" t="s">
        <v>26</v>
      </c>
      <c r="E12" s="614">
        <v>214</v>
      </c>
    </row>
    <row r="13" spans="1:5">
      <c r="A13" s="611">
        <v>10</v>
      </c>
      <c r="B13" s="612" t="s">
        <v>82</v>
      </c>
      <c r="C13" s="613" t="s">
        <v>15</v>
      </c>
      <c r="D13" s="613" t="s">
        <v>29</v>
      </c>
      <c r="E13" s="614">
        <v>193</v>
      </c>
    </row>
    <row r="14" spans="1:5">
      <c r="A14" s="615">
        <v>11</v>
      </c>
      <c r="B14" s="612" t="s">
        <v>665</v>
      </c>
      <c r="C14" s="613" t="s">
        <v>509</v>
      </c>
      <c r="D14" s="613" t="s">
        <v>666</v>
      </c>
      <c r="E14" s="614">
        <v>167</v>
      </c>
    </row>
    <row r="15" spans="1:5">
      <c r="A15" s="611">
        <v>12</v>
      </c>
      <c r="B15" s="612" t="s">
        <v>206</v>
      </c>
      <c r="C15" s="613" t="s">
        <v>19</v>
      </c>
      <c r="D15" s="613" t="s">
        <v>4</v>
      </c>
      <c r="E15" s="614">
        <v>156</v>
      </c>
    </row>
    <row r="16" spans="1:5">
      <c r="A16" s="615">
        <v>13</v>
      </c>
      <c r="B16" s="612" t="s">
        <v>667</v>
      </c>
      <c r="C16" s="613" t="s">
        <v>58</v>
      </c>
      <c r="D16" s="613" t="s">
        <v>197</v>
      </c>
      <c r="E16" s="614">
        <v>155</v>
      </c>
    </row>
    <row r="17" spans="1:5">
      <c r="A17" s="611">
        <v>14</v>
      </c>
      <c r="B17" s="612" t="s">
        <v>207</v>
      </c>
      <c r="C17" s="613" t="s">
        <v>136</v>
      </c>
      <c r="D17" s="613" t="s">
        <v>208</v>
      </c>
      <c r="E17" s="614">
        <v>154</v>
      </c>
    </row>
    <row r="18" spans="1:5">
      <c r="A18" s="615">
        <v>15</v>
      </c>
      <c r="B18" s="612" t="s">
        <v>209</v>
      </c>
      <c r="C18" s="613" t="s">
        <v>189</v>
      </c>
      <c r="D18" s="613" t="s">
        <v>191</v>
      </c>
      <c r="E18" s="614">
        <v>139</v>
      </c>
    </row>
    <row r="19" spans="1:5">
      <c r="A19" s="611">
        <v>16</v>
      </c>
      <c r="B19" s="612" t="s">
        <v>668</v>
      </c>
      <c r="C19" s="613" t="s">
        <v>386</v>
      </c>
      <c r="D19" s="613" t="s">
        <v>373</v>
      </c>
      <c r="E19" s="614">
        <v>98</v>
      </c>
    </row>
    <row r="20" spans="1:5">
      <c r="A20" s="611">
        <v>17</v>
      </c>
      <c r="B20" s="612" t="s">
        <v>669</v>
      </c>
      <c r="C20" s="613" t="s">
        <v>670</v>
      </c>
      <c r="D20" s="613" t="s">
        <v>353</v>
      </c>
      <c r="E20" s="614">
        <v>32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654" t="s">
        <v>212</v>
      </c>
      <c r="B1" s="654"/>
      <c r="C1" s="654"/>
      <c r="D1" s="654"/>
      <c r="E1" s="654"/>
      <c r="F1" s="654"/>
      <c r="G1" s="654"/>
    </row>
    <row r="2" spans="1:7" ht="15" customHeight="1">
      <c r="A2" s="655" t="s">
        <v>213</v>
      </c>
      <c r="B2" s="655"/>
      <c r="C2" s="655"/>
      <c r="D2" s="655"/>
      <c r="E2" s="655"/>
      <c r="F2" s="655"/>
      <c r="G2" s="655"/>
    </row>
    <row r="3" spans="1:7" ht="6.65" customHeight="1"/>
    <row r="4" spans="1:7" ht="19" thickBot="1">
      <c r="A4" s="40" t="s">
        <v>53</v>
      </c>
      <c r="B4" s="41" t="s">
        <v>90</v>
      </c>
      <c r="C4" s="42" t="s">
        <v>81</v>
      </c>
      <c r="D4" s="43" t="s">
        <v>91</v>
      </c>
      <c r="E4" s="44" t="s">
        <v>81</v>
      </c>
      <c r="F4" s="41" t="s">
        <v>92</v>
      </c>
      <c r="G4" s="40" t="s">
        <v>53</v>
      </c>
    </row>
    <row r="5" spans="1:7" ht="16" thickTop="1">
      <c r="A5" s="110">
        <v>1</v>
      </c>
      <c r="B5" s="45" t="s">
        <v>93</v>
      </c>
      <c r="C5" s="46">
        <v>45</v>
      </c>
      <c r="D5" s="47" t="s">
        <v>94</v>
      </c>
      <c r="E5" s="48">
        <v>48</v>
      </c>
      <c r="F5" s="49" t="s">
        <v>214</v>
      </c>
      <c r="G5" s="110">
        <v>1</v>
      </c>
    </row>
    <row r="6" spans="1:7" ht="15.5">
      <c r="A6" s="110">
        <v>2</v>
      </c>
      <c r="B6" s="45" t="s">
        <v>214</v>
      </c>
      <c r="C6" s="46">
        <v>42</v>
      </c>
      <c r="D6" s="50" t="s">
        <v>94</v>
      </c>
      <c r="E6" s="48">
        <v>28</v>
      </c>
      <c r="F6" s="49" t="s">
        <v>215</v>
      </c>
      <c r="G6" s="110">
        <v>2</v>
      </c>
    </row>
    <row r="7" spans="1:7" ht="15.5">
      <c r="A7" s="110">
        <v>3</v>
      </c>
      <c r="B7" s="51" t="s">
        <v>215</v>
      </c>
      <c r="C7" s="52">
        <v>35</v>
      </c>
      <c r="D7" s="47" t="s">
        <v>94</v>
      </c>
      <c r="E7" s="53">
        <v>35</v>
      </c>
      <c r="F7" s="54" t="s">
        <v>216</v>
      </c>
      <c r="G7" s="110">
        <v>3</v>
      </c>
    </row>
    <row r="8" spans="1:7" ht="15.5">
      <c r="A8" s="110">
        <v>4</v>
      </c>
      <c r="B8" s="51" t="s">
        <v>216</v>
      </c>
      <c r="C8" s="52">
        <v>42</v>
      </c>
      <c r="D8" s="50" t="s">
        <v>94</v>
      </c>
      <c r="E8" s="53">
        <v>36</v>
      </c>
      <c r="F8" s="54" t="s">
        <v>217</v>
      </c>
      <c r="G8" s="110">
        <v>4</v>
      </c>
    </row>
    <row r="9" spans="1:7" ht="15.5">
      <c r="A9" s="110">
        <v>5</v>
      </c>
      <c r="B9" s="51" t="s">
        <v>217</v>
      </c>
      <c r="C9" s="52">
        <v>45</v>
      </c>
      <c r="D9" s="47" t="s">
        <v>94</v>
      </c>
      <c r="E9" s="53">
        <v>43</v>
      </c>
      <c r="F9" s="54" t="s">
        <v>218</v>
      </c>
      <c r="G9" s="110">
        <v>5</v>
      </c>
    </row>
    <row r="10" spans="1:7" ht="15.5">
      <c r="A10" s="110">
        <v>6</v>
      </c>
      <c r="B10" s="51" t="s">
        <v>218</v>
      </c>
      <c r="C10" s="52">
        <v>40</v>
      </c>
      <c r="D10" s="50" t="s">
        <v>94</v>
      </c>
      <c r="E10" s="53">
        <v>38</v>
      </c>
      <c r="F10" s="54" t="s">
        <v>219</v>
      </c>
      <c r="G10" s="110">
        <v>6</v>
      </c>
    </row>
    <row r="11" spans="1:7" ht="15.5">
      <c r="A11" s="110">
        <v>7</v>
      </c>
      <c r="B11" s="51" t="s">
        <v>219</v>
      </c>
      <c r="C11" s="52">
        <v>40</v>
      </c>
      <c r="D11" s="47" t="s">
        <v>94</v>
      </c>
      <c r="E11" s="53">
        <v>32</v>
      </c>
      <c r="F11" s="54" t="s">
        <v>220</v>
      </c>
      <c r="G11" s="110">
        <v>7</v>
      </c>
    </row>
    <row r="12" spans="1:7" ht="15.5">
      <c r="A12" s="110">
        <v>8</v>
      </c>
      <c r="B12" s="51" t="s">
        <v>220</v>
      </c>
      <c r="C12" s="52">
        <v>35</v>
      </c>
      <c r="D12" s="50" t="s">
        <v>94</v>
      </c>
      <c r="E12" s="53">
        <v>19</v>
      </c>
      <c r="F12" s="54" t="s">
        <v>221</v>
      </c>
      <c r="G12" s="110">
        <v>8</v>
      </c>
    </row>
    <row r="13" spans="1:7" ht="15.5">
      <c r="A13" s="110">
        <v>9</v>
      </c>
      <c r="B13" s="51" t="s">
        <v>221</v>
      </c>
      <c r="C13" s="52">
        <v>29</v>
      </c>
      <c r="D13" s="47" t="s">
        <v>94</v>
      </c>
      <c r="E13" s="53">
        <v>39</v>
      </c>
      <c r="F13" s="54" t="s">
        <v>222</v>
      </c>
      <c r="G13" s="110">
        <v>9</v>
      </c>
    </row>
    <row r="14" spans="1:7" ht="15.5">
      <c r="A14" s="110">
        <v>10</v>
      </c>
      <c r="B14" s="51" t="s">
        <v>222</v>
      </c>
      <c r="C14" s="52">
        <v>33</v>
      </c>
      <c r="D14" s="50" t="s">
        <v>94</v>
      </c>
      <c r="E14" s="53">
        <v>27</v>
      </c>
      <c r="F14" s="54" t="s">
        <v>223</v>
      </c>
      <c r="G14" s="110">
        <v>10</v>
      </c>
    </row>
    <row r="15" spans="1:7" ht="15.5">
      <c r="A15" s="110">
        <v>11</v>
      </c>
      <c r="B15" s="51" t="s">
        <v>223</v>
      </c>
      <c r="C15" s="52">
        <v>37</v>
      </c>
      <c r="D15" s="47" t="s">
        <v>94</v>
      </c>
      <c r="E15" s="53">
        <v>31</v>
      </c>
      <c r="F15" s="54" t="s">
        <v>224</v>
      </c>
      <c r="G15" s="110">
        <v>11</v>
      </c>
    </row>
    <row r="16" spans="1:7" ht="15.5">
      <c r="A16" s="110">
        <v>12</v>
      </c>
      <c r="B16" s="51" t="s">
        <v>224</v>
      </c>
      <c r="C16" s="52">
        <v>21</v>
      </c>
      <c r="D16" s="50" t="s">
        <v>94</v>
      </c>
      <c r="E16" s="53">
        <v>28</v>
      </c>
      <c r="F16" s="54" t="s">
        <v>225</v>
      </c>
      <c r="G16" s="110">
        <v>12</v>
      </c>
    </row>
    <row r="17" spans="1:7" ht="15.5">
      <c r="A17" s="110">
        <v>13</v>
      </c>
      <c r="B17" s="51" t="s">
        <v>225</v>
      </c>
      <c r="C17" s="52">
        <v>14</v>
      </c>
      <c r="D17" s="47" t="s">
        <v>94</v>
      </c>
      <c r="E17" s="53">
        <v>21</v>
      </c>
      <c r="F17" s="54" t="s">
        <v>226</v>
      </c>
      <c r="G17" s="110">
        <v>13</v>
      </c>
    </row>
    <row r="18" spans="1:7" ht="15.5">
      <c r="A18" s="110">
        <v>14</v>
      </c>
      <c r="B18" s="51" t="s">
        <v>226</v>
      </c>
      <c r="C18" s="52">
        <v>28</v>
      </c>
      <c r="D18" s="50" t="s">
        <v>94</v>
      </c>
      <c r="E18" s="53">
        <v>31</v>
      </c>
      <c r="F18" s="54" t="s">
        <v>227</v>
      </c>
      <c r="G18" s="110">
        <v>14</v>
      </c>
    </row>
    <row r="19" spans="1:7" ht="15.5">
      <c r="A19" s="110">
        <v>15</v>
      </c>
      <c r="B19" s="51" t="s">
        <v>227</v>
      </c>
      <c r="C19" s="52">
        <v>21</v>
      </c>
      <c r="D19" s="47" t="s">
        <v>94</v>
      </c>
      <c r="E19" s="53">
        <v>20</v>
      </c>
      <c r="F19" s="54" t="s">
        <v>228</v>
      </c>
      <c r="G19" s="110">
        <v>15</v>
      </c>
    </row>
    <row r="20" spans="1:7" ht="15.5">
      <c r="A20" s="110">
        <v>16</v>
      </c>
      <c r="B20" s="51" t="s">
        <v>228</v>
      </c>
      <c r="C20" s="52">
        <v>33</v>
      </c>
      <c r="D20" s="50" t="s">
        <v>94</v>
      </c>
      <c r="E20" s="53">
        <v>31</v>
      </c>
      <c r="F20" s="54" t="s">
        <v>229</v>
      </c>
      <c r="G20" s="110">
        <v>16</v>
      </c>
    </row>
    <row r="21" spans="1:7" ht="15.5">
      <c r="A21" s="110">
        <v>17</v>
      </c>
      <c r="B21" s="51" t="s">
        <v>229</v>
      </c>
      <c r="C21" s="52">
        <v>39</v>
      </c>
      <c r="D21" s="47" t="s">
        <v>94</v>
      </c>
      <c r="E21" s="53">
        <v>35</v>
      </c>
      <c r="F21" s="54" t="s">
        <v>230</v>
      </c>
      <c r="G21" s="110">
        <v>17</v>
      </c>
    </row>
    <row r="22" spans="1:7" ht="15.5">
      <c r="A22" s="110">
        <v>18</v>
      </c>
      <c r="B22" s="51" t="s">
        <v>230</v>
      </c>
      <c r="C22" s="52">
        <v>28</v>
      </c>
      <c r="D22" s="50" t="s">
        <v>94</v>
      </c>
      <c r="E22" s="53">
        <v>37</v>
      </c>
      <c r="F22" s="54" t="s">
        <v>231</v>
      </c>
      <c r="G22" s="110">
        <v>18</v>
      </c>
    </row>
    <row r="23" spans="1:7" ht="15.5">
      <c r="A23" s="110">
        <v>19</v>
      </c>
      <c r="B23" s="51" t="s">
        <v>231</v>
      </c>
      <c r="C23" s="52">
        <v>43</v>
      </c>
      <c r="D23" s="47" t="s">
        <v>94</v>
      </c>
      <c r="E23" s="53">
        <v>29</v>
      </c>
      <c r="F23" s="54" t="s">
        <v>232</v>
      </c>
      <c r="G23" s="110">
        <v>19</v>
      </c>
    </row>
    <row r="24" spans="1:7" ht="15.5">
      <c r="A24" s="110">
        <v>20</v>
      </c>
      <c r="B24" s="51" t="s">
        <v>232</v>
      </c>
      <c r="C24" s="52">
        <v>35</v>
      </c>
      <c r="D24" s="50" t="s">
        <v>94</v>
      </c>
      <c r="E24" s="53">
        <v>29</v>
      </c>
      <c r="F24" s="54" t="s">
        <v>233</v>
      </c>
      <c r="G24" s="110">
        <v>20</v>
      </c>
    </row>
    <row r="25" spans="1:7" ht="15.5">
      <c r="A25" s="110">
        <v>21</v>
      </c>
      <c r="B25" s="51" t="s">
        <v>233</v>
      </c>
      <c r="C25" s="52">
        <v>33</v>
      </c>
      <c r="D25" s="47" t="s">
        <v>94</v>
      </c>
      <c r="E25" s="53">
        <v>26</v>
      </c>
      <c r="F25" s="54" t="s">
        <v>234</v>
      </c>
      <c r="G25" s="110">
        <v>21</v>
      </c>
    </row>
    <row r="26" spans="1:7" ht="15.5">
      <c r="A26" s="110">
        <v>22</v>
      </c>
      <c r="B26" s="51" t="s">
        <v>234</v>
      </c>
      <c r="C26" s="52">
        <v>30</v>
      </c>
      <c r="D26" s="50" t="s">
        <v>94</v>
      </c>
      <c r="E26" s="53">
        <v>44</v>
      </c>
      <c r="F26" s="54" t="s">
        <v>235</v>
      </c>
      <c r="G26" s="110">
        <v>22</v>
      </c>
    </row>
    <row r="27" spans="1:7" ht="15.5">
      <c r="A27" s="110">
        <v>23</v>
      </c>
      <c r="B27" s="51" t="s">
        <v>235</v>
      </c>
      <c r="C27" s="52">
        <v>37</v>
      </c>
      <c r="D27" s="47" t="s">
        <v>94</v>
      </c>
      <c r="E27" s="53">
        <v>28</v>
      </c>
      <c r="F27" s="54" t="s">
        <v>236</v>
      </c>
      <c r="G27" s="110">
        <v>23</v>
      </c>
    </row>
    <row r="28" spans="1:7" ht="15.5">
      <c r="A28" s="110">
        <v>24</v>
      </c>
      <c r="B28" s="51" t="s">
        <v>236</v>
      </c>
      <c r="C28" s="52">
        <v>32</v>
      </c>
      <c r="D28" s="50" t="s">
        <v>94</v>
      </c>
      <c r="E28" s="53">
        <v>11</v>
      </c>
      <c r="F28" s="54" t="s">
        <v>97</v>
      </c>
      <c r="G28" s="110">
        <v>24</v>
      </c>
    </row>
    <row r="29" spans="1:7" ht="15.5">
      <c r="A29" s="110">
        <v>25</v>
      </c>
      <c r="B29" s="51" t="s">
        <v>97</v>
      </c>
      <c r="C29" s="52">
        <v>29</v>
      </c>
      <c r="D29" s="47" t="s">
        <v>94</v>
      </c>
      <c r="E29" s="53">
        <v>36</v>
      </c>
      <c r="F29" s="54" t="s">
        <v>237</v>
      </c>
      <c r="G29" s="110">
        <v>25</v>
      </c>
    </row>
    <row r="30" spans="1:7" ht="15.5">
      <c r="A30" s="110">
        <v>26</v>
      </c>
      <c r="B30" s="51" t="s">
        <v>237</v>
      </c>
      <c r="C30" s="52">
        <v>36</v>
      </c>
      <c r="D30" s="50" t="s">
        <v>94</v>
      </c>
      <c r="E30" s="53">
        <v>37</v>
      </c>
      <c r="F30" s="54" t="s">
        <v>238</v>
      </c>
      <c r="G30" s="110">
        <v>26</v>
      </c>
    </row>
    <row r="31" spans="1:7" ht="15.5">
      <c r="A31" s="110">
        <v>27</v>
      </c>
      <c r="B31" s="51" t="s">
        <v>238</v>
      </c>
      <c r="C31" s="52">
        <v>35</v>
      </c>
      <c r="D31" s="47" t="s">
        <v>94</v>
      </c>
      <c r="E31" s="53">
        <v>38</v>
      </c>
      <c r="F31" s="54" t="s">
        <v>95</v>
      </c>
      <c r="G31" s="110">
        <v>27</v>
      </c>
    </row>
    <row r="32" spans="1:7" ht="15.5">
      <c r="A32" s="110">
        <v>28</v>
      </c>
      <c r="B32" s="51" t="s">
        <v>95</v>
      </c>
      <c r="C32" s="52">
        <v>44</v>
      </c>
      <c r="D32" s="50" t="s">
        <v>94</v>
      </c>
      <c r="E32" s="53">
        <v>38</v>
      </c>
      <c r="F32" s="54" t="s">
        <v>239</v>
      </c>
      <c r="G32" s="110">
        <v>28</v>
      </c>
    </row>
    <row r="33" spans="1:7" ht="15.5">
      <c r="A33" s="110">
        <v>29</v>
      </c>
      <c r="B33" s="51" t="s">
        <v>239</v>
      </c>
      <c r="C33" s="52">
        <v>41</v>
      </c>
      <c r="D33" s="47" t="s">
        <v>94</v>
      </c>
      <c r="E33" s="53">
        <v>42</v>
      </c>
      <c r="F33" s="54" t="s">
        <v>240</v>
      </c>
      <c r="G33" s="110">
        <v>29</v>
      </c>
    </row>
    <row r="34" spans="1:7" ht="15.5">
      <c r="A34" s="110">
        <v>30</v>
      </c>
      <c r="B34" s="51" t="s">
        <v>240</v>
      </c>
      <c r="C34" s="52">
        <v>41</v>
      </c>
      <c r="D34" s="50" t="s">
        <v>94</v>
      </c>
      <c r="E34" s="53">
        <v>42</v>
      </c>
      <c r="F34" s="54" t="s">
        <v>241</v>
      </c>
      <c r="G34" s="110">
        <v>30</v>
      </c>
    </row>
    <row r="35" spans="1:7" ht="15.5">
      <c r="A35" s="110">
        <v>31</v>
      </c>
      <c r="B35" s="51" t="s">
        <v>241</v>
      </c>
      <c r="C35" s="52">
        <v>36</v>
      </c>
      <c r="D35" s="47" t="s">
        <v>94</v>
      </c>
      <c r="E35" s="53">
        <v>39</v>
      </c>
      <c r="F35" s="54" t="s">
        <v>242</v>
      </c>
      <c r="G35" s="110">
        <v>31</v>
      </c>
    </row>
    <row r="36" spans="1:7" ht="15.5">
      <c r="A36" s="110">
        <v>32</v>
      </c>
      <c r="B36" s="51" t="s">
        <v>242</v>
      </c>
      <c r="C36" s="52">
        <v>34</v>
      </c>
      <c r="D36" s="50" t="s">
        <v>94</v>
      </c>
      <c r="E36" s="53">
        <v>42</v>
      </c>
      <c r="F36" s="54" t="s">
        <v>243</v>
      </c>
      <c r="G36" s="110">
        <v>32</v>
      </c>
    </row>
    <row r="37" spans="1:7" ht="15.5">
      <c r="A37" s="110">
        <v>33</v>
      </c>
      <c r="B37" s="51" t="s">
        <v>243</v>
      </c>
      <c r="C37" s="52">
        <v>43</v>
      </c>
      <c r="D37" s="47" t="s">
        <v>94</v>
      </c>
      <c r="E37" s="53">
        <v>37</v>
      </c>
      <c r="F37" s="54" t="s">
        <v>244</v>
      </c>
      <c r="G37" s="110">
        <v>33</v>
      </c>
    </row>
    <row r="38" spans="1:7" ht="15.5">
      <c r="A38" s="110">
        <v>34</v>
      </c>
      <c r="B38" s="51" t="s">
        <v>244</v>
      </c>
      <c r="C38" s="52">
        <v>36</v>
      </c>
      <c r="D38" s="50" t="s">
        <v>94</v>
      </c>
      <c r="E38" s="53">
        <v>40</v>
      </c>
      <c r="F38" s="54" t="s">
        <v>245</v>
      </c>
      <c r="G38" s="110">
        <v>34</v>
      </c>
    </row>
    <row r="39" spans="1:7" ht="15.5">
      <c r="A39" s="110">
        <v>35</v>
      </c>
      <c r="B39" s="51" t="s">
        <v>245</v>
      </c>
      <c r="C39" s="52">
        <v>37</v>
      </c>
      <c r="D39" s="47" t="s">
        <v>94</v>
      </c>
      <c r="E39" s="53">
        <v>42</v>
      </c>
      <c r="F39" s="54" t="s">
        <v>246</v>
      </c>
      <c r="G39" s="110">
        <v>35</v>
      </c>
    </row>
    <row r="40" spans="1:7" ht="15.5">
      <c r="A40" s="110">
        <v>36</v>
      </c>
      <c r="B40" s="51" t="s">
        <v>246</v>
      </c>
      <c r="C40" s="52">
        <v>38</v>
      </c>
      <c r="D40" s="50" t="s">
        <v>94</v>
      </c>
      <c r="E40" s="53">
        <v>32</v>
      </c>
      <c r="F40" s="54" t="s">
        <v>247</v>
      </c>
      <c r="G40" s="110">
        <v>36</v>
      </c>
    </row>
    <row r="41" spans="1:7" ht="15.5">
      <c r="A41" s="110">
        <v>37</v>
      </c>
      <c r="B41" s="51" t="s">
        <v>247</v>
      </c>
      <c r="C41" s="52">
        <v>42</v>
      </c>
      <c r="D41" s="47" t="s">
        <v>94</v>
      </c>
      <c r="E41" s="53">
        <v>30</v>
      </c>
      <c r="F41" s="54" t="s">
        <v>248</v>
      </c>
      <c r="G41" s="110">
        <v>37</v>
      </c>
    </row>
    <row r="42" spans="1:7" ht="15.5">
      <c r="A42" s="110">
        <v>38</v>
      </c>
      <c r="B42" s="51" t="s">
        <v>248</v>
      </c>
      <c r="C42" s="52">
        <v>42</v>
      </c>
      <c r="D42" s="50" t="s">
        <v>94</v>
      </c>
      <c r="E42" s="53">
        <v>30</v>
      </c>
      <c r="F42" s="54" t="s">
        <v>249</v>
      </c>
      <c r="G42" s="110">
        <v>38</v>
      </c>
    </row>
    <row r="43" spans="1:7" ht="15.5">
      <c r="A43" s="110">
        <v>39</v>
      </c>
      <c r="B43" s="51" t="s">
        <v>249</v>
      </c>
      <c r="C43" s="52">
        <v>43</v>
      </c>
      <c r="D43" s="47" t="s">
        <v>94</v>
      </c>
      <c r="E43" s="53">
        <v>34</v>
      </c>
      <c r="F43" s="54" t="s">
        <v>250</v>
      </c>
      <c r="G43" s="110">
        <v>39</v>
      </c>
    </row>
    <row r="44" spans="1:7" ht="15.5">
      <c r="A44" s="110">
        <v>40</v>
      </c>
      <c r="B44" s="51" t="s">
        <v>250</v>
      </c>
      <c r="C44" s="52">
        <v>27</v>
      </c>
      <c r="D44" s="50" t="s">
        <v>94</v>
      </c>
      <c r="E44" s="53">
        <v>47</v>
      </c>
      <c r="F44" s="54" t="s">
        <v>251</v>
      </c>
      <c r="G44" s="110">
        <v>40</v>
      </c>
    </row>
    <row r="45" spans="1:7" ht="15.5">
      <c r="A45" s="110">
        <v>41</v>
      </c>
      <c r="B45" s="51" t="s">
        <v>251</v>
      </c>
      <c r="C45" s="52">
        <v>42</v>
      </c>
      <c r="D45" s="47" t="s">
        <v>94</v>
      </c>
      <c r="E45" s="53">
        <v>48</v>
      </c>
      <c r="F45" s="54" t="s">
        <v>98</v>
      </c>
      <c r="G45" s="110">
        <v>41</v>
      </c>
    </row>
    <row r="46" spans="1:7" ht="15.5">
      <c r="A46" s="110">
        <v>42</v>
      </c>
      <c r="B46" s="51" t="s">
        <v>98</v>
      </c>
      <c r="C46" s="52">
        <v>48</v>
      </c>
      <c r="D46" s="50" t="s">
        <v>94</v>
      </c>
      <c r="E46" s="262">
        <v>49</v>
      </c>
      <c r="F46" s="54" t="s">
        <v>96</v>
      </c>
      <c r="G46" s="110">
        <v>42</v>
      </c>
    </row>
    <row r="47" spans="1:7" ht="15.5">
      <c r="A47" s="110">
        <v>43</v>
      </c>
      <c r="B47" s="51" t="s">
        <v>96</v>
      </c>
      <c r="C47" s="52">
        <v>47</v>
      </c>
      <c r="D47" s="47" t="s">
        <v>94</v>
      </c>
      <c r="E47" s="53">
        <v>41</v>
      </c>
      <c r="F47" s="54" t="s">
        <v>252</v>
      </c>
      <c r="G47" s="110">
        <v>43</v>
      </c>
    </row>
    <row r="48" spans="1:7" ht="15.5">
      <c r="A48" s="110">
        <v>44</v>
      </c>
      <c r="B48" s="51" t="s">
        <v>252</v>
      </c>
      <c r="C48" s="52">
        <v>36</v>
      </c>
      <c r="D48" s="50" t="s">
        <v>94</v>
      </c>
      <c r="E48" s="53">
        <v>35</v>
      </c>
      <c r="F48" s="54" t="s">
        <v>253</v>
      </c>
      <c r="G48" s="110">
        <v>44</v>
      </c>
    </row>
    <row r="49" spans="1:7" ht="15.5">
      <c r="A49" s="110">
        <v>45</v>
      </c>
      <c r="B49" s="51" t="s">
        <v>253</v>
      </c>
      <c r="C49" s="52">
        <v>46</v>
      </c>
      <c r="D49" s="47" t="s">
        <v>94</v>
      </c>
      <c r="E49" s="53">
        <v>38</v>
      </c>
      <c r="F49" s="54" t="s">
        <v>254</v>
      </c>
      <c r="G49" s="110">
        <v>45</v>
      </c>
    </row>
    <row r="50" spans="1:7" ht="15.5">
      <c r="A50" s="110">
        <v>46</v>
      </c>
      <c r="B50" s="51" t="s">
        <v>254</v>
      </c>
      <c r="C50" s="52">
        <v>42</v>
      </c>
      <c r="D50" s="50" t="s">
        <v>94</v>
      </c>
      <c r="E50" s="53">
        <v>37</v>
      </c>
      <c r="F50" s="54" t="s">
        <v>255</v>
      </c>
      <c r="G50" s="110">
        <v>46</v>
      </c>
    </row>
    <row r="51" spans="1:7" ht="15.5">
      <c r="A51" s="110">
        <v>47</v>
      </c>
      <c r="B51" s="51" t="s">
        <v>255</v>
      </c>
      <c r="C51" s="52">
        <v>37</v>
      </c>
      <c r="D51" s="47" t="s">
        <v>94</v>
      </c>
      <c r="E51" s="53">
        <v>36</v>
      </c>
      <c r="F51" s="54" t="s">
        <v>256</v>
      </c>
      <c r="G51" s="110">
        <v>47</v>
      </c>
    </row>
    <row r="52" spans="1:7" ht="15.5">
      <c r="A52" s="110">
        <v>48</v>
      </c>
      <c r="B52" s="51" t="s">
        <v>256</v>
      </c>
      <c r="C52" s="52">
        <v>34</v>
      </c>
      <c r="D52" s="50" t="s">
        <v>94</v>
      </c>
      <c r="E52" s="53">
        <v>29</v>
      </c>
      <c r="F52" s="54" t="s">
        <v>257</v>
      </c>
      <c r="G52" s="110">
        <v>48</v>
      </c>
    </row>
    <row r="53" spans="1:7" ht="15.5">
      <c r="A53" s="110">
        <v>49</v>
      </c>
      <c r="B53" s="51" t="s">
        <v>257</v>
      </c>
      <c r="C53" s="52">
        <v>30</v>
      </c>
      <c r="D53" s="47" t="s">
        <v>94</v>
      </c>
      <c r="E53" s="53">
        <v>42</v>
      </c>
      <c r="F53" s="54" t="s">
        <v>258</v>
      </c>
      <c r="G53" s="110">
        <v>49</v>
      </c>
    </row>
    <row r="54" spans="1:7" ht="15.5">
      <c r="A54" s="110">
        <v>50</v>
      </c>
      <c r="B54" s="51" t="s">
        <v>258</v>
      </c>
      <c r="C54" s="52">
        <v>42</v>
      </c>
      <c r="D54" s="50" t="s">
        <v>94</v>
      </c>
      <c r="E54" s="53">
        <v>31</v>
      </c>
      <c r="F54" s="54" t="s">
        <v>259</v>
      </c>
      <c r="G54" s="110">
        <v>50</v>
      </c>
    </row>
    <row r="55" spans="1:7" ht="15.5">
      <c r="A55" s="110">
        <v>51</v>
      </c>
      <c r="B55" s="51" t="s">
        <v>259</v>
      </c>
      <c r="C55" s="52">
        <v>36</v>
      </c>
      <c r="D55" s="47" t="s">
        <v>94</v>
      </c>
      <c r="E55" s="262">
        <v>49</v>
      </c>
      <c r="F55" s="54" t="s">
        <v>93</v>
      </c>
      <c r="G55" s="110">
        <v>51</v>
      </c>
    </row>
    <row r="56" spans="1:7" ht="15.5">
      <c r="A56" s="110">
        <v>52</v>
      </c>
      <c r="B56" s="51" t="s">
        <v>93</v>
      </c>
      <c r="C56" s="52">
        <v>46</v>
      </c>
      <c r="D56" s="50" t="s">
        <v>94</v>
      </c>
      <c r="E56" s="53">
        <v>41</v>
      </c>
      <c r="F56" s="54" t="s">
        <v>95</v>
      </c>
      <c r="G56" s="110">
        <v>52</v>
      </c>
    </row>
    <row r="57" spans="1:7" ht="15.5">
      <c r="A57" s="110">
        <v>53</v>
      </c>
      <c r="B57" s="51" t="s">
        <v>95</v>
      </c>
      <c r="C57" s="52">
        <v>44</v>
      </c>
      <c r="D57" s="47" t="s">
        <v>94</v>
      </c>
      <c r="E57" s="53">
        <v>43</v>
      </c>
      <c r="F57" s="54" t="s">
        <v>260</v>
      </c>
      <c r="G57" s="110">
        <v>53</v>
      </c>
    </row>
    <row r="58" spans="1:7" ht="15.5">
      <c r="A58" s="110">
        <v>54</v>
      </c>
      <c r="B58" s="51" t="s">
        <v>260</v>
      </c>
      <c r="C58" s="52">
        <v>35</v>
      </c>
      <c r="D58" s="47" t="s">
        <v>94</v>
      </c>
      <c r="E58" s="53">
        <v>22</v>
      </c>
      <c r="F58" s="54" t="s">
        <v>261</v>
      </c>
      <c r="G58" s="110">
        <v>54</v>
      </c>
    </row>
    <row r="59" spans="1:7" ht="15.5">
      <c r="A59" s="110">
        <v>55</v>
      </c>
      <c r="B59" s="51" t="s">
        <v>261</v>
      </c>
      <c r="C59" s="52">
        <v>29</v>
      </c>
      <c r="D59" s="50" t="s">
        <v>94</v>
      </c>
      <c r="E59" s="53">
        <v>32</v>
      </c>
      <c r="F59" s="54" t="s">
        <v>262</v>
      </c>
      <c r="G59" s="110">
        <v>55</v>
      </c>
    </row>
    <row r="60" spans="1:7" ht="15.5">
      <c r="A60" s="110">
        <v>56</v>
      </c>
      <c r="B60" s="51" t="s">
        <v>262</v>
      </c>
      <c r="C60" s="52">
        <v>30</v>
      </c>
      <c r="D60" s="47" t="s">
        <v>94</v>
      </c>
      <c r="E60" s="53">
        <v>13</v>
      </c>
      <c r="F60" s="54" t="s">
        <v>263</v>
      </c>
      <c r="G60" s="110">
        <v>56</v>
      </c>
    </row>
    <row r="61" spans="1:7" ht="15.5">
      <c r="A61" s="110">
        <v>57</v>
      </c>
      <c r="B61" s="51" t="s">
        <v>263</v>
      </c>
      <c r="C61" s="52">
        <v>34</v>
      </c>
      <c r="D61" s="50" t="s">
        <v>94</v>
      </c>
      <c r="E61" s="53">
        <v>42</v>
      </c>
      <c r="F61" s="54" t="s">
        <v>264</v>
      </c>
      <c r="G61" s="110">
        <v>57</v>
      </c>
    </row>
    <row r="62" spans="1:7" ht="15.5">
      <c r="A62" s="110">
        <v>58</v>
      </c>
      <c r="B62" s="51" t="s">
        <v>264</v>
      </c>
      <c r="C62" s="52">
        <v>33</v>
      </c>
      <c r="D62" s="47" t="s">
        <v>94</v>
      </c>
      <c r="E62" s="53">
        <v>41</v>
      </c>
      <c r="F62" s="54" t="s">
        <v>265</v>
      </c>
      <c r="G62" s="110">
        <v>58</v>
      </c>
    </row>
    <row r="63" spans="1:7" ht="15.5">
      <c r="A63" s="110">
        <v>59</v>
      </c>
      <c r="B63" s="51" t="s">
        <v>265</v>
      </c>
      <c r="C63" s="52">
        <v>42</v>
      </c>
      <c r="D63" s="50" t="s">
        <v>94</v>
      </c>
      <c r="E63" s="53">
        <v>33</v>
      </c>
      <c r="F63" s="54" t="s">
        <v>266</v>
      </c>
      <c r="G63" s="110">
        <v>59</v>
      </c>
    </row>
    <row r="64" spans="1:7" ht="15.5">
      <c r="A64" s="110">
        <v>60</v>
      </c>
      <c r="B64" s="51" t="s">
        <v>266</v>
      </c>
      <c r="C64" s="52">
        <v>26</v>
      </c>
      <c r="D64" s="47" t="s">
        <v>94</v>
      </c>
      <c r="E64" s="53">
        <v>21</v>
      </c>
      <c r="F64" s="54" t="s">
        <v>267</v>
      </c>
      <c r="G64" s="110">
        <v>60</v>
      </c>
    </row>
    <row r="65" spans="1:7" ht="15.5">
      <c r="A65" s="110">
        <v>61</v>
      </c>
      <c r="B65" s="51" t="s">
        <v>267</v>
      </c>
      <c r="C65" s="52">
        <v>39</v>
      </c>
      <c r="D65" s="50" t="s">
        <v>94</v>
      </c>
      <c r="E65" s="53">
        <v>29</v>
      </c>
      <c r="F65" s="54" t="s">
        <v>268</v>
      </c>
      <c r="G65" s="110">
        <v>61</v>
      </c>
    </row>
    <row r="66" spans="1:7" ht="15.5">
      <c r="A66" s="110">
        <v>62</v>
      </c>
      <c r="B66" s="51" t="s">
        <v>268</v>
      </c>
      <c r="C66" s="52">
        <v>42</v>
      </c>
      <c r="D66" s="47" t="s">
        <v>94</v>
      </c>
      <c r="E66" s="53">
        <v>35</v>
      </c>
      <c r="F66" s="54" t="s">
        <v>269</v>
      </c>
      <c r="G66" s="110">
        <v>62</v>
      </c>
    </row>
    <row r="67" spans="1:7" ht="15.5">
      <c r="A67" s="110">
        <v>63</v>
      </c>
      <c r="B67" s="51" t="s">
        <v>269</v>
      </c>
      <c r="C67" s="52">
        <v>31</v>
      </c>
      <c r="D67" s="50" t="s">
        <v>94</v>
      </c>
      <c r="E67" s="53">
        <v>36</v>
      </c>
      <c r="F67" s="54" t="s">
        <v>270</v>
      </c>
      <c r="G67" s="110">
        <v>63</v>
      </c>
    </row>
    <row r="68" spans="1:7" ht="15.5">
      <c r="A68" s="110">
        <v>64</v>
      </c>
      <c r="B68" s="51" t="s">
        <v>270</v>
      </c>
      <c r="C68" s="52">
        <v>44</v>
      </c>
      <c r="D68" s="47" t="s">
        <v>94</v>
      </c>
      <c r="E68" s="53">
        <v>42</v>
      </c>
      <c r="F68" s="54" t="s">
        <v>271</v>
      </c>
      <c r="G68" s="110">
        <v>64</v>
      </c>
    </row>
    <row r="69" spans="1:7" ht="15.5">
      <c r="A69" s="110">
        <v>65</v>
      </c>
      <c r="B69" s="51" t="s">
        <v>271</v>
      </c>
      <c r="C69" s="52">
        <v>39</v>
      </c>
      <c r="D69" s="50" t="s">
        <v>94</v>
      </c>
      <c r="E69" s="53">
        <v>40</v>
      </c>
      <c r="F69" s="54" t="s">
        <v>272</v>
      </c>
      <c r="G69" s="110">
        <v>65</v>
      </c>
    </row>
    <row r="70" spans="1:7" ht="15.5">
      <c r="A70" s="110">
        <v>66</v>
      </c>
      <c r="B70" s="51" t="s">
        <v>272</v>
      </c>
      <c r="C70" s="52">
        <v>37</v>
      </c>
      <c r="D70" s="47" t="s">
        <v>94</v>
      </c>
      <c r="E70" s="53">
        <v>43</v>
      </c>
      <c r="F70" s="54" t="s">
        <v>273</v>
      </c>
      <c r="G70" s="110">
        <v>66</v>
      </c>
    </row>
    <row r="71" spans="1:7" ht="15.5">
      <c r="A71" s="110">
        <v>67</v>
      </c>
      <c r="B71" s="51" t="s">
        <v>273</v>
      </c>
      <c r="C71" s="52">
        <v>39</v>
      </c>
      <c r="D71" s="50" t="s">
        <v>94</v>
      </c>
      <c r="E71" s="53">
        <v>38</v>
      </c>
      <c r="F71" s="54" t="s">
        <v>274</v>
      </c>
      <c r="G71" s="110">
        <v>67</v>
      </c>
    </row>
    <row r="72" spans="1:7" ht="15.5">
      <c r="A72" s="110">
        <v>68</v>
      </c>
      <c r="B72" s="51" t="s">
        <v>274</v>
      </c>
      <c r="C72" s="52">
        <v>35</v>
      </c>
      <c r="D72" s="47" t="s">
        <v>94</v>
      </c>
      <c r="E72" s="53">
        <v>33</v>
      </c>
      <c r="F72" s="54" t="s">
        <v>275</v>
      </c>
      <c r="G72" s="110">
        <v>68</v>
      </c>
    </row>
    <row r="73" spans="1:7" ht="15.5">
      <c r="A73" s="110">
        <v>69</v>
      </c>
      <c r="B73" s="51" t="s">
        <v>275</v>
      </c>
      <c r="C73" s="52">
        <v>42</v>
      </c>
      <c r="D73" s="50" t="s">
        <v>94</v>
      </c>
      <c r="E73" s="53">
        <v>41</v>
      </c>
      <c r="F73" s="54" t="s">
        <v>276</v>
      </c>
      <c r="G73" s="110">
        <v>69</v>
      </c>
    </row>
    <row r="74" spans="1:7" ht="15.5">
      <c r="A74" s="110">
        <v>70</v>
      </c>
      <c r="B74" s="51" t="s">
        <v>276</v>
      </c>
      <c r="C74" s="52">
        <v>34</v>
      </c>
      <c r="D74" s="47" t="s">
        <v>94</v>
      </c>
      <c r="E74" s="53">
        <v>42</v>
      </c>
      <c r="F74" s="54" t="s">
        <v>277</v>
      </c>
      <c r="G74" s="110">
        <v>70</v>
      </c>
    </row>
    <row r="75" spans="1:7" ht="15.5">
      <c r="A75" s="110">
        <v>71</v>
      </c>
      <c r="B75" s="51" t="s">
        <v>277</v>
      </c>
      <c r="C75" s="52">
        <v>41</v>
      </c>
      <c r="D75" s="50" t="s">
        <v>94</v>
      </c>
      <c r="E75" s="53">
        <v>32</v>
      </c>
      <c r="F75" s="54" t="s">
        <v>278</v>
      </c>
      <c r="G75" s="110">
        <v>71</v>
      </c>
    </row>
    <row r="76" spans="1:7" ht="15.5">
      <c r="A76" s="110">
        <v>72</v>
      </c>
      <c r="B76" s="51" t="s">
        <v>278</v>
      </c>
      <c r="C76" s="52">
        <v>40</v>
      </c>
      <c r="D76" s="47" t="s">
        <v>94</v>
      </c>
      <c r="E76" s="53">
        <v>38</v>
      </c>
      <c r="F76" s="54" t="s">
        <v>279</v>
      </c>
      <c r="G76" s="110">
        <v>72</v>
      </c>
    </row>
    <row r="77" spans="1:7" ht="15.5">
      <c r="A77" s="110">
        <v>73</v>
      </c>
      <c r="B77" s="51" t="s">
        <v>279</v>
      </c>
      <c r="C77" s="52">
        <v>38</v>
      </c>
      <c r="D77" s="50" t="s">
        <v>94</v>
      </c>
      <c r="E77" s="53">
        <v>42</v>
      </c>
      <c r="F77" s="54" t="s">
        <v>280</v>
      </c>
      <c r="G77" s="110">
        <v>73</v>
      </c>
    </row>
    <row r="78" spans="1:7" ht="15.5">
      <c r="A78" s="110">
        <v>74</v>
      </c>
      <c r="B78" s="51" t="s">
        <v>280</v>
      </c>
      <c r="C78" s="52">
        <v>37</v>
      </c>
      <c r="D78" s="47" t="s">
        <v>94</v>
      </c>
      <c r="E78" s="53">
        <v>25</v>
      </c>
      <c r="F78" s="54" t="s">
        <v>281</v>
      </c>
      <c r="G78" s="110">
        <v>74</v>
      </c>
    </row>
    <row r="79" spans="1:7" ht="15.5">
      <c r="A79" s="110">
        <v>75</v>
      </c>
      <c r="B79" s="51" t="s">
        <v>281</v>
      </c>
      <c r="C79" s="52">
        <v>31</v>
      </c>
      <c r="D79" s="50" t="s">
        <v>94</v>
      </c>
      <c r="E79" s="53">
        <v>24</v>
      </c>
      <c r="F79" s="54" t="s">
        <v>282</v>
      </c>
      <c r="G79" s="110">
        <v>75</v>
      </c>
    </row>
    <row r="80" spans="1:7" ht="15.5">
      <c r="A80" s="110">
        <v>76</v>
      </c>
      <c r="B80" s="51" t="s">
        <v>282</v>
      </c>
      <c r="C80" s="52">
        <v>22</v>
      </c>
      <c r="D80" s="47" t="s">
        <v>94</v>
      </c>
      <c r="E80" s="53">
        <v>30</v>
      </c>
      <c r="F80" s="54" t="s">
        <v>283</v>
      </c>
      <c r="G80" s="110">
        <v>76</v>
      </c>
    </row>
    <row r="81" spans="1:7" ht="15.5">
      <c r="A81" s="110">
        <v>77</v>
      </c>
      <c r="B81" s="51" t="s">
        <v>283</v>
      </c>
      <c r="C81" s="52">
        <v>31</v>
      </c>
      <c r="D81" s="50" t="s">
        <v>94</v>
      </c>
      <c r="E81" s="53">
        <v>28</v>
      </c>
      <c r="F81" s="54" t="s">
        <v>284</v>
      </c>
      <c r="G81" s="110">
        <v>77</v>
      </c>
    </row>
    <row r="82" spans="1:7" ht="15.5">
      <c r="A82" s="110">
        <v>78</v>
      </c>
      <c r="B82" s="51" t="s">
        <v>284</v>
      </c>
      <c r="C82" s="52">
        <v>29</v>
      </c>
      <c r="D82" s="47" t="s">
        <v>94</v>
      </c>
      <c r="E82" s="53">
        <v>41</v>
      </c>
      <c r="F82" s="54" t="s">
        <v>285</v>
      </c>
      <c r="G82" s="110">
        <v>78</v>
      </c>
    </row>
    <row r="83" spans="1:7" ht="15.5">
      <c r="A83" s="110">
        <v>79</v>
      </c>
      <c r="B83" s="51" t="s">
        <v>285</v>
      </c>
      <c r="C83" s="52">
        <v>45</v>
      </c>
      <c r="D83" s="50" t="s">
        <v>94</v>
      </c>
      <c r="E83" s="53">
        <v>48</v>
      </c>
      <c r="F83" s="54" t="s">
        <v>95</v>
      </c>
      <c r="G83" s="110">
        <v>79</v>
      </c>
    </row>
    <row r="84" spans="1:7" ht="15.5">
      <c r="A84" s="110">
        <v>80</v>
      </c>
      <c r="B84" s="51" t="s">
        <v>95</v>
      </c>
      <c r="C84" s="52">
        <v>43</v>
      </c>
      <c r="D84" s="47" t="s">
        <v>94</v>
      </c>
      <c r="E84" s="53">
        <v>41</v>
      </c>
      <c r="F84" s="54" t="s">
        <v>93</v>
      </c>
      <c r="G84" s="110">
        <v>80</v>
      </c>
    </row>
    <row r="85" spans="1:7" ht="15.5">
      <c r="A85" s="110">
        <v>81</v>
      </c>
      <c r="B85" s="51" t="s">
        <v>93</v>
      </c>
      <c r="C85" s="52">
        <v>43</v>
      </c>
      <c r="D85" s="50" t="s">
        <v>94</v>
      </c>
      <c r="E85" s="53">
        <v>38</v>
      </c>
      <c r="F85" s="54" t="s">
        <v>95</v>
      </c>
      <c r="G85" s="110">
        <v>81</v>
      </c>
    </row>
    <row r="86" spans="1:7" ht="15.5">
      <c r="A86" s="110">
        <v>82</v>
      </c>
      <c r="B86" s="51" t="s">
        <v>95</v>
      </c>
      <c r="C86" s="52">
        <v>48</v>
      </c>
      <c r="D86" s="47" t="s">
        <v>94</v>
      </c>
      <c r="E86" s="53">
        <v>41</v>
      </c>
      <c r="F86" s="54" t="s">
        <v>286</v>
      </c>
      <c r="G86" s="110">
        <v>82</v>
      </c>
    </row>
    <row r="87" spans="1:7" ht="15.5">
      <c r="A87" s="110">
        <v>83</v>
      </c>
      <c r="B87" s="51" t="s">
        <v>286</v>
      </c>
      <c r="C87" s="52">
        <v>34</v>
      </c>
      <c r="D87" s="50" t="s">
        <v>94</v>
      </c>
      <c r="E87" s="53">
        <v>45</v>
      </c>
      <c r="F87" s="54" t="s">
        <v>95</v>
      </c>
      <c r="G87" s="110">
        <v>83</v>
      </c>
    </row>
    <row r="88" spans="1:7" ht="15.5">
      <c r="A88" s="110">
        <v>84</v>
      </c>
      <c r="B88" s="51" t="s">
        <v>95</v>
      </c>
      <c r="C88" s="52">
        <v>44</v>
      </c>
      <c r="D88" s="47" t="s">
        <v>94</v>
      </c>
      <c r="E88" s="53">
        <v>34</v>
      </c>
      <c r="F88" s="54" t="s">
        <v>287</v>
      </c>
      <c r="G88" s="110">
        <v>84</v>
      </c>
    </row>
    <row r="89" spans="1:7" ht="15.5">
      <c r="A89" s="110">
        <v>85</v>
      </c>
      <c r="B89" s="51" t="s">
        <v>287</v>
      </c>
      <c r="C89" s="52">
        <v>44</v>
      </c>
      <c r="D89" s="47" t="s">
        <v>94</v>
      </c>
      <c r="E89" s="53">
        <v>30</v>
      </c>
      <c r="F89" s="54" t="s">
        <v>288</v>
      </c>
      <c r="G89" s="110">
        <v>85</v>
      </c>
    </row>
    <row r="90" spans="1:7" ht="15.5">
      <c r="A90" s="110">
        <v>86</v>
      </c>
      <c r="B90" s="51" t="s">
        <v>288</v>
      </c>
      <c r="C90" s="52">
        <v>35</v>
      </c>
      <c r="D90" s="47" t="s">
        <v>94</v>
      </c>
      <c r="E90" s="53">
        <v>31</v>
      </c>
      <c r="F90" s="54" t="s">
        <v>289</v>
      </c>
      <c r="G90" s="110">
        <v>86</v>
      </c>
    </row>
    <row r="91" spans="1:7" ht="15.5">
      <c r="A91" s="110">
        <v>87</v>
      </c>
      <c r="B91" s="51" t="s">
        <v>289</v>
      </c>
      <c r="C91" s="52" t="s">
        <v>290</v>
      </c>
      <c r="D91" s="47" t="s">
        <v>94</v>
      </c>
      <c r="E91" s="53" t="s">
        <v>291</v>
      </c>
      <c r="F91" s="54" t="s">
        <v>292</v>
      </c>
      <c r="G91" s="110">
        <v>87</v>
      </c>
    </row>
    <row r="92" spans="1:7" ht="15.5">
      <c r="A92" s="110">
        <v>88</v>
      </c>
      <c r="B92" s="51" t="s">
        <v>292</v>
      </c>
      <c r="C92" s="52">
        <v>43</v>
      </c>
      <c r="D92" s="47" t="s">
        <v>94</v>
      </c>
      <c r="E92" s="53">
        <v>36</v>
      </c>
      <c r="F92" s="54" t="s">
        <v>293</v>
      </c>
      <c r="G92" s="110">
        <v>88</v>
      </c>
    </row>
    <row r="93" spans="1:7" ht="15.5">
      <c r="A93" s="110">
        <v>89</v>
      </c>
      <c r="B93" s="51" t="s">
        <v>293</v>
      </c>
      <c r="C93" s="52">
        <v>23</v>
      </c>
      <c r="D93" s="47" t="s">
        <v>94</v>
      </c>
      <c r="E93" s="53">
        <v>32</v>
      </c>
      <c r="F93" s="54" t="s">
        <v>294</v>
      </c>
      <c r="G93" s="110">
        <v>89</v>
      </c>
    </row>
    <row r="94" spans="1:7" ht="15.5">
      <c r="A94" s="110">
        <v>90</v>
      </c>
      <c r="B94" s="51" t="s">
        <v>294</v>
      </c>
      <c r="C94" s="52">
        <v>28</v>
      </c>
      <c r="D94" s="47" t="s">
        <v>94</v>
      </c>
      <c r="E94" s="53">
        <v>38</v>
      </c>
      <c r="F94" s="54" t="s">
        <v>295</v>
      </c>
      <c r="G94" s="110">
        <v>90</v>
      </c>
    </row>
    <row r="95" spans="1:7" ht="15.5">
      <c r="A95" s="110">
        <v>91</v>
      </c>
      <c r="B95" s="51" t="s">
        <v>295</v>
      </c>
      <c r="C95" s="52">
        <v>38</v>
      </c>
      <c r="D95" s="47" t="s">
        <v>94</v>
      </c>
      <c r="E95" s="53">
        <v>46</v>
      </c>
      <c r="F95" s="54" t="s">
        <v>98</v>
      </c>
      <c r="G95" s="110">
        <v>91</v>
      </c>
    </row>
    <row r="96" spans="1:7" ht="15.5">
      <c r="A96" s="110">
        <v>92</v>
      </c>
      <c r="B96" s="51" t="s">
        <v>98</v>
      </c>
      <c r="C96" s="52">
        <v>43</v>
      </c>
      <c r="D96" s="47" t="s">
        <v>94</v>
      </c>
      <c r="E96" s="53">
        <v>25</v>
      </c>
      <c r="F96" s="54" t="s">
        <v>296</v>
      </c>
      <c r="G96" s="110">
        <v>92</v>
      </c>
    </row>
    <row r="97" spans="1:7" ht="15.5">
      <c r="A97" s="110">
        <v>93</v>
      </c>
      <c r="B97" s="51" t="s">
        <v>297</v>
      </c>
      <c r="C97" s="52">
        <v>38</v>
      </c>
      <c r="D97" s="47" t="s">
        <v>94</v>
      </c>
      <c r="E97" s="53">
        <v>27</v>
      </c>
      <c r="F97" s="54" t="s">
        <v>298</v>
      </c>
      <c r="G97" s="110">
        <v>93</v>
      </c>
    </row>
    <row r="98" spans="1:7" ht="15.5">
      <c r="A98" s="110">
        <v>94</v>
      </c>
      <c r="B98" s="51" t="s">
        <v>298</v>
      </c>
      <c r="C98" s="52">
        <v>34</v>
      </c>
      <c r="D98" s="47" t="s">
        <v>94</v>
      </c>
      <c r="E98" s="53">
        <v>39</v>
      </c>
      <c r="F98" s="54" t="s">
        <v>299</v>
      </c>
      <c r="G98" s="110">
        <v>94</v>
      </c>
    </row>
    <row r="99" spans="1:7" ht="15.5">
      <c r="A99" s="110">
        <v>95</v>
      </c>
      <c r="B99" s="51" t="s">
        <v>299</v>
      </c>
      <c r="C99" s="52">
        <v>42</v>
      </c>
      <c r="D99" s="47" t="s">
        <v>94</v>
      </c>
      <c r="E99" s="53">
        <v>25</v>
      </c>
      <c r="F99" s="54" t="s">
        <v>300</v>
      </c>
      <c r="G99" s="110">
        <v>95</v>
      </c>
    </row>
    <row r="100" spans="1:7" ht="15.5">
      <c r="A100" s="110">
        <v>96</v>
      </c>
      <c r="B100" s="51" t="s">
        <v>300</v>
      </c>
      <c r="C100" s="52">
        <v>23</v>
      </c>
      <c r="D100" s="47" t="s">
        <v>94</v>
      </c>
      <c r="E100" s="53">
        <v>31</v>
      </c>
      <c r="F100" s="54" t="s">
        <v>301</v>
      </c>
      <c r="G100" s="110">
        <v>96</v>
      </c>
    </row>
    <row r="101" spans="1:7" ht="15.5">
      <c r="A101" s="110">
        <v>97</v>
      </c>
      <c r="B101" s="51" t="s">
        <v>301</v>
      </c>
      <c r="C101" s="52">
        <v>37</v>
      </c>
      <c r="D101" s="47" t="s">
        <v>94</v>
      </c>
      <c r="E101" s="53">
        <v>44</v>
      </c>
      <c r="F101" s="54" t="s">
        <v>302</v>
      </c>
      <c r="G101" s="110">
        <v>97</v>
      </c>
    </row>
    <row r="102" spans="1:7" ht="15.5">
      <c r="A102" s="110">
        <v>98</v>
      </c>
      <c r="B102" s="51" t="s">
        <v>302</v>
      </c>
      <c r="C102" s="52">
        <v>34</v>
      </c>
      <c r="D102" s="47" t="s">
        <v>94</v>
      </c>
      <c r="E102" s="53">
        <v>41</v>
      </c>
      <c r="F102" s="54" t="s">
        <v>155</v>
      </c>
      <c r="G102" s="110">
        <v>98</v>
      </c>
    </row>
    <row r="103" spans="1:7" ht="15.5">
      <c r="A103" s="110">
        <v>99</v>
      </c>
      <c r="B103" s="51" t="s">
        <v>155</v>
      </c>
      <c r="C103" s="52">
        <v>39</v>
      </c>
      <c r="D103" s="47" t="s">
        <v>94</v>
      </c>
      <c r="E103" s="53">
        <v>43</v>
      </c>
      <c r="F103" s="54" t="s">
        <v>156</v>
      </c>
      <c r="G103" s="110">
        <v>99</v>
      </c>
    </row>
    <row r="104" spans="1:7" ht="15.5">
      <c r="A104" s="111">
        <v>100</v>
      </c>
      <c r="B104" s="51" t="s">
        <v>156</v>
      </c>
      <c r="C104" s="52">
        <v>44</v>
      </c>
      <c r="D104" s="55" t="s">
        <v>94</v>
      </c>
      <c r="E104" s="53">
        <v>41</v>
      </c>
      <c r="F104" s="54" t="s">
        <v>303</v>
      </c>
      <c r="G104" s="111">
        <v>100</v>
      </c>
    </row>
    <row r="105" spans="1:7" ht="15.5">
      <c r="A105" s="263">
        <v>101</v>
      </c>
      <c r="B105" s="51" t="s">
        <v>303</v>
      </c>
      <c r="C105" s="52">
        <v>37</v>
      </c>
      <c r="D105" s="47" t="s">
        <v>94</v>
      </c>
      <c r="E105" s="53">
        <v>46</v>
      </c>
      <c r="F105" s="54" t="s">
        <v>93</v>
      </c>
      <c r="G105" s="110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264"/>
      <c r="B1" s="658" t="s">
        <v>304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</row>
    <row r="2" spans="1:14" ht="21">
      <c r="A2" s="264"/>
      <c r="B2" s="659" t="s">
        <v>305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4">
      <c r="A4" s="265"/>
      <c r="B4" s="266" t="s">
        <v>193</v>
      </c>
      <c r="C4" s="267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37"/>
    </row>
    <row r="5" spans="1:14">
      <c r="A5" s="265"/>
      <c r="B5" s="268" t="s">
        <v>306</v>
      </c>
      <c r="C5" s="265"/>
      <c r="D5" s="265"/>
      <c r="E5" s="265"/>
      <c r="F5" s="265"/>
      <c r="G5" s="265"/>
      <c r="H5" s="265"/>
      <c r="I5" s="265"/>
      <c r="J5" s="265"/>
      <c r="K5" s="265"/>
      <c r="L5" s="269"/>
      <c r="M5" s="265"/>
      <c r="N5" s="37"/>
    </row>
    <row r="6" spans="1:14">
      <c r="A6" s="265"/>
      <c r="B6" s="270" t="s">
        <v>0</v>
      </c>
      <c r="C6" s="271" t="s">
        <v>54</v>
      </c>
      <c r="D6" s="271" t="s">
        <v>35</v>
      </c>
      <c r="E6" s="656" t="s">
        <v>55</v>
      </c>
      <c r="F6" s="656"/>
      <c r="G6" s="656"/>
      <c r="H6" s="656"/>
      <c r="I6" s="656"/>
      <c r="J6" s="656"/>
      <c r="K6" s="656"/>
      <c r="L6" s="656"/>
      <c r="M6" s="291" t="s">
        <v>56</v>
      </c>
      <c r="N6" s="37"/>
    </row>
    <row r="7" spans="1:14" ht="15.5">
      <c r="A7" s="272">
        <v>1</v>
      </c>
      <c r="B7" s="288">
        <v>1</v>
      </c>
      <c r="C7" s="289" t="s">
        <v>136</v>
      </c>
      <c r="D7" s="289" t="s">
        <v>11</v>
      </c>
      <c r="E7" s="275">
        <v>7</v>
      </c>
      <c r="F7" s="275">
        <v>3</v>
      </c>
      <c r="G7" s="275">
        <v>2</v>
      </c>
      <c r="H7" s="275">
        <v>10</v>
      </c>
      <c r="I7" s="275">
        <v>2</v>
      </c>
      <c r="J7" s="275">
        <v>0</v>
      </c>
      <c r="K7" s="275">
        <f t="shared" ref="K7:K13" si="0">J7+I7+H7+G7+F7+E7</f>
        <v>24</v>
      </c>
      <c r="L7" s="275"/>
      <c r="M7" s="292">
        <v>28</v>
      </c>
      <c r="N7" s="37"/>
    </row>
    <row r="8" spans="1:14" ht="15.5">
      <c r="A8" s="272">
        <v>2</v>
      </c>
      <c r="B8" s="277"/>
      <c r="C8" s="273" t="s">
        <v>173</v>
      </c>
      <c r="D8" s="274" t="s">
        <v>178</v>
      </c>
      <c r="E8" s="275">
        <v>6</v>
      </c>
      <c r="F8" s="275">
        <v>5</v>
      </c>
      <c r="G8" s="275">
        <v>0</v>
      </c>
      <c r="H8" s="275">
        <v>9</v>
      </c>
      <c r="I8" s="275">
        <v>7</v>
      </c>
      <c r="J8" s="275">
        <v>4</v>
      </c>
      <c r="K8" s="275">
        <f t="shared" si="0"/>
        <v>31</v>
      </c>
      <c r="L8" s="275"/>
      <c r="M8" s="276">
        <v>12</v>
      </c>
      <c r="N8" s="37"/>
    </row>
    <row r="9" spans="1:14" ht="15.5">
      <c r="A9" s="272">
        <v>3</v>
      </c>
      <c r="B9" s="277"/>
      <c r="C9" s="273" t="s">
        <v>20</v>
      </c>
      <c r="D9" s="274" t="s">
        <v>307</v>
      </c>
      <c r="E9" s="275">
        <v>6</v>
      </c>
      <c r="F9" s="275">
        <v>1</v>
      </c>
      <c r="G9" s="275">
        <v>0</v>
      </c>
      <c r="H9" s="275">
        <v>7</v>
      </c>
      <c r="I9" s="275">
        <v>7</v>
      </c>
      <c r="J9" s="275">
        <v>2</v>
      </c>
      <c r="K9" s="275">
        <f t="shared" si="0"/>
        <v>23</v>
      </c>
      <c r="L9" s="275"/>
      <c r="M9" s="276">
        <v>8</v>
      </c>
      <c r="N9" s="37"/>
    </row>
    <row r="10" spans="1:14" ht="15.5">
      <c r="A10" s="272">
        <v>4</v>
      </c>
      <c r="B10" s="277"/>
      <c r="C10" s="273" t="s">
        <v>23</v>
      </c>
      <c r="D10" s="274" t="s">
        <v>11</v>
      </c>
      <c r="E10" s="275">
        <v>2</v>
      </c>
      <c r="F10" s="275">
        <v>1</v>
      </c>
      <c r="G10" s="275">
        <v>0</v>
      </c>
      <c r="H10" s="275">
        <v>1</v>
      </c>
      <c r="I10" s="275">
        <v>1</v>
      </c>
      <c r="J10" s="275">
        <v>0</v>
      </c>
      <c r="K10" s="275">
        <f t="shared" si="0"/>
        <v>5</v>
      </c>
      <c r="L10" s="275"/>
      <c r="M10" s="276">
        <v>8</v>
      </c>
      <c r="N10" s="37"/>
    </row>
    <row r="11" spans="1:14" ht="15.5">
      <c r="A11" s="272">
        <v>5</v>
      </c>
      <c r="B11" s="277"/>
      <c r="C11" s="273" t="s">
        <v>57</v>
      </c>
      <c r="D11" s="274" t="s">
        <v>11</v>
      </c>
      <c r="E11" s="275">
        <v>5</v>
      </c>
      <c r="F11" s="275">
        <v>0</v>
      </c>
      <c r="G11" s="275">
        <v>0</v>
      </c>
      <c r="H11" s="275">
        <v>7</v>
      </c>
      <c r="I11" s="275">
        <v>7</v>
      </c>
      <c r="J11" s="275">
        <v>2</v>
      </c>
      <c r="K11" s="275">
        <f t="shared" si="0"/>
        <v>21</v>
      </c>
      <c r="L11" s="275"/>
      <c r="M11" s="276">
        <v>6</v>
      </c>
      <c r="N11" s="37"/>
    </row>
    <row r="12" spans="1:14" ht="15.5">
      <c r="A12" s="272">
        <v>6</v>
      </c>
      <c r="B12" s="277"/>
      <c r="C12" s="273" t="s">
        <v>22</v>
      </c>
      <c r="D12" s="274" t="s">
        <v>142</v>
      </c>
      <c r="E12" s="275">
        <v>9</v>
      </c>
      <c r="F12" s="275">
        <v>8</v>
      </c>
      <c r="G12" s="275">
        <v>2</v>
      </c>
      <c r="H12" s="275">
        <v>5</v>
      </c>
      <c r="I12" s="275">
        <v>3</v>
      </c>
      <c r="J12" s="275">
        <v>0</v>
      </c>
      <c r="K12" s="275">
        <f t="shared" si="0"/>
        <v>27</v>
      </c>
      <c r="L12" s="275"/>
      <c r="M12" s="276">
        <v>3</v>
      </c>
      <c r="N12" s="37"/>
    </row>
    <row r="13" spans="1:14" ht="15.5">
      <c r="A13" s="272">
        <v>7</v>
      </c>
      <c r="B13" s="277"/>
      <c r="C13" s="273" t="s">
        <v>308</v>
      </c>
      <c r="D13" s="274" t="s">
        <v>309</v>
      </c>
      <c r="E13" s="275">
        <v>7</v>
      </c>
      <c r="F13" s="275">
        <v>0</v>
      </c>
      <c r="G13" s="275">
        <v>0</v>
      </c>
      <c r="H13" s="275">
        <v>2</v>
      </c>
      <c r="I13" s="275">
        <v>0</v>
      </c>
      <c r="J13" s="275">
        <v>0</v>
      </c>
      <c r="K13" s="275">
        <f t="shared" si="0"/>
        <v>9</v>
      </c>
      <c r="L13" s="275"/>
      <c r="M13" s="276">
        <v>2</v>
      </c>
      <c r="N13" s="37"/>
    </row>
    <row r="14" spans="1:14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1:14">
      <c r="A15" s="265"/>
      <c r="B15" s="278" t="s">
        <v>192</v>
      </c>
      <c r="C15" s="279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37"/>
    </row>
    <row r="16" spans="1:14">
      <c r="A16" s="265"/>
      <c r="B16" s="268" t="s">
        <v>310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37"/>
    </row>
    <row r="17" spans="1:14">
      <c r="A17" s="280"/>
      <c r="B17" s="281" t="s">
        <v>0</v>
      </c>
      <c r="C17" s="271" t="s">
        <v>54</v>
      </c>
      <c r="D17" s="271" t="s">
        <v>35</v>
      </c>
      <c r="E17" s="656" t="s">
        <v>55</v>
      </c>
      <c r="F17" s="657"/>
      <c r="G17" s="657"/>
      <c r="H17" s="657"/>
      <c r="I17" s="657"/>
      <c r="J17" s="657"/>
      <c r="K17" s="657"/>
      <c r="L17" s="657"/>
      <c r="M17" s="291" t="s">
        <v>56</v>
      </c>
      <c r="N17" s="37"/>
    </row>
    <row r="18" spans="1:14" ht="15.5">
      <c r="A18" s="272">
        <v>1</v>
      </c>
      <c r="B18" s="290">
        <v>1</v>
      </c>
      <c r="C18" s="289" t="s">
        <v>169</v>
      </c>
      <c r="D18" s="289" t="s">
        <v>13</v>
      </c>
      <c r="E18" s="275">
        <v>5</v>
      </c>
      <c r="F18" s="275">
        <v>4</v>
      </c>
      <c r="G18" s="275">
        <v>3</v>
      </c>
      <c r="H18" s="275">
        <v>5</v>
      </c>
      <c r="I18" s="275">
        <v>5</v>
      </c>
      <c r="J18" s="275">
        <v>3</v>
      </c>
      <c r="K18" s="275">
        <f t="shared" ref="K18:K24" si="1">J18+I18+H18+G18+F18+E18</f>
        <v>25</v>
      </c>
      <c r="L18" s="275"/>
      <c r="M18" s="292">
        <v>27</v>
      </c>
      <c r="N18" s="37"/>
    </row>
    <row r="19" spans="1:14" ht="15.5">
      <c r="A19" s="272">
        <v>2</v>
      </c>
      <c r="B19" s="282"/>
      <c r="C19" s="273" t="s">
        <v>131</v>
      </c>
      <c r="D19" s="274" t="s">
        <v>11</v>
      </c>
      <c r="E19" s="275">
        <v>8</v>
      </c>
      <c r="F19" s="275">
        <v>6</v>
      </c>
      <c r="G19" s="275">
        <v>5</v>
      </c>
      <c r="H19" s="275">
        <v>5</v>
      </c>
      <c r="I19" s="275">
        <v>1</v>
      </c>
      <c r="J19" s="275">
        <v>0</v>
      </c>
      <c r="K19" s="275">
        <f t="shared" si="1"/>
        <v>25</v>
      </c>
      <c r="L19" s="275"/>
      <c r="M19" s="276">
        <v>17</v>
      </c>
      <c r="N19" s="37"/>
    </row>
    <row r="20" spans="1:14" ht="15.5">
      <c r="A20" s="272">
        <v>3</v>
      </c>
      <c r="B20" s="282"/>
      <c r="C20" s="273" t="s">
        <v>184</v>
      </c>
      <c r="D20" s="274" t="s">
        <v>11</v>
      </c>
      <c r="E20" s="275">
        <v>6</v>
      </c>
      <c r="F20" s="275">
        <v>4</v>
      </c>
      <c r="G20" s="275">
        <v>1</v>
      </c>
      <c r="H20" s="275">
        <v>9</v>
      </c>
      <c r="I20" s="275">
        <v>9</v>
      </c>
      <c r="J20" s="275">
        <v>2</v>
      </c>
      <c r="K20" s="275">
        <f t="shared" si="1"/>
        <v>31</v>
      </c>
      <c r="L20" s="275"/>
      <c r="M20" s="276">
        <v>16</v>
      </c>
      <c r="N20" s="37"/>
    </row>
    <row r="21" spans="1:14" ht="15.5">
      <c r="A21" s="272">
        <v>4</v>
      </c>
      <c r="B21" s="282"/>
      <c r="C21" s="273" t="s">
        <v>168</v>
      </c>
      <c r="D21" s="274" t="s">
        <v>179</v>
      </c>
      <c r="E21" s="275">
        <v>6</v>
      </c>
      <c r="F21" s="275">
        <v>5</v>
      </c>
      <c r="G21" s="275">
        <v>0</v>
      </c>
      <c r="H21" s="275">
        <v>3</v>
      </c>
      <c r="I21" s="275">
        <v>0</v>
      </c>
      <c r="J21" s="275">
        <v>0</v>
      </c>
      <c r="K21" s="275">
        <f t="shared" si="1"/>
        <v>14</v>
      </c>
      <c r="L21" s="275"/>
      <c r="M21" s="276">
        <v>6</v>
      </c>
      <c r="N21" s="37"/>
    </row>
    <row r="22" spans="1:14" ht="15.5">
      <c r="A22" s="272">
        <v>5</v>
      </c>
      <c r="B22" s="282"/>
      <c r="C22" s="273" t="s">
        <v>60</v>
      </c>
      <c r="D22" s="274" t="s">
        <v>11</v>
      </c>
      <c r="E22" s="275">
        <v>8</v>
      </c>
      <c r="F22" s="275">
        <v>3</v>
      </c>
      <c r="G22" s="275">
        <v>1</v>
      </c>
      <c r="H22" s="275">
        <v>7</v>
      </c>
      <c r="I22" s="275">
        <v>3</v>
      </c>
      <c r="J22" s="275">
        <v>1</v>
      </c>
      <c r="K22" s="275">
        <f t="shared" si="1"/>
        <v>23</v>
      </c>
      <c r="L22" s="275"/>
      <c r="M22" s="276">
        <v>4</v>
      </c>
      <c r="N22" s="37"/>
    </row>
    <row r="23" spans="1:14" ht="15.5">
      <c r="A23" s="272">
        <v>6</v>
      </c>
      <c r="B23" s="282"/>
      <c r="C23" s="273" t="s">
        <v>311</v>
      </c>
      <c r="D23" s="274" t="s">
        <v>14</v>
      </c>
      <c r="E23" s="275">
        <v>5</v>
      </c>
      <c r="F23" s="275">
        <v>1</v>
      </c>
      <c r="G23" s="275">
        <v>1</v>
      </c>
      <c r="H23" s="275">
        <v>4</v>
      </c>
      <c r="I23" s="275">
        <v>2</v>
      </c>
      <c r="J23" s="275">
        <v>0</v>
      </c>
      <c r="K23" s="275">
        <f t="shared" si="1"/>
        <v>13</v>
      </c>
      <c r="L23" s="275"/>
      <c r="M23" s="276">
        <v>2</v>
      </c>
      <c r="N23" s="37"/>
    </row>
    <row r="24" spans="1:14" ht="15.5">
      <c r="A24" s="272">
        <v>7</v>
      </c>
      <c r="B24" s="283"/>
      <c r="C24" s="273" t="s">
        <v>191</v>
      </c>
      <c r="D24" s="274" t="s">
        <v>11</v>
      </c>
      <c r="E24" s="275">
        <v>3</v>
      </c>
      <c r="F24" s="275">
        <v>0</v>
      </c>
      <c r="G24" s="275">
        <v>0</v>
      </c>
      <c r="H24" s="275">
        <v>1</v>
      </c>
      <c r="I24" s="275">
        <v>0</v>
      </c>
      <c r="J24" s="275">
        <v>0</v>
      </c>
      <c r="K24" s="275">
        <f t="shared" si="1"/>
        <v>4</v>
      </c>
      <c r="L24" s="275"/>
      <c r="M24" s="276">
        <v>1</v>
      </c>
      <c r="N24" s="37"/>
    </row>
    <row r="25" spans="1:14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</row>
    <row r="26" spans="1:14">
      <c r="A26" s="265"/>
      <c r="B26" s="266" t="s">
        <v>52</v>
      </c>
      <c r="C26" s="267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37"/>
    </row>
    <row r="27" spans="1:14">
      <c r="A27" s="265"/>
      <c r="B27" s="268" t="s">
        <v>312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9"/>
      <c r="M27" s="265"/>
      <c r="N27" s="37"/>
    </row>
    <row r="28" spans="1:14">
      <c r="A28" s="265"/>
      <c r="B28" s="270" t="s">
        <v>0</v>
      </c>
      <c r="C28" s="271" t="s">
        <v>54</v>
      </c>
      <c r="D28" s="271" t="s">
        <v>35</v>
      </c>
      <c r="E28" s="656" t="s">
        <v>55</v>
      </c>
      <c r="F28" s="656"/>
      <c r="G28" s="656"/>
      <c r="H28" s="656"/>
      <c r="I28" s="656"/>
      <c r="J28" s="656"/>
      <c r="K28" s="656"/>
      <c r="L28" s="656"/>
      <c r="M28" s="291" t="s">
        <v>56</v>
      </c>
      <c r="N28" s="37"/>
    </row>
    <row r="29" spans="1:14" ht="15.5">
      <c r="A29" s="272">
        <v>1</v>
      </c>
      <c r="B29" s="288">
        <v>1</v>
      </c>
      <c r="C29" s="289" t="s">
        <v>313</v>
      </c>
      <c r="D29" s="289" t="s">
        <v>11</v>
      </c>
      <c r="E29" s="275">
        <v>8</v>
      </c>
      <c r="F29" s="275">
        <v>7</v>
      </c>
      <c r="G29" s="275">
        <v>7</v>
      </c>
      <c r="H29" s="275">
        <v>10</v>
      </c>
      <c r="I29" s="275">
        <v>8</v>
      </c>
      <c r="J29" s="275">
        <v>7</v>
      </c>
      <c r="K29" s="275">
        <f>J29+I29+H29+G29+F29+E29</f>
        <v>47</v>
      </c>
      <c r="L29" s="275"/>
      <c r="M29" s="293">
        <v>21</v>
      </c>
      <c r="N29" s="37"/>
    </row>
    <row r="30" spans="1:14" ht="15.5">
      <c r="A30" s="272">
        <v>2</v>
      </c>
      <c r="B30" s="277"/>
      <c r="C30" s="273" t="s">
        <v>23</v>
      </c>
      <c r="D30" s="274" t="s">
        <v>11</v>
      </c>
      <c r="E30" s="275">
        <v>8</v>
      </c>
      <c r="F30" s="275">
        <v>6</v>
      </c>
      <c r="G30" s="275">
        <v>1</v>
      </c>
      <c r="H30" s="275">
        <v>9</v>
      </c>
      <c r="I30" s="275">
        <v>9</v>
      </c>
      <c r="J30" s="275">
        <v>8</v>
      </c>
      <c r="K30" s="275">
        <f>J30+I30+H30+G30+F30+E30</f>
        <v>41</v>
      </c>
      <c r="L30" s="275"/>
      <c r="M30" s="284">
        <v>12</v>
      </c>
      <c r="N30" s="37"/>
    </row>
    <row r="31" spans="1:14" ht="15.5">
      <c r="A31" s="272">
        <v>3</v>
      </c>
      <c r="B31" s="277"/>
      <c r="C31" s="273" t="s">
        <v>314</v>
      </c>
      <c r="D31" s="274" t="s">
        <v>14</v>
      </c>
      <c r="E31" s="275"/>
      <c r="F31" s="275"/>
      <c r="G31" s="275"/>
      <c r="H31" s="275"/>
      <c r="I31" s="275"/>
      <c r="J31" s="275"/>
      <c r="K31" s="275">
        <f>J31+I31+H31+G31+F31+E31</f>
        <v>0</v>
      </c>
      <c r="L31" s="275"/>
      <c r="M31" s="284">
        <v>12</v>
      </c>
      <c r="N31" s="37"/>
    </row>
    <row r="32" spans="1:14" ht="15.5">
      <c r="A32" s="272">
        <v>4</v>
      </c>
      <c r="B32" s="277"/>
      <c r="C32" s="273" t="s">
        <v>157</v>
      </c>
      <c r="D32" s="274" t="s">
        <v>11</v>
      </c>
      <c r="E32" s="275">
        <v>7</v>
      </c>
      <c r="F32" s="275">
        <v>6</v>
      </c>
      <c r="G32" s="275">
        <v>2</v>
      </c>
      <c r="H32" s="275">
        <v>10</v>
      </c>
      <c r="I32" s="275">
        <v>4</v>
      </c>
      <c r="J32" s="275">
        <v>4</v>
      </c>
      <c r="K32" s="275">
        <f>J32+I32+H32+G32+F32+E32</f>
        <v>33</v>
      </c>
      <c r="L32" s="275"/>
      <c r="M32" s="284">
        <v>4</v>
      </c>
      <c r="N32" s="37"/>
    </row>
    <row r="33" spans="1:14" ht="15.5">
      <c r="A33" s="272">
        <v>5</v>
      </c>
      <c r="B33" s="277"/>
      <c r="C33" s="273" t="s">
        <v>315</v>
      </c>
      <c r="D33" s="274" t="s">
        <v>11</v>
      </c>
      <c r="E33" s="275">
        <v>10</v>
      </c>
      <c r="F33" s="275">
        <v>7</v>
      </c>
      <c r="G33" s="275">
        <v>5</v>
      </c>
      <c r="H33" s="275">
        <v>8</v>
      </c>
      <c r="I33" s="275">
        <v>8</v>
      </c>
      <c r="J33" s="275">
        <v>8</v>
      </c>
      <c r="K33" s="275">
        <f>J33+I33+H33+G33+F33+E33</f>
        <v>46</v>
      </c>
      <c r="L33" s="275"/>
      <c r="M33" s="284">
        <v>3</v>
      </c>
      <c r="N33" s="37"/>
    </row>
    <row r="34" spans="1:14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</row>
    <row r="35" spans="1:14">
      <c r="A35" s="265"/>
      <c r="B35" s="278" t="s">
        <v>59</v>
      </c>
      <c r="C35" s="279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37"/>
    </row>
    <row r="36" spans="1:14">
      <c r="A36" s="265"/>
      <c r="B36" s="268" t="s">
        <v>316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37"/>
    </row>
    <row r="37" spans="1:14">
      <c r="A37" s="280"/>
      <c r="B37" s="281" t="s">
        <v>0</v>
      </c>
      <c r="C37" s="271" t="s">
        <v>54</v>
      </c>
      <c r="D37" s="271" t="s">
        <v>35</v>
      </c>
      <c r="E37" s="656" t="s">
        <v>55</v>
      </c>
      <c r="F37" s="657"/>
      <c r="G37" s="657"/>
      <c r="H37" s="657"/>
      <c r="I37" s="657"/>
      <c r="J37" s="657"/>
      <c r="K37" s="657"/>
      <c r="L37" s="657"/>
      <c r="M37" s="291" t="s">
        <v>56</v>
      </c>
      <c r="N37" s="37"/>
    </row>
    <row r="38" spans="1:14" ht="15.5">
      <c r="A38" s="272">
        <v>1</v>
      </c>
      <c r="B38" s="290">
        <v>1</v>
      </c>
      <c r="C38" s="289" t="s">
        <v>158</v>
      </c>
      <c r="D38" s="289" t="s">
        <v>11</v>
      </c>
      <c r="E38" s="275">
        <v>10</v>
      </c>
      <c r="F38" s="275">
        <v>9</v>
      </c>
      <c r="G38" s="275">
        <v>7</v>
      </c>
      <c r="H38" s="275">
        <v>10</v>
      </c>
      <c r="I38" s="275">
        <v>8</v>
      </c>
      <c r="J38" s="275">
        <v>6</v>
      </c>
      <c r="K38" s="275">
        <f>J38+I38+H38+G38+F38+E38</f>
        <v>50</v>
      </c>
      <c r="L38" s="275"/>
      <c r="M38" s="292">
        <v>22</v>
      </c>
      <c r="N38" s="37"/>
    </row>
    <row r="39" spans="1:14" ht="15.5">
      <c r="A39" s="272">
        <v>2</v>
      </c>
      <c r="B39" s="285"/>
      <c r="C39" s="273" t="s">
        <v>102</v>
      </c>
      <c r="D39" s="274" t="s">
        <v>11</v>
      </c>
      <c r="E39" s="286"/>
      <c r="F39" s="286"/>
      <c r="G39" s="286"/>
      <c r="H39" s="286"/>
      <c r="I39" s="286"/>
      <c r="J39" s="286"/>
      <c r="K39" s="275">
        <f>J39+I39+H39+G39+F39+E39</f>
        <v>0</v>
      </c>
      <c r="L39" s="275"/>
      <c r="M39" s="276">
        <v>15</v>
      </c>
      <c r="N39" s="37"/>
    </row>
    <row r="40" spans="1:14" ht="15.5">
      <c r="A40" s="272">
        <v>3</v>
      </c>
      <c r="B40" s="285"/>
      <c r="C40" s="273" t="s">
        <v>183</v>
      </c>
      <c r="D40" s="274" t="s">
        <v>11</v>
      </c>
      <c r="E40" s="275">
        <v>8</v>
      </c>
      <c r="F40" s="275">
        <v>6</v>
      </c>
      <c r="G40" s="275">
        <v>5</v>
      </c>
      <c r="H40" s="275">
        <v>8</v>
      </c>
      <c r="I40" s="275">
        <v>7</v>
      </c>
      <c r="J40" s="275">
        <v>3</v>
      </c>
      <c r="K40" s="275">
        <f>J40+I40+H40+G40+F40+E40</f>
        <v>37</v>
      </c>
      <c r="L40" s="275"/>
      <c r="M40" s="276">
        <v>10</v>
      </c>
      <c r="N40" s="37"/>
    </row>
    <row r="41" spans="1:14" ht="15.5">
      <c r="A41" s="272">
        <v>4</v>
      </c>
      <c r="B41" s="285"/>
      <c r="C41" s="273" t="s">
        <v>62</v>
      </c>
      <c r="D41" s="274" t="s">
        <v>11</v>
      </c>
      <c r="E41" s="286"/>
      <c r="F41" s="286"/>
      <c r="G41" s="286"/>
      <c r="H41" s="286"/>
      <c r="I41" s="286"/>
      <c r="J41" s="286"/>
      <c r="K41" s="275">
        <f>J41+I41+H41+G41+F41+E41</f>
        <v>0</v>
      </c>
      <c r="L41" s="275"/>
      <c r="M41" s="276">
        <v>9</v>
      </c>
      <c r="N41" s="37"/>
    </row>
    <row r="42" spans="1:14" ht="15.5">
      <c r="A42" s="272">
        <v>5</v>
      </c>
      <c r="B42" s="287"/>
      <c r="C42" s="273" t="s">
        <v>61</v>
      </c>
      <c r="D42" s="274" t="s">
        <v>11</v>
      </c>
      <c r="E42" s="275">
        <v>8</v>
      </c>
      <c r="F42" s="275">
        <v>6</v>
      </c>
      <c r="G42" s="275">
        <v>6</v>
      </c>
      <c r="H42" s="275">
        <v>8</v>
      </c>
      <c r="I42" s="275">
        <v>7</v>
      </c>
      <c r="J42" s="275">
        <v>4</v>
      </c>
      <c r="K42" s="275">
        <f>J42+I42+H42+G42+F42+E42</f>
        <v>39</v>
      </c>
      <c r="L42" s="275"/>
      <c r="M42" s="276">
        <v>2</v>
      </c>
      <c r="N42" s="37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ВРЕМЕНА ГОДА 2026</vt:lpstr>
      <vt:lpstr>13-й Леший - 2026</vt:lpstr>
      <vt:lpstr>Дартс Мороз - 2026</vt:lpstr>
      <vt:lpstr>УС №3 НПП Салют - 2026</vt:lpstr>
      <vt:lpstr>Царь Под Горой - 2026</vt:lpstr>
      <vt:lpstr>Двойная Цель - 2026</vt:lpstr>
      <vt:lpstr>Основной Инстинкт - 2026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2026-06-10T14:19:33Z</dcterms:modified>
</cp:coreProperties>
</file>