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/>
  </bookViews>
  <sheets>
    <sheet name="ВРЕМЕНА ГОДА 2025" sheetId="25" r:id="rId1"/>
    <sheet name="13-й Леший - 2025" sheetId="1" r:id="rId2"/>
    <sheet name="Дартс Мороз - 2025" sheetId="12" r:id="rId3"/>
    <sheet name="Царь Под Горой - 2025" sheetId="19" r:id="rId4"/>
    <sheet name="Двойная Цель - 2025" sheetId="7" r:id="rId5"/>
    <sheet name="Основной Инстинкт - 2025" sheetId="18" r:id="rId6"/>
    <sheet name="Репост 2.0 - 2024" sheetId="16" r:id="rId7"/>
    <sheet name="Царь Горы - 2024 лето" sheetId="22" r:id="rId8"/>
    <sheet name="GTA-autumn-2024" sheetId="17" r:id="rId9"/>
    <sheet name="Царь Горы - 2024 осень" sheetId="24" r:id="rId10"/>
    <sheet name="Северные Амуры - 2023" sheetId="9" r:id="rId11"/>
    <sheet name="Лист1" sheetId="15" r:id="rId12"/>
    <sheet name="Лист2" sheetId="28" r:id="rId13"/>
  </sheets>
  <calcPr calcId="144525"/>
</workbook>
</file>

<file path=xl/calcChain.xml><?xml version="1.0" encoding="utf-8"?>
<calcChain xmlns="http://schemas.openxmlformats.org/spreadsheetml/2006/main">
  <c r="K187" i="7" l="1"/>
  <c r="K186" i="7"/>
  <c r="E185" i="7"/>
  <c r="K184" i="7"/>
  <c r="E184" i="7"/>
  <c r="K183" i="7"/>
  <c r="K182" i="7"/>
  <c r="E182" i="7"/>
  <c r="K179" i="7"/>
  <c r="E179" i="7"/>
  <c r="K178" i="7"/>
  <c r="K43" i="19" l="1"/>
  <c r="K42" i="19"/>
  <c r="K41" i="19"/>
  <c r="K40" i="19"/>
  <c r="K39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R69" i="12" l="1"/>
  <c r="AS69" i="12" s="1"/>
  <c r="AN69" i="12"/>
  <c r="AJ69" i="12"/>
  <c r="AF69" i="12"/>
  <c r="AB69" i="12"/>
  <c r="X69" i="12"/>
  <c r="T69" i="12"/>
  <c r="P69" i="12"/>
  <c r="L69" i="12"/>
  <c r="H69" i="12"/>
  <c r="AR68" i="12"/>
  <c r="AN68" i="12"/>
  <c r="AS68" i="12" s="1"/>
  <c r="AJ68" i="12"/>
  <c r="AF68" i="12"/>
  <c r="AB68" i="12"/>
  <c r="X68" i="12"/>
  <c r="T68" i="12"/>
  <c r="P68" i="12"/>
  <c r="L68" i="12"/>
  <c r="H68" i="12"/>
  <c r="AR67" i="12"/>
  <c r="AS67" i="12" s="1"/>
  <c r="AN67" i="12"/>
  <c r="AJ67" i="12"/>
  <c r="AF67" i="12"/>
  <c r="AB67" i="12"/>
  <c r="X67" i="12"/>
  <c r="T67" i="12"/>
  <c r="P67" i="12"/>
  <c r="L67" i="12"/>
  <c r="H67" i="12"/>
  <c r="AR66" i="12"/>
  <c r="AN66" i="12"/>
  <c r="AJ66" i="12"/>
  <c r="AF66" i="12"/>
  <c r="AS66" i="12" s="1"/>
  <c r="P66" i="12"/>
  <c r="L66" i="12"/>
  <c r="H66" i="12"/>
  <c r="AR65" i="12"/>
  <c r="AN65" i="12"/>
  <c r="AJ65" i="12"/>
  <c r="AF65" i="12"/>
  <c r="AS65" i="12" s="1"/>
  <c r="AB65" i="12"/>
  <c r="X65" i="12"/>
  <c r="T65" i="12"/>
  <c r="P65" i="12"/>
  <c r="L65" i="12"/>
  <c r="H65" i="12"/>
  <c r="AR64" i="12"/>
  <c r="AS64" i="12" s="1"/>
  <c r="AN64" i="12"/>
  <c r="AJ64" i="12"/>
  <c r="AF64" i="12"/>
  <c r="AB64" i="12"/>
  <c r="X64" i="12"/>
  <c r="T64" i="12"/>
  <c r="P64" i="12"/>
  <c r="L64" i="12"/>
  <c r="H64" i="12"/>
  <c r="AR63" i="12"/>
  <c r="AJ63" i="12"/>
  <c r="AS63" i="12" s="1"/>
  <c r="AF63" i="12"/>
  <c r="AB63" i="12"/>
  <c r="X63" i="12"/>
  <c r="T63" i="12"/>
  <c r="P63" i="12"/>
  <c r="L63" i="12"/>
  <c r="AR62" i="12"/>
  <c r="AS62" i="12" s="1"/>
  <c r="AN62" i="12"/>
  <c r="AJ62" i="12"/>
  <c r="T62" i="12"/>
  <c r="P62" i="12"/>
  <c r="H62" i="12"/>
  <c r="AR61" i="12"/>
  <c r="AN61" i="12"/>
  <c r="AS61" i="12" s="1"/>
  <c r="AF61" i="12"/>
  <c r="AB61" i="12"/>
  <c r="X61" i="12"/>
  <c r="T61" i="12"/>
  <c r="P61" i="12"/>
  <c r="L61" i="12"/>
  <c r="H61" i="12"/>
  <c r="AR60" i="12"/>
  <c r="AN60" i="12"/>
  <c r="AJ60" i="12"/>
  <c r="AF60" i="12"/>
  <c r="AS60" i="12" s="1"/>
  <c r="AB60" i="12"/>
  <c r="X60" i="12"/>
  <c r="T60" i="12"/>
  <c r="P60" i="12"/>
  <c r="L60" i="12"/>
  <c r="H60" i="12"/>
  <c r="AR59" i="12"/>
  <c r="AS59" i="12" s="1"/>
  <c r="AJ59" i="12"/>
  <c r="AF59" i="12"/>
  <c r="X59" i="12"/>
  <c r="T59" i="12"/>
  <c r="L59" i="12"/>
  <c r="H59" i="12"/>
  <c r="AN58" i="12"/>
  <c r="AS58" i="12" s="1"/>
  <c r="AJ58" i="12"/>
  <c r="AF58" i="12"/>
  <c r="AB58" i="12"/>
  <c r="X58" i="12"/>
  <c r="T58" i="12"/>
  <c r="P58" i="12"/>
  <c r="H58" i="12"/>
  <c r="AR57" i="12"/>
  <c r="AN57" i="12"/>
  <c r="AJ57" i="12"/>
  <c r="AF57" i="12"/>
  <c r="AS57" i="12" s="1"/>
  <c r="AB57" i="12"/>
  <c r="X57" i="12"/>
  <c r="T57" i="12"/>
  <c r="P57" i="12"/>
  <c r="L57" i="12"/>
  <c r="H57" i="12"/>
  <c r="AR56" i="12"/>
  <c r="AS56" i="12" s="1"/>
  <c r="AN56" i="12"/>
  <c r="AJ56" i="12"/>
  <c r="AF56" i="12"/>
  <c r="X56" i="12"/>
  <c r="P56" i="12"/>
  <c r="L56" i="12"/>
  <c r="H56" i="12"/>
  <c r="AN55" i="12"/>
  <c r="AJ55" i="12"/>
  <c r="AF55" i="12"/>
  <c r="AB55" i="12"/>
  <c r="AS55" i="12" s="1"/>
  <c r="X55" i="12"/>
  <c r="T55" i="12"/>
  <c r="P55" i="12"/>
  <c r="H55" i="12"/>
  <c r="AN54" i="12"/>
  <c r="AS54" i="12" s="1"/>
  <c r="AJ54" i="12"/>
  <c r="AF54" i="12"/>
  <c r="AB54" i="12"/>
  <c r="X54" i="12"/>
  <c r="T54" i="12"/>
  <c r="P54" i="12"/>
  <c r="L54" i="12"/>
  <c r="H54" i="12"/>
  <c r="AR53" i="12"/>
  <c r="AS53" i="12" s="1"/>
  <c r="AN53" i="12"/>
  <c r="AJ53" i="12"/>
  <c r="AF53" i="12"/>
  <c r="AB53" i="12"/>
  <c r="T53" i="12"/>
  <c r="L53" i="12"/>
  <c r="H53" i="12"/>
  <c r="AR52" i="12"/>
  <c r="AN52" i="12"/>
  <c r="AJ52" i="12"/>
  <c r="AF52" i="12"/>
  <c r="AS52" i="12" s="1"/>
  <c r="AB52" i="12"/>
  <c r="T52" i="12"/>
  <c r="P52" i="12"/>
  <c r="L52" i="12"/>
  <c r="H52" i="12"/>
  <c r="AR51" i="12"/>
  <c r="AN51" i="12"/>
  <c r="AS51" i="12" s="1"/>
  <c r="AJ51" i="12"/>
  <c r="AF51" i="12"/>
  <c r="AB51" i="12"/>
  <c r="X51" i="12"/>
  <c r="P51" i="12"/>
  <c r="L51" i="12"/>
  <c r="H51" i="12"/>
  <c r="AR50" i="12"/>
  <c r="AN50" i="12"/>
  <c r="AF50" i="12"/>
  <c r="AB50" i="12"/>
  <c r="AS50" i="12" s="1"/>
  <c r="X50" i="12"/>
  <c r="T50" i="12"/>
  <c r="P50" i="12"/>
  <c r="L50" i="12"/>
  <c r="H50" i="12"/>
  <c r="AR49" i="12"/>
  <c r="AN49" i="12"/>
  <c r="AS49" i="12" s="1"/>
  <c r="AJ49" i="12"/>
  <c r="AF49" i="12"/>
  <c r="X49" i="12"/>
  <c r="T49" i="12"/>
  <c r="L49" i="12"/>
  <c r="H49" i="12"/>
  <c r="AR48" i="12"/>
  <c r="AS48" i="12" s="1"/>
  <c r="AN48" i="12"/>
  <c r="AF48" i="12"/>
  <c r="AB48" i="12"/>
  <c r="X48" i="12"/>
  <c r="P48" i="12"/>
  <c r="L48" i="12"/>
  <c r="H48" i="12"/>
  <c r="AR47" i="12"/>
  <c r="AN47" i="12"/>
  <c r="AJ47" i="12"/>
  <c r="AF47" i="12"/>
  <c r="AS47" i="12" s="1"/>
  <c r="AB47" i="12"/>
  <c r="X47" i="12"/>
  <c r="T47" i="12"/>
  <c r="P47" i="12"/>
  <c r="L47" i="12"/>
  <c r="H47" i="12"/>
  <c r="AR46" i="12"/>
  <c r="AS46" i="12" s="1"/>
  <c r="AN46" i="12"/>
  <c r="AJ46" i="12"/>
  <c r="AB46" i="12"/>
  <c r="X46" i="12"/>
  <c r="T46" i="12"/>
  <c r="P46" i="12"/>
  <c r="L46" i="12"/>
  <c r="AR45" i="12"/>
  <c r="AN45" i="12"/>
  <c r="AJ45" i="12"/>
  <c r="AF45" i="12"/>
  <c r="AS45" i="12" s="1"/>
  <c r="AB45" i="12"/>
  <c r="X45" i="12"/>
  <c r="T45" i="12"/>
  <c r="L45" i="12"/>
  <c r="H45" i="12"/>
  <c r="AR44" i="12"/>
  <c r="AJ44" i="12"/>
  <c r="AS44" i="12" s="1"/>
  <c r="AF44" i="12"/>
  <c r="AB44" i="12"/>
  <c r="X44" i="12"/>
  <c r="T44" i="12"/>
  <c r="P44" i="12"/>
  <c r="L44" i="12"/>
  <c r="H44" i="12"/>
  <c r="AR43" i="12"/>
  <c r="AN43" i="12"/>
  <c r="AJ43" i="12"/>
  <c r="AF43" i="12"/>
  <c r="AS43" i="12" s="1"/>
  <c r="AB43" i="12"/>
  <c r="X43" i="12"/>
  <c r="T43" i="12"/>
  <c r="L43" i="12"/>
  <c r="H43" i="12"/>
  <c r="AR42" i="12"/>
  <c r="AN42" i="12"/>
  <c r="AS42" i="12" s="1"/>
  <c r="AJ42" i="12"/>
  <c r="AF42" i="12"/>
  <c r="AB42" i="12"/>
  <c r="T42" i="12"/>
  <c r="P42" i="12"/>
  <c r="L42" i="12"/>
  <c r="H42" i="12"/>
  <c r="AR41" i="12"/>
  <c r="AN41" i="12"/>
  <c r="AJ41" i="12"/>
  <c r="AB41" i="12"/>
  <c r="AS41" i="12" s="1"/>
  <c r="X41" i="12"/>
  <c r="T41" i="12"/>
  <c r="P41" i="12"/>
  <c r="L41" i="12"/>
  <c r="H41" i="12"/>
  <c r="AR40" i="12"/>
  <c r="AN40" i="12"/>
  <c r="AS40" i="12" s="1"/>
  <c r="AJ40" i="12"/>
  <c r="AF40" i="12"/>
  <c r="X40" i="12"/>
  <c r="T40" i="12"/>
  <c r="P40" i="12"/>
  <c r="L40" i="12"/>
  <c r="H40" i="12"/>
  <c r="AR39" i="12"/>
  <c r="AN39" i="12"/>
  <c r="AJ39" i="12"/>
  <c r="AF39" i="12"/>
  <c r="AS39" i="12" s="1"/>
  <c r="AB39" i="12"/>
  <c r="X39" i="12"/>
  <c r="T39" i="12"/>
  <c r="P39" i="12"/>
  <c r="L39" i="12"/>
  <c r="H39" i="12"/>
  <c r="AR38" i="12"/>
  <c r="AS38" i="12" s="1"/>
  <c r="AN38" i="12"/>
  <c r="AJ38" i="12"/>
  <c r="AF38" i="12"/>
  <c r="AB38" i="12"/>
  <c r="X38" i="12"/>
  <c r="T38" i="12"/>
  <c r="P38" i="12"/>
  <c r="L38" i="12"/>
  <c r="H38" i="12"/>
  <c r="AR37" i="12"/>
  <c r="AN37" i="12"/>
  <c r="AS37" i="12" s="1"/>
  <c r="AJ37" i="12"/>
  <c r="AF37" i="12"/>
  <c r="AB37" i="12"/>
  <c r="T37" i="12"/>
  <c r="P37" i="12"/>
  <c r="L37" i="12"/>
  <c r="H37" i="12"/>
  <c r="AR36" i="12"/>
  <c r="AN36" i="12"/>
  <c r="AJ36" i="12"/>
  <c r="AB36" i="12"/>
  <c r="AS36" i="12" s="1"/>
  <c r="X36" i="12"/>
  <c r="T36" i="12"/>
  <c r="P36" i="12"/>
  <c r="L36" i="12"/>
  <c r="H36" i="12"/>
  <c r="AR35" i="12"/>
  <c r="AN35" i="12"/>
  <c r="AS35" i="12" s="1"/>
  <c r="AJ35" i="12"/>
  <c r="AF35" i="12"/>
  <c r="AB35" i="12"/>
  <c r="X35" i="12"/>
  <c r="T35" i="12"/>
  <c r="P35" i="12"/>
  <c r="L35" i="12"/>
  <c r="H35" i="12"/>
  <c r="AR34" i="12"/>
  <c r="AS34" i="12" s="1"/>
  <c r="AN34" i="12"/>
  <c r="AJ34" i="12"/>
  <c r="AF34" i="12"/>
  <c r="AB34" i="12"/>
  <c r="X34" i="12"/>
  <c r="T34" i="12"/>
  <c r="P34" i="12"/>
  <c r="L34" i="12"/>
  <c r="AR33" i="12"/>
  <c r="AS33" i="12" s="1"/>
  <c r="AN33" i="12"/>
  <c r="AJ33" i="12"/>
  <c r="AF33" i="12"/>
  <c r="AB33" i="12"/>
  <c r="X33" i="12"/>
  <c r="T33" i="12"/>
  <c r="P33" i="12"/>
  <c r="L33" i="12"/>
  <c r="H33" i="12"/>
  <c r="AR32" i="12"/>
  <c r="AN32" i="12"/>
  <c r="AS32" i="12" s="1"/>
  <c r="AJ32" i="12"/>
  <c r="AF32" i="12"/>
  <c r="AB32" i="12"/>
  <c r="X32" i="12"/>
  <c r="T32" i="12"/>
  <c r="P32" i="12"/>
  <c r="L32" i="12"/>
  <c r="H32" i="12"/>
  <c r="AR31" i="12"/>
  <c r="AS31" i="12" s="1"/>
  <c r="AN31" i="12"/>
  <c r="AJ31" i="12"/>
  <c r="AB31" i="12"/>
  <c r="X31" i="12"/>
  <c r="T31" i="12"/>
  <c r="P31" i="12"/>
  <c r="L31" i="12"/>
  <c r="H31" i="12"/>
  <c r="AR30" i="12"/>
  <c r="AS30" i="12" s="1"/>
  <c r="AN30" i="12"/>
  <c r="AJ30" i="12"/>
  <c r="AB30" i="12"/>
  <c r="X30" i="12"/>
  <c r="T30" i="12"/>
  <c r="P30" i="12"/>
  <c r="L30" i="12"/>
  <c r="H30" i="12"/>
  <c r="AR29" i="12"/>
  <c r="AS29" i="12" s="1"/>
  <c r="AN29" i="12"/>
  <c r="AJ29" i="12"/>
  <c r="AF29" i="12"/>
  <c r="X29" i="12"/>
  <c r="T29" i="12"/>
  <c r="P29" i="12"/>
  <c r="L29" i="12"/>
  <c r="H29" i="12"/>
  <c r="AR28" i="12"/>
  <c r="AS28" i="12" s="1"/>
  <c r="AJ28" i="12"/>
  <c r="AF28" i="12"/>
  <c r="AB28" i="12"/>
  <c r="X28" i="12"/>
  <c r="T28" i="12"/>
  <c r="P28" i="12"/>
  <c r="L28" i="12"/>
  <c r="H28" i="12"/>
  <c r="AR27" i="12"/>
  <c r="AS27" i="12" s="1"/>
  <c r="AN27" i="12"/>
  <c r="AJ27" i="12"/>
  <c r="AF27" i="12"/>
  <c r="AB27" i="12"/>
  <c r="X27" i="12"/>
  <c r="T27" i="12"/>
  <c r="P27" i="12"/>
  <c r="L27" i="12"/>
  <c r="H27" i="12"/>
  <c r="AR26" i="12"/>
  <c r="AJ26" i="12"/>
  <c r="AF26" i="12"/>
  <c r="AB26" i="12"/>
  <c r="AS26" i="12" s="1"/>
  <c r="X26" i="12"/>
  <c r="T26" i="12"/>
  <c r="P26" i="12"/>
  <c r="L26" i="12"/>
  <c r="H26" i="12"/>
  <c r="AR25" i="12"/>
  <c r="AN25" i="12"/>
  <c r="AS25" i="12" s="1"/>
  <c r="AJ25" i="12"/>
  <c r="AF25" i="12"/>
  <c r="AB25" i="12"/>
  <c r="X25" i="12"/>
  <c r="T25" i="12"/>
  <c r="P25" i="12"/>
  <c r="L25" i="12"/>
  <c r="H25" i="12"/>
  <c r="AR24" i="12"/>
  <c r="AS24" i="12" s="1"/>
  <c r="AN24" i="12"/>
  <c r="AJ24" i="12"/>
  <c r="AF24" i="12"/>
  <c r="AB24" i="12"/>
  <c r="X24" i="12"/>
  <c r="T24" i="12"/>
  <c r="P24" i="12"/>
  <c r="L24" i="12"/>
  <c r="H24" i="12"/>
  <c r="AR23" i="12"/>
  <c r="AN23" i="12"/>
  <c r="AJ23" i="12"/>
  <c r="AF23" i="12"/>
  <c r="AS23" i="12" s="1"/>
  <c r="AB23" i="12"/>
  <c r="X23" i="12"/>
  <c r="T23" i="12"/>
  <c r="P23" i="12"/>
  <c r="L23" i="12"/>
  <c r="H23" i="12"/>
  <c r="AR22" i="12"/>
  <c r="AS22" i="12" s="1"/>
  <c r="AN22" i="12"/>
  <c r="AJ22" i="12"/>
  <c r="AF22" i="12"/>
  <c r="AB22" i="12"/>
  <c r="X22" i="12"/>
  <c r="T22" i="12"/>
  <c r="P22" i="12"/>
  <c r="L22" i="12"/>
  <c r="H22" i="12"/>
  <c r="AR21" i="12"/>
  <c r="AN21" i="12"/>
  <c r="AS21" i="12" s="1"/>
  <c r="AJ21" i="12"/>
  <c r="AF21" i="12"/>
  <c r="AB21" i="12"/>
  <c r="X21" i="12"/>
  <c r="T21" i="12"/>
  <c r="P21" i="12"/>
  <c r="L21" i="12"/>
  <c r="H21" i="12"/>
  <c r="AR20" i="12"/>
  <c r="AS20" i="12" s="1"/>
  <c r="AN20" i="12"/>
  <c r="AJ20" i="12"/>
  <c r="AF20" i="12"/>
  <c r="AB20" i="12"/>
  <c r="T20" i="12"/>
  <c r="P20" i="12"/>
  <c r="L20" i="12"/>
  <c r="H20" i="12"/>
  <c r="AR19" i="12"/>
  <c r="AS19" i="12" s="1"/>
  <c r="AN19" i="12"/>
  <c r="AJ19" i="12"/>
  <c r="AF19" i="12"/>
  <c r="AB19" i="12"/>
  <c r="X19" i="12"/>
  <c r="T19" i="12"/>
  <c r="P19" i="12"/>
  <c r="L19" i="12"/>
  <c r="H19" i="12"/>
  <c r="AR18" i="12"/>
  <c r="AN18" i="12"/>
  <c r="AS18" i="12" s="1"/>
  <c r="AJ18" i="12"/>
  <c r="AF18" i="12"/>
  <c r="AB18" i="12"/>
  <c r="X18" i="12"/>
  <c r="T18" i="12"/>
  <c r="P18" i="12"/>
  <c r="L18" i="12"/>
  <c r="H18" i="12"/>
  <c r="AR17" i="12"/>
  <c r="AS17" i="12" s="1"/>
  <c r="AN17" i="12"/>
  <c r="AJ17" i="12"/>
  <c r="AB17" i="12"/>
  <c r="X17" i="12"/>
  <c r="T17" i="12"/>
  <c r="P17" i="12"/>
  <c r="L17" i="12"/>
  <c r="H17" i="12"/>
  <c r="AR16" i="12"/>
  <c r="AS16" i="12" s="1"/>
  <c r="AN16" i="12"/>
  <c r="AJ16" i="12"/>
  <c r="AF16" i="12"/>
  <c r="AB16" i="12"/>
  <c r="X16" i="12"/>
  <c r="T16" i="12"/>
  <c r="P16" i="12"/>
  <c r="L16" i="12"/>
  <c r="H16" i="12"/>
  <c r="AR15" i="12"/>
  <c r="AN15" i="12"/>
  <c r="AS15" i="12" s="1"/>
  <c r="AJ15" i="12"/>
  <c r="AF15" i="12"/>
  <c r="AB15" i="12"/>
  <c r="T15" i="12"/>
  <c r="P15" i="12"/>
  <c r="L15" i="12"/>
  <c r="H15" i="12"/>
  <c r="AR14" i="12"/>
  <c r="AN14" i="12"/>
  <c r="AJ14" i="12"/>
  <c r="AF14" i="12"/>
  <c r="AS14" i="12" s="1"/>
  <c r="AB14" i="12"/>
  <c r="X14" i="12"/>
  <c r="T14" i="12"/>
  <c r="P14" i="12"/>
  <c r="L14" i="12"/>
  <c r="H14" i="12"/>
  <c r="AR13" i="12"/>
  <c r="AS13" i="12" s="1"/>
  <c r="AN13" i="12"/>
  <c r="AJ13" i="12"/>
  <c r="AF13" i="12"/>
  <c r="AB13" i="12"/>
  <c r="X13" i="12"/>
  <c r="T13" i="12"/>
  <c r="P13" i="12"/>
  <c r="L13" i="12"/>
  <c r="H13" i="12"/>
  <c r="AR12" i="12"/>
  <c r="AN12" i="12"/>
  <c r="AS12" i="12" s="1"/>
  <c r="AJ12" i="12"/>
  <c r="AF12" i="12"/>
  <c r="AB12" i="12"/>
  <c r="X12" i="12"/>
  <c r="T12" i="12"/>
  <c r="P12" i="12"/>
  <c r="L12" i="12"/>
  <c r="H12" i="12"/>
  <c r="AR11" i="12"/>
  <c r="AS11" i="12" s="1"/>
  <c r="AN11" i="12"/>
  <c r="AJ11" i="12"/>
  <c r="AF11" i="12"/>
  <c r="AB11" i="12"/>
  <c r="X11" i="12"/>
  <c r="T11" i="12"/>
  <c r="P11" i="12"/>
  <c r="L11" i="12"/>
  <c r="H11" i="12"/>
  <c r="AS10" i="12"/>
  <c r="AR10" i="12"/>
  <c r="AN10" i="12"/>
  <c r="AJ10" i="12"/>
  <c r="AF10" i="12"/>
  <c r="AB10" i="12"/>
  <c r="X10" i="12"/>
  <c r="T10" i="12"/>
  <c r="P10" i="12"/>
  <c r="L10" i="12"/>
  <c r="H10" i="12"/>
  <c r="AR9" i="12"/>
  <c r="AS9" i="12" s="1"/>
  <c r="AN9" i="12"/>
  <c r="AJ9" i="12"/>
  <c r="AF9" i="12"/>
  <c r="AB9" i="12"/>
  <c r="X9" i="12"/>
  <c r="T9" i="12"/>
  <c r="P9" i="12"/>
  <c r="L9" i="12"/>
  <c r="H9" i="12"/>
  <c r="AR8" i="12"/>
  <c r="AN8" i="12"/>
  <c r="AS8" i="12" s="1"/>
  <c r="AJ8" i="12"/>
  <c r="AF8" i="12"/>
  <c r="AB8" i="12"/>
  <c r="X8" i="12"/>
  <c r="T8" i="12"/>
  <c r="P8" i="12"/>
  <c r="L8" i="12"/>
  <c r="H8" i="12"/>
  <c r="AR7" i="12"/>
  <c r="AS7" i="12" s="1"/>
  <c r="AN7" i="12"/>
  <c r="AJ7" i="12"/>
  <c r="AF7" i="12"/>
  <c r="AB7" i="12"/>
  <c r="X7" i="12"/>
  <c r="T7" i="12"/>
  <c r="P7" i="12"/>
  <c r="L7" i="12"/>
  <c r="H7" i="12"/>
  <c r="AR6" i="12"/>
  <c r="AN6" i="12"/>
  <c r="AJ6" i="12"/>
  <c r="AF6" i="12"/>
  <c r="AS6" i="12" s="1"/>
  <c r="AB6" i="12"/>
  <c r="X6" i="12"/>
  <c r="T6" i="12"/>
  <c r="P6" i="12"/>
  <c r="L6" i="12"/>
  <c r="H6" i="12"/>
  <c r="AR5" i="12"/>
  <c r="AS5" i="12" s="1"/>
  <c r="AN5" i="12"/>
  <c r="AJ5" i="12"/>
  <c r="AF5" i="12"/>
  <c r="AB5" i="12"/>
  <c r="X5" i="12"/>
  <c r="T5" i="12"/>
  <c r="P5" i="12"/>
  <c r="L5" i="12"/>
  <c r="H5" i="12"/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CC61" i="9" l="1"/>
  <c r="CE61" i="9" s="1"/>
  <c r="BU61" i="9"/>
  <c r="BS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CE60" i="9" s="1"/>
  <c r="BU60" i="9"/>
  <c r="BS60" i="9"/>
  <c r="BK60" i="9"/>
  <c r="BI60" i="9"/>
  <c r="BA60" i="9"/>
  <c r="AY60" i="9"/>
  <c r="AQ60" i="9"/>
  <c r="AO60" i="9"/>
  <c r="AG60" i="9"/>
  <c r="AE60" i="9"/>
  <c r="W60" i="9"/>
  <c r="U60" i="9"/>
  <c r="M60" i="9"/>
  <c r="CG60" i="9" s="1"/>
  <c r="K60" i="9"/>
  <c r="CE59" i="9"/>
  <c r="CC59" i="9"/>
  <c r="BS59" i="9"/>
  <c r="BU59" i="9" s="1"/>
  <c r="BK59" i="9"/>
  <c r="BI59" i="9"/>
  <c r="AY59" i="9"/>
  <c r="BA59" i="9" s="1"/>
  <c r="AO59" i="9"/>
  <c r="AQ59" i="9" s="1"/>
  <c r="AE59" i="9"/>
  <c r="AG59" i="9" s="1"/>
  <c r="U59" i="9"/>
  <c r="W59" i="9" s="1"/>
  <c r="K59" i="9"/>
  <c r="M59" i="9" s="1"/>
  <c r="CE58" i="9"/>
  <c r="CC58" i="9"/>
  <c r="BU58" i="9"/>
  <c r="BS58" i="9"/>
  <c r="BK58" i="9"/>
  <c r="BI58" i="9"/>
  <c r="BA58" i="9"/>
  <c r="AY58" i="9"/>
  <c r="AQ58" i="9"/>
  <c r="AO58" i="9"/>
  <c r="AG58" i="9"/>
  <c r="AE58" i="9"/>
  <c r="W58" i="9"/>
  <c r="U58" i="9"/>
  <c r="M58" i="9"/>
  <c r="CG58" i="9" s="1"/>
  <c r="K58" i="9"/>
  <c r="CC57" i="9"/>
  <c r="CE57" i="9" s="1"/>
  <c r="BS57" i="9"/>
  <c r="BU57" i="9" s="1"/>
  <c r="BI57" i="9"/>
  <c r="BK57" i="9" s="1"/>
  <c r="AY57" i="9"/>
  <c r="BA57" i="9" s="1"/>
  <c r="AO57" i="9"/>
  <c r="AQ57" i="9" s="1"/>
  <c r="AE57" i="9"/>
  <c r="AG57" i="9" s="1"/>
  <c r="U57" i="9"/>
  <c r="W57" i="9" s="1"/>
  <c r="K57" i="9"/>
  <c r="M57" i="9" s="1"/>
  <c r="CE56" i="9"/>
  <c r="CC56" i="9"/>
  <c r="BU56" i="9"/>
  <c r="BS56" i="9"/>
  <c r="BK56" i="9"/>
  <c r="BI56" i="9"/>
  <c r="BA56" i="9"/>
  <c r="AY56" i="9"/>
  <c r="AQ56" i="9"/>
  <c r="AO56" i="9"/>
  <c r="AG56" i="9"/>
  <c r="AE56" i="9"/>
  <c r="W56" i="9"/>
  <c r="U56" i="9"/>
  <c r="M56" i="9"/>
  <c r="CG56" i="9" s="1"/>
  <c r="K56" i="9"/>
  <c r="CC55" i="9"/>
  <c r="CE55" i="9" s="1"/>
  <c r="BS55" i="9"/>
  <c r="BU55" i="9" s="1"/>
  <c r="BI55" i="9"/>
  <c r="BK55" i="9" s="1"/>
  <c r="AY55" i="9"/>
  <c r="BA55" i="9" s="1"/>
  <c r="AO55" i="9"/>
  <c r="AQ55" i="9" s="1"/>
  <c r="AE55" i="9"/>
  <c r="AG55" i="9" s="1"/>
  <c r="U55" i="9"/>
  <c r="W55" i="9" s="1"/>
  <c r="K55" i="9"/>
  <c r="M55" i="9" s="1"/>
  <c r="CE54" i="9"/>
  <c r="CC54" i="9"/>
  <c r="BU54" i="9"/>
  <c r="BS54" i="9"/>
  <c r="BK54" i="9"/>
  <c r="BI54" i="9"/>
  <c r="BA54" i="9"/>
  <c r="AY54" i="9"/>
  <c r="AQ54" i="9"/>
  <c r="AO54" i="9"/>
  <c r="AG54" i="9"/>
  <c r="AE54" i="9"/>
  <c r="W54" i="9"/>
  <c r="U54" i="9"/>
  <c r="M54" i="9"/>
  <c r="CG54" i="9" s="1"/>
  <c r="K54" i="9"/>
  <c r="CC53" i="9"/>
  <c r="CE53" i="9" s="1"/>
  <c r="BS53" i="9"/>
  <c r="BU53" i="9" s="1"/>
  <c r="BI53" i="9"/>
  <c r="BK53" i="9" s="1"/>
  <c r="AY53" i="9"/>
  <c r="BA53" i="9" s="1"/>
  <c r="AO53" i="9"/>
  <c r="AQ53" i="9" s="1"/>
  <c r="AE53" i="9"/>
  <c r="AG53" i="9" s="1"/>
  <c r="U53" i="9"/>
  <c r="W53" i="9" s="1"/>
  <c r="K53" i="9"/>
  <c r="M53" i="9" s="1"/>
  <c r="CE52" i="9"/>
  <c r="CC52" i="9"/>
  <c r="BU52" i="9"/>
  <c r="BS52" i="9"/>
  <c r="BK52" i="9"/>
  <c r="BI52" i="9"/>
  <c r="BA52" i="9"/>
  <c r="AY52" i="9"/>
  <c r="AQ52" i="9"/>
  <c r="AO52" i="9"/>
  <c r="AG52" i="9"/>
  <c r="AE52" i="9"/>
  <c r="W52" i="9"/>
  <c r="U52" i="9"/>
  <c r="M52" i="9"/>
  <c r="CG52" i="9" s="1"/>
  <c r="K52" i="9"/>
  <c r="CC51" i="9"/>
  <c r="CE51" i="9" s="1"/>
  <c r="BU51" i="9"/>
  <c r="BS51" i="9"/>
  <c r="BI51" i="9"/>
  <c r="BK51" i="9" s="1"/>
  <c r="BA51" i="9"/>
  <c r="AY51" i="9"/>
  <c r="AO51" i="9"/>
  <c r="AQ51" i="9" s="1"/>
  <c r="AG51" i="9"/>
  <c r="AE51" i="9"/>
  <c r="U51" i="9"/>
  <c r="W51" i="9" s="1"/>
  <c r="M51" i="9"/>
  <c r="CG51" i="9" s="1"/>
  <c r="K51" i="9"/>
  <c r="CE50" i="9"/>
  <c r="CC50" i="9"/>
  <c r="BU50" i="9"/>
  <c r="BS50" i="9"/>
  <c r="BK50" i="9"/>
  <c r="BI50" i="9"/>
  <c r="BA50" i="9"/>
  <c r="AY50" i="9"/>
  <c r="AQ50" i="9"/>
  <c r="AO50" i="9"/>
  <c r="AG50" i="9"/>
  <c r="AE50" i="9"/>
  <c r="W50" i="9"/>
  <c r="U50" i="9"/>
  <c r="M50" i="9"/>
  <c r="CG50" i="9" s="1"/>
  <c r="K50" i="9"/>
  <c r="CE49" i="9"/>
  <c r="CC49" i="9"/>
  <c r="BS49" i="9"/>
  <c r="BU49" i="9" s="1"/>
  <c r="BK49" i="9"/>
  <c r="BI49" i="9"/>
  <c r="AY49" i="9"/>
  <c r="BA49" i="9" s="1"/>
  <c r="AQ49" i="9"/>
  <c r="AO49" i="9"/>
  <c r="AE49" i="9"/>
  <c r="AG49" i="9" s="1"/>
  <c r="W49" i="9"/>
  <c r="U49" i="9"/>
  <c r="K49" i="9"/>
  <c r="M49" i="9" s="1"/>
  <c r="CE48" i="9"/>
  <c r="CC48" i="9"/>
  <c r="BU48" i="9"/>
  <c r="BS48" i="9"/>
  <c r="BK48" i="9"/>
  <c r="BI48" i="9"/>
  <c r="BA48" i="9"/>
  <c r="AY48" i="9"/>
  <c r="AQ48" i="9"/>
  <c r="AO48" i="9"/>
  <c r="AG48" i="9"/>
  <c r="AE48" i="9"/>
  <c r="W48" i="9"/>
  <c r="U48" i="9"/>
  <c r="M48" i="9"/>
  <c r="CG48" i="9" s="1"/>
  <c r="K48" i="9"/>
  <c r="CC47" i="9"/>
  <c r="CE47" i="9" s="1"/>
  <c r="BU47" i="9"/>
  <c r="BS47" i="9"/>
  <c r="BI47" i="9"/>
  <c r="BK47" i="9" s="1"/>
  <c r="BA47" i="9"/>
  <c r="AY47" i="9"/>
  <c r="AO47" i="9"/>
  <c r="AQ47" i="9" s="1"/>
  <c r="AG47" i="9"/>
  <c r="AE47" i="9"/>
  <c r="U47" i="9"/>
  <c r="W47" i="9" s="1"/>
  <c r="M47" i="9"/>
  <c r="CG47" i="9" s="1"/>
  <c r="K47" i="9"/>
  <c r="CE46" i="9"/>
  <c r="CC46" i="9"/>
  <c r="BU46" i="9"/>
  <c r="BS46" i="9"/>
  <c r="BK46" i="9"/>
  <c r="BI46" i="9"/>
  <c r="BA46" i="9"/>
  <c r="AY46" i="9"/>
  <c r="AQ46" i="9"/>
  <c r="AO46" i="9"/>
  <c r="AG46" i="9"/>
  <c r="AE46" i="9"/>
  <c r="W46" i="9"/>
  <c r="U46" i="9"/>
  <c r="M46" i="9"/>
  <c r="CG46" i="9" s="1"/>
  <c r="K46" i="9"/>
  <c r="CE45" i="9"/>
  <c r="CC45" i="9"/>
  <c r="BS45" i="9"/>
  <c r="BU45" i="9" s="1"/>
  <c r="BK45" i="9"/>
  <c r="BI45" i="9"/>
  <c r="AY45" i="9"/>
  <c r="BA45" i="9" s="1"/>
  <c r="AQ45" i="9"/>
  <c r="AO45" i="9"/>
  <c r="AE45" i="9"/>
  <c r="AG45" i="9" s="1"/>
  <c r="W45" i="9"/>
  <c r="U45" i="9"/>
  <c r="K45" i="9"/>
  <c r="M45" i="9" s="1"/>
  <c r="CC44" i="9"/>
  <c r="CE44" i="9" s="1"/>
  <c r="BU44" i="9"/>
  <c r="BS44" i="9"/>
  <c r="BI44" i="9"/>
  <c r="BK44" i="9" s="1"/>
  <c r="BA44" i="9"/>
  <c r="AY44" i="9"/>
  <c r="AO44" i="9"/>
  <c r="AQ44" i="9" s="1"/>
  <c r="AG44" i="9"/>
  <c r="AE44" i="9"/>
  <c r="U44" i="9"/>
  <c r="W44" i="9" s="1"/>
  <c r="M44" i="9"/>
  <c r="CG44" i="9" s="1"/>
  <c r="K44" i="9"/>
  <c r="CC43" i="9"/>
  <c r="CE43" i="9" s="1"/>
  <c r="BU43" i="9"/>
  <c r="BS43" i="9"/>
  <c r="BI43" i="9"/>
  <c r="BK43" i="9" s="1"/>
  <c r="BA43" i="9"/>
  <c r="AY43" i="9"/>
  <c r="AO43" i="9"/>
  <c r="AQ43" i="9" s="1"/>
  <c r="AG43" i="9"/>
  <c r="AE43" i="9"/>
  <c r="U43" i="9"/>
  <c r="W43" i="9" s="1"/>
  <c r="M43" i="9"/>
  <c r="CG43" i="9" s="1"/>
  <c r="K43" i="9"/>
  <c r="CE42" i="9"/>
  <c r="CC42" i="9"/>
  <c r="BS42" i="9"/>
  <c r="BU42" i="9" s="1"/>
  <c r="BK42" i="9"/>
  <c r="BI42" i="9"/>
  <c r="AY42" i="9"/>
  <c r="BA42" i="9" s="1"/>
  <c r="AQ42" i="9"/>
  <c r="AO42" i="9"/>
  <c r="AE42" i="9"/>
  <c r="AG42" i="9" s="1"/>
  <c r="W42" i="9"/>
  <c r="U42" i="9"/>
  <c r="K42" i="9"/>
  <c r="M42" i="9" s="1"/>
  <c r="CE41" i="9"/>
  <c r="CC41" i="9"/>
  <c r="BS41" i="9"/>
  <c r="BU41" i="9" s="1"/>
  <c r="BK41" i="9"/>
  <c r="BI41" i="9"/>
  <c r="AY41" i="9"/>
  <c r="BA41" i="9" s="1"/>
  <c r="AQ41" i="9"/>
  <c r="AO41" i="9"/>
  <c r="AE41" i="9"/>
  <c r="AG41" i="9" s="1"/>
  <c r="W41" i="9"/>
  <c r="U41" i="9"/>
  <c r="K41" i="9"/>
  <c r="M41" i="9" s="1"/>
  <c r="CC40" i="9"/>
  <c r="CE40" i="9" s="1"/>
  <c r="BU40" i="9"/>
  <c r="BS40" i="9"/>
  <c r="BI40" i="9"/>
  <c r="BK40" i="9" s="1"/>
  <c r="BA40" i="9"/>
  <c r="AY40" i="9"/>
  <c r="AO40" i="9"/>
  <c r="AQ40" i="9" s="1"/>
  <c r="AG40" i="9"/>
  <c r="AE40" i="9"/>
  <c r="U40" i="9"/>
  <c r="W40" i="9" s="1"/>
  <c r="M40" i="9"/>
  <c r="CG40" i="9" s="1"/>
  <c r="K40" i="9"/>
  <c r="CC39" i="9"/>
  <c r="CE39" i="9" s="1"/>
  <c r="BU39" i="9"/>
  <c r="BS39" i="9"/>
  <c r="BI39" i="9"/>
  <c r="BK39" i="9" s="1"/>
  <c r="BA39" i="9"/>
  <c r="AY39" i="9"/>
  <c r="AO39" i="9"/>
  <c r="AQ39" i="9" s="1"/>
  <c r="AG39" i="9"/>
  <c r="AE39" i="9"/>
  <c r="U39" i="9"/>
  <c r="W39" i="9" s="1"/>
  <c r="M39" i="9"/>
  <c r="CG39" i="9" s="1"/>
  <c r="K39" i="9"/>
  <c r="CE38" i="9"/>
  <c r="CC38" i="9"/>
  <c r="BS38" i="9"/>
  <c r="BU38" i="9" s="1"/>
  <c r="BK38" i="9"/>
  <c r="BI38" i="9"/>
  <c r="AY38" i="9"/>
  <c r="BA38" i="9" s="1"/>
  <c r="AQ38" i="9"/>
  <c r="AO38" i="9"/>
  <c r="AE38" i="9"/>
  <c r="AG38" i="9" s="1"/>
  <c r="W38" i="9"/>
  <c r="U38" i="9"/>
  <c r="K38" i="9"/>
  <c r="M38" i="9" s="1"/>
  <c r="CE37" i="9"/>
  <c r="CC37" i="9"/>
  <c r="BS37" i="9"/>
  <c r="BU37" i="9" s="1"/>
  <c r="BK37" i="9"/>
  <c r="BI37" i="9"/>
  <c r="AY37" i="9"/>
  <c r="BA37" i="9" s="1"/>
  <c r="AQ37" i="9"/>
  <c r="AO37" i="9"/>
  <c r="AE37" i="9"/>
  <c r="AG37" i="9" s="1"/>
  <c r="W37" i="9"/>
  <c r="U37" i="9"/>
  <c r="K37" i="9"/>
  <c r="M37" i="9" s="1"/>
  <c r="CC36" i="9"/>
  <c r="CE36" i="9" s="1"/>
  <c r="BU36" i="9"/>
  <c r="BS36" i="9"/>
  <c r="BI36" i="9"/>
  <c r="BK36" i="9" s="1"/>
  <c r="BA36" i="9"/>
  <c r="AY36" i="9"/>
  <c r="AO36" i="9"/>
  <c r="AQ36" i="9" s="1"/>
  <c r="AG36" i="9"/>
  <c r="AE36" i="9"/>
  <c r="U36" i="9"/>
  <c r="W36" i="9" s="1"/>
  <c r="M36" i="9"/>
  <c r="CG36" i="9" s="1"/>
  <c r="K36" i="9"/>
  <c r="CC35" i="9"/>
  <c r="CE35" i="9" s="1"/>
  <c r="BU35" i="9"/>
  <c r="BS35" i="9"/>
  <c r="BI35" i="9"/>
  <c r="BK35" i="9" s="1"/>
  <c r="BA35" i="9"/>
  <c r="AY35" i="9"/>
  <c r="AO35" i="9"/>
  <c r="AQ35" i="9" s="1"/>
  <c r="AG35" i="9"/>
  <c r="AE35" i="9"/>
  <c r="U35" i="9"/>
  <c r="W35" i="9" s="1"/>
  <c r="M35" i="9"/>
  <c r="CG35" i="9" s="1"/>
  <c r="K35" i="9"/>
  <c r="CE34" i="9"/>
  <c r="CC34" i="9"/>
  <c r="BS34" i="9"/>
  <c r="BU34" i="9" s="1"/>
  <c r="BI34" i="9"/>
  <c r="BK34" i="9" s="1"/>
  <c r="AY34" i="9"/>
  <c r="BA34" i="9" s="1"/>
  <c r="AQ34" i="9"/>
  <c r="AO34" i="9"/>
  <c r="AE34" i="9"/>
  <c r="AG34" i="9" s="1"/>
  <c r="U34" i="9"/>
  <c r="W34" i="9" s="1"/>
  <c r="K34" i="9"/>
  <c r="M34" i="9" s="1"/>
  <c r="CE33" i="9"/>
  <c r="CC33" i="9"/>
  <c r="BS33" i="9"/>
  <c r="BU33" i="9" s="1"/>
  <c r="BK33" i="9"/>
  <c r="BI33" i="9"/>
  <c r="AY33" i="9"/>
  <c r="BA33" i="9" s="1"/>
  <c r="AQ33" i="9"/>
  <c r="AO33" i="9"/>
  <c r="AE33" i="9"/>
  <c r="AG33" i="9" s="1"/>
  <c r="W33" i="9"/>
  <c r="U33" i="9"/>
  <c r="K33" i="9"/>
  <c r="M33" i="9" s="1"/>
  <c r="CG33" i="9" s="1"/>
  <c r="CC32" i="9"/>
  <c r="CE32" i="9" s="1"/>
  <c r="BS32" i="9"/>
  <c r="BU32" i="9" s="1"/>
  <c r="BI32" i="9"/>
  <c r="BK32" i="9" s="1"/>
  <c r="BA32" i="9"/>
  <c r="AY32" i="9"/>
  <c r="AO32" i="9"/>
  <c r="AQ32" i="9" s="1"/>
  <c r="AE32" i="9"/>
  <c r="AG32" i="9" s="1"/>
  <c r="U32" i="9"/>
  <c r="W32" i="9" s="1"/>
  <c r="M32" i="9"/>
  <c r="K32" i="9"/>
  <c r="CC31" i="9"/>
  <c r="CE31" i="9" s="1"/>
  <c r="BU31" i="9"/>
  <c r="BS31" i="9"/>
  <c r="BI31" i="9"/>
  <c r="BK31" i="9" s="1"/>
  <c r="BA31" i="9"/>
  <c r="AY31" i="9"/>
  <c r="AO31" i="9"/>
  <c r="AQ31" i="9" s="1"/>
  <c r="AG31" i="9"/>
  <c r="AE31" i="9"/>
  <c r="U31" i="9"/>
  <c r="W31" i="9" s="1"/>
  <c r="M31" i="9"/>
  <c r="K31" i="9"/>
  <c r="CE27" i="9"/>
  <c r="CC27" i="9"/>
  <c r="BS27" i="9"/>
  <c r="BU27" i="9" s="1"/>
  <c r="BI27" i="9"/>
  <c r="BK27" i="9" s="1"/>
  <c r="AY27" i="9"/>
  <c r="BA27" i="9" s="1"/>
  <c r="AQ27" i="9"/>
  <c r="AO27" i="9"/>
  <c r="AE27" i="9"/>
  <c r="AG27" i="9" s="1"/>
  <c r="U27" i="9"/>
  <c r="W27" i="9" s="1"/>
  <c r="K27" i="9"/>
  <c r="M27" i="9" s="1"/>
  <c r="CE26" i="9"/>
  <c r="CC26" i="9"/>
  <c r="BS26" i="9"/>
  <c r="BU26" i="9" s="1"/>
  <c r="BK26" i="9"/>
  <c r="BI26" i="9"/>
  <c r="AY26" i="9"/>
  <c r="BA26" i="9" s="1"/>
  <c r="AQ26" i="9"/>
  <c r="AO26" i="9"/>
  <c r="AE26" i="9"/>
  <c r="AG26" i="9" s="1"/>
  <c r="W26" i="9"/>
  <c r="U26" i="9"/>
  <c r="K26" i="9"/>
  <c r="M26" i="9" s="1"/>
  <c r="CG26" i="9" s="1"/>
  <c r="CC25" i="9"/>
  <c r="CE25" i="9" s="1"/>
  <c r="BS25" i="9"/>
  <c r="BU25" i="9" s="1"/>
  <c r="BI25" i="9"/>
  <c r="BK25" i="9" s="1"/>
  <c r="BA25" i="9"/>
  <c r="AY25" i="9"/>
  <c r="AO25" i="9"/>
  <c r="AQ25" i="9" s="1"/>
  <c r="AE25" i="9"/>
  <c r="AG25" i="9" s="1"/>
  <c r="U25" i="9"/>
  <c r="W25" i="9" s="1"/>
  <c r="M25" i="9"/>
  <c r="K25" i="9"/>
  <c r="CC24" i="9"/>
  <c r="CE24" i="9" s="1"/>
  <c r="BU24" i="9"/>
  <c r="BS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E23" i="9"/>
  <c r="CC23" i="9"/>
  <c r="BS23" i="9"/>
  <c r="BU23" i="9" s="1"/>
  <c r="BI23" i="9"/>
  <c r="BK23" i="9" s="1"/>
  <c r="AY23" i="9"/>
  <c r="BA23" i="9" s="1"/>
  <c r="AQ23" i="9"/>
  <c r="AO23" i="9"/>
  <c r="AE23" i="9"/>
  <c r="AG23" i="9" s="1"/>
  <c r="U23" i="9"/>
  <c r="W23" i="9" s="1"/>
  <c r="K23" i="9"/>
  <c r="M23" i="9" s="1"/>
  <c r="CE22" i="9"/>
  <c r="CC22" i="9"/>
  <c r="BS22" i="9"/>
  <c r="BU22" i="9" s="1"/>
  <c r="BK22" i="9"/>
  <c r="BI22" i="9"/>
  <c r="AY22" i="9"/>
  <c r="BA22" i="9" s="1"/>
  <c r="AQ22" i="9"/>
  <c r="AO22" i="9"/>
  <c r="AE22" i="9"/>
  <c r="AG22" i="9" s="1"/>
  <c r="W22" i="9"/>
  <c r="U22" i="9"/>
  <c r="K22" i="9"/>
  <c r="M22" i="9" s="1"/>
  <c r="CG22" i="9" s="1"/>
  <c r="CC21" i="9"/>
  <c r="CE21" i="9" s="1"/>
  <c r="BS21" i="9"/>
  <c r="BU21" i="9" s="1"/>
  <c r="BI21" i="9"/>
  <c r="BK21" i="9" s="1"/>
  <c r="BA21" i="9"/>
  <c r="AY21" i="9"/>
  <c r="AO21" i="9"/>
  <c r="AQ21" i="9" s="1"/>
  <c r="AE21" i="9"/>
  <c r="AG21" i="9" s="1"/>
  <c r="U21" i="9"/>
  <c r="W21" i="9" s="1"/>
  <c r="M21" i="9"/>
  <c r="K21" i="9"/>
  <c r="CC20" i="9"/>
  <c r="CE20" i="9" s="1"/>
  <c r="BU20" i="9"/>
  <c r="BS20" i="9"/>
  <c r="BI20" i="9"/>
  <c r="BK20" i="9" s="1"/>
  <c r="BA20" i="9"/>
  <c r="AY20" i="9"/>
  <c r="AO20" i="9"/>
  <c r="AQ20" i="9" s="1"/>
  <c r="AG20" i="9"/>
  <c r="AE20" i="9"/>
  <c r="U20" i="9"/>
  <c r="W20" i="9" s="1"/>
  <c r="M20" i="9"/>
  <c r="K20" i="9"/>
  <c r="CE19" i="9"/>
  <c r="CC19" i="9"/>
  <c r="BU19" i="9"/>
  <c r="BS19" i="9"/>
  <c r="BK19" i="9"/>
  <c r="BI19" i="9"/>
  <c r="BA19" i="9"/>
  <c r="AY19" i="9"/>
  <c r="AQ19" i="9"/>
  <c r="AO19" i="9"/>
  <c r="AG19" i="9"/>
  <c r="AE19" i="9"/>
  <c r="W19" i="9"/>
  <c r="U19" i="9"/>
  <c r="K19" i="9"/>
  <c r="M19" i="9" s="1"/>
  <c r="CE18" i="9"/>
  <c r="CC18" i="9"/>
  <c r="BS18" i="9"/>
  <c r="BU18" i="9" s="1"/>
  <c r="BI18" i="9"/>
  <c r="BK18" i="9" s="1"/>
  <c r="AY18" i="9"/>
  <c r="BA18" i="9" s="1"/>
  <c r="AO18" i="9"/>
  <c r="AQ18" i="9" s="1"/>
  <c r="AE18" i="9"/>
  <c r="AG18" i="9" s="1"/>
  <c r="U18" i="9"/>
  <c r="W18" i="9" s="1"/>
  <c r="K18" i="9"/>
  <c r="M18" i="9" s="1"/>
  <c r="CE17" i="9"/>
  <c r="CC17" i="9"/>
  <c r="BU17" i="9"/>
  <c r="BS17" i="9"/>
  <c r="BK17" i="9"/>
  <c r="BI17" i="9"/>
  <c r="BA17" i="9"/>
  <c r="AY17" i="9"/>
  <c r="AQ17" i="9"/>
  <c r="AO17" i="9"/>
  <c r="AG17" i="9"/>
  <c r="AE17" i="9"/>
  <c r="W17" i="9"/>
  <c r="U17" i="9"/>
  <c r="M17" i="9"/>
  <c r="CG17" i="9" s="1"/>
  <c r="K17" i="9"/>
  <c r="CC16" i="9"/>
  <c r="CE16" i="9" s="1"/>
  <c r="BS16" i="9"/>
  <c r="BU16" i="9" s="1"/>
  <c r="BI16" i="9"/>
  <c r="BK16" i="9" s="1"/>
  <c r="AY16" i="9"/>
  <c r="BA16" i="9" s="1"/>
  <c r="AO16" i="9"/>
  <c r="AQ16" i="9" s="1"/>
  <c r="AE16" i="9"/>
  <c r="AG16" i="9" s="1"/>
  <c r="U16" i="9"/>
  <c r="W16" i="9" s="1"/>
  <c r="K16" i="9"/>
  <c r="M16" i="9" s="1"/>
  <c r="CE15" i="9"/>
  <c r="CC15" i="9"/>
  <c r="BU15" i="9"/>
  <c r="BS15" i="9"/>
  <c r="BK15" i="9"/>
  <c r="BI15" i="9"/>
  <c r="BA15" i="9"/>
  <c r="AY15" i="9"/>
  <c r="AQ15" i="9"/>
  <c r="AO15" i="9"/>
  <c r="AG15" i="9"/>
  <c r="AE15" i="9"/>
  <c r="W15" i="9"/>
  <c r="U15" i="9"/>
  <c r="M15" i="9"/>
  <c r="CG15" i="9" s="1"/>
  <c r="K15" i="9"/>
  <c r="CC14" i="9"/>
  <c r="CE14" i="9" s="1"/>
  <c r="BS14" i="9"/>
  <c r="BU14" i="9" s="1"/>
  <c r="BI14" i="9"/>
  <c r="BK14" i="9" s="1"/>
  <c r="AY14" i="9"/>
  <c r="BA14" i="9" s="1"/>
  <c r="AO14" i="9"/>
  <c r="AQ14" i="9" s="1"/>
  <c r="AE14" i="9"/>
  <c r="AG14" i="9" s="1"/>
  <c r="U14" i="9"/>
  <c r="W14" i="9" s="1"/>
  <c r="K14" i="9"/>
  <c r="M14" i="9" s="1"/>
  <c r="CE13" i="9"/>
  <c r="CC13" i="9"/>
  <c r="BU13" i="9"/>
  <c r="BS13" i="9"/>
  <c r="BK13" i="9"/>
  <c r="BI13" i="9"/>
  <c r="BA13" i="9"/>
  <c r="AY13" i="9"/>
  <c r="AQ13" i="9"/>
  <c r="AO13" i="9"/>
  <c r="AG13" i="9"/>
  <c r="AE13" i="9"/>
  <c r="W13" i="9"/>
  <c r="U13" i="9"/>
  <c r="M13" i="9"/>
  <c r="CG13" i="9" s="1"/>
  <c r="K13" i="9"/>
  <c r="CC12" i="9"/>
  <c r="CE12" i="9" s="1"/>
  <c r="BS12" i="9"/>
  <c r="BU12" i="9" s="1"/>
  <c r="BI12" i="9"/>
  <c r="BK12" i="9" s="1"/>
  <c r="AY12" i="9"/>
  <c r="BA12" i="9" s="1"/>
  <c r="AO12" i="9"/>
  <c r="AQ12" i="9" s="1"/>
  <c r="AE12" i="9"/>
  <c r="AG12" i="9" s="1"/>
  <c r="U12" i="9"/>
  <c r="W12" i="9" s="1"/>
  <c r="K12" i="9"/>
  <c r="M12" i="9" s="1"/>
  <c r="CE11" i="9"/>
  <c r="CC11" i="9"/>
  <c r="BU11" i="9"/>
  <c r="BS11" i="9"/>
  <c r="BK11" i="9"/>
  <c r="BI11" i="9"/>
  <c r="BA11" i="9"/>
  <c r="AY11" i="9"/>
  <c r="AQ11" i="9"/>
  <c r="AO11" i="9"/>
  <c r="AG11" i="9"/>
  <c r="AE11" i="9"/>
  <c r="W11" i="9"/>
  <c r="U11" i="9"/>
  <c r="M11" i="9"/>
  <c r="CG11" i="9" s="1"/>
  <c r="K11" i="9"/>
  <c r="CC10" i="9"/>
  <c r="CE10" i="9" s="1"/>
  <c r="BS10" i="9"/>
  <c r="BU10" i="9" s="1"/>
  <c r="BI10" i="9"/>
  <c r="BK10" i="9" s="1"/>
  <c r="AY10" i="9"/>
  <c r="BA10" i="9" s="1"/>
  <c r="AO10" i="9"/>
  <c r="AQ10" i="9" s="1"/>
  <c r="AE10" i="9"/>
  <c r="AG10" i="9" s="1"/>
  <c r="U10" i="9"/>
  <c r="W10" i="9" s="1"/>
  <c r="K10" i="9"/>
  <c r="M10" i="9" s="1"/>
  <c r="CE9" i="9"/>
  <c r="CC9" i="9"/>
  <c r="BU9" i="9"/>
  <c r="BS9" i="9"/>
  <c r="BK9" i="9"/>
  <c r="BI9" i="9"/>
  <c r="BA9" i="9"/>
  <c r="AY9" i="9"/>
  <c r="AQ9" i="9"/>
  <c r="AO9" i="9"/>
  <c r="AG9" i="9"/>
  <c r="AE9" i="9"/>
  <c r="W9" i="9"/>
  <c r="U9" i="9"/>
  <c r="M9" i="9"/>
  <c r="CG9" i="9" s="1"/>
  <c r="K9" i="9"/>
  <c r="CC8" i="9"/>
  <c r="CE8" i="9" s="1"/>
  <c r="BS8" i="9"/>
  <c r="BU8" i="9" s="1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E7" i="9"/>
  <c r="CC7" i="9"/>
  <c r="BU7" i="9"/>
  <c r="BS7" i="9"/>
  <c r="BK7" i="9"/>
  <c r="BI7" i="9"/>
  <c r="BA7" i="9"/>
  <c r="AY7" i="9"/>
  <c r="AQ7" i="9"/>
  <c r="AO7" i="9"/>
  <c r="AG7" i="9"/>
  <c r="AE7" i="9"/>
  <c r="W7" i="9"/>
  <c r="U7" i="9"/>
  <c r="M7" i="9"/>
  <c r="CG7" i="9" s="1"/>
  <c r="K7" i="9"/>
  <c r="CC6" i="9"/>
  <c r="CE6" i="9" s="1"/>
  <c r="BS6" i="9"/>
  <c r="BU6" i="9" s="1"/>
  <c r="BI6" i="9"/>
  <c r="BK6" i="9" s="1"/>
  <c r="AY6" i="9"/>
  <c r="BA6" i="9" s="1"/>
  <c r="AO6" i="9"/>
  <c r="AQ6" i="9" s="1"/>
  <c r="AE6" i="9"/>
  <c r="AG6" i="9" s="1"/>
  <c r="U6" i="9"/>
  <c r="W6" i="9" s="1"/>
  <c r="K6" i="9"/>
  <c r="M6" i="9" s="1"/>
  <c r="CG8" i="9" l="1"/>
  <c r="CG14" i="9"/>
  <c r="CG21" i="9"/>
  <c r="CG25" i="9"/>
  <c r="CG32" i="9"/>
  <c r="CG10" i="9"/>
  <c r="CG12" i="9"/>
  <c r="CG18" i="9"/>
  <c r="CG6" i="9"/>
  <c r="CG16" i="9"/>
  <c r="CG27" i="9"/>
  <c r="CG61" i="9"/>
  <c r="CG19" i="9"/>
  <c r="CG20" i="9"/>
  <c r="CG31" i="9"/>
  <c r="CG24" i="9"/>
  <c r="CG23" i="9"/>
  <c r="CG34" i="9"/>
  <c r="CG37" i="9"/>
  <c r="CG38" i="9"/>
  <c r="CG41" i="9"/>
  <c r="CG42" i="9"/>
  <c r="CG45" i="9"/>
  <c r="CG49" i="9"/>
  <c r="CG53" i="9"/>
  <c r="CG55" i="9"/>
  <c r="CG57" i="9"/>
  <c r="CG59" i="9"/>
  <c r="K28" i="24"/>
  <c r="K27" i="24"/>
  <c r="K26" i="24"/>
  <c r="K25" i="24"/>
  <c r="K24" i="24"/>
  <c r="K23" i="24"/>
  <c r="K22" i="24"/>
  <c r="K21" i="24"/>
  <c r="K20" i="24"/>
  <c r="K19" i="24"/>
  <c r="K14" i="24"/>
  <c r="K13" i="24"/>
  <c r="K12" i="24"/>
  <c r="K11" i="24"/>
  <c r="K10" i="24"/>
  <c r="K9" i="24"/>
  <c r="K8" i="24"/>
  <c r="K7" i="24"/>
  <c r="H59" i="17" l="1"/>
  <c r="H58" i="17"/>
  <c r="H57" i="17"/>
  <c r="H56" i="17"/>
  <c r="H55" i="17"/>
  <c r="H54" i="17"/>
  <c r="H53" i="17"/>
  <c r="H52" i="17"/>
  <c r="H49" i="17"/>
  <c r="H48" i="17"/>
  <c r="H47" i="17"/>
  <c r="H46" i="17"/>
  <c r="H45" i="17"/>
  <c r="H44" i="17"/>
  <c r="H43" i="17"/>
  <c r="H40" i="17"/>
  <c r="H39" i="17"/>
  <c r="H38" i="17"/>
  <c r="H37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6" i="17"/>
  <c r="H13" i="17"/>
  <c r="H12" i="17"/>
  <c r="H11" i="17"/>
  <c r="H10" i="17"/>
  <c r="H9" i="17"/>
  <c r="H8" i="17"/>
  <c r="H7" i="17"/>
  <c r="H6" i="17"/>
  <c r="H5" i="17"/>
  <c r="K19" i="22" l="1"/>
  <c r="K18" i="22"/>
  <c r="K17" i="22"/>
  <c r="K16" i="22"/>
  <c r="K11" i="22"/>
  <c r="K10" i="22"/>
  <c r="K9" i="22"/>
  <c r="K8" i="22"/>
  <c r="K7" i="22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2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E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Блиц-Турнира по стрельбе из арбалета</t>
        </r>
      </text>
    </comment>
    <comment ref="E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9-</t>
        </r>
      </text>
    </comment>
    <comment ref="E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9+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- 4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- 2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- 0</t>
        </r>
      </text>
    </comment>
  </commentList>
</comments>
</file>

<file path=xl/sharedStrings.xml><?xml version="1.0" encoding="utf-8"?>
<sst xmlns="http://schemas.openxmlformats.org/spreadsheetml/2006/main" count="3018" uniqueCount="688">
  <si>
    <t>МЕСТО</t>
  </si>
  <si>
    <t>Фамилия Имя</t>
  </si>
  <si>
    <t>Оружие</t>
  </si>
  <si>
    <t>КЛУБ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</si>
  <si>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</si>
  <si>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</si>
  <si>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</si>
  <si>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</si>
  <si>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</si>
  <si>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</si>
  <si>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</si>
  <si>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</si>
  <si>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</si>
  <si>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</si>
  <si>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Клуб "Добрыня"</t>
  </si>
  <si>
    <t>вольный стрелок</t>
  </si>
  <si>
    <t>Ведерников Денис</t>
  </si>
  <si>
    <t>Сальников Вячеслав</t>
  </si>
  <si>
    <t>Пантелеев Михаил</t>
  </si>
  <si>
    <t>Клещев Алексей</t>
  </si>
  <si>
    <t>Вязовик Руслан</t>
  </si>
  <si>
    <t>Казаков Дмитрий</t>
  </si>
  <si>
    <t>СШ "Химки"</t>
  </si>
  <si>
    <t>Скворцова Ольга</t>
  </si>
  <si>
    <t>Шевелёва Ольга</t>
  </si>
  <si>
    <t>Клещева Анастасия</t>
  </si>
  <si>
    <t>Андреева Анфиса</t>
  </si>
  <si>
    <t>Калашникова Елена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</si>
  <si>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</si>
  <si>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</si>
  <si>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</si>
  <si>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</si>
  <si>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</si>
  <si>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</si>
  <si>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</si>
  <si>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</si>
  <si>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</si>
  <si>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</si>
  <si>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</si>
  <si>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КСЛ "Dragon Arrow"</t>
  </si>
  <si>
    <t>Павлова Маргарита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</si>
  <si>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</si>
  <si>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</si>
  <si>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</si>
  <si>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</si>
  <si>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</si>
  <si>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</si>
  <si>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</si>
  <si>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</si>
  <si>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</si>
  <si>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</si>
  <si>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</si>
  <si>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</si>
  <si>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</si>
  <si>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</si>
  <si>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</si>
  <si>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</si>
  <si>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</si>
  <si>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</si>
  <si>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</si>
  <si>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</si>
  <si>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</si>
  <si>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</si>
  <si>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</si>
  <si>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</si>
  <si>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Далибандо Маргарита</t>
  </si>
  <si>
    <t>Степанова Светлана</t>
  </si>
  <si>
    <t>Клишина Елизавета</t>
  </si>
  <si>
    <t>Судари /инстинктив/</t>
  </si>
  <si>
    <t>Тихонов Данила</t>
  </si>
  <si>
    <t>Бадеев Александр</t>
  </si>
  <si>
    <t>Жидков Вячеслав</t>
  </si>
  <si>
    <t>правила</t>
  </si>
  <si>
    <t>поз.</t>
  </si>
  <si>
    <t>ФАМИЛИЯ, ИМЯ</t>
  </si>
  <si>
    <t>ФИНАЛ</t>
  </si>
  <si>
    <t>Результат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</si>
  <si>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</si>
  <si>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</si>
  <si>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</si>
  <si>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</si>
  <si>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</si>
  <si>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</si>
  <si>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</si>
  <si>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Широков Евгений</t>
  </si>
  <si>
    <t>Широков Антон</t>
  </si>
  <si>
    <t>Пыткин Алексей</t>
  </si>
  <si>
    <t>Скотников Вячеслав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</si>
  <si>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</si>
  <si>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</si>
  <si>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</si>
  <si>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</si>
  <si>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</si>
  <si>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</si>
  <si>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</si>
  <si>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</si>
  <si>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</si>
  <si>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</si>
  <si>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Ратов Денис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</si>
  <si>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</si>
  <si>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</si>
  <si>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</si>
  <si>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</si>
  <si>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</si>
  <si>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КСЛ «Варяг»</t>
  </si>
  <si>
    <t>СК «Анонимные лучники»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</si>
  <si>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</si>
  <si>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</si>
  <si>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</si>
  <si>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</si>
  <si>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</si>
  <si>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</si>
  <si>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Давид Татевосян</t>
  </si>
  <si>
    <t>Анна Маленюк</t>
  </si>
  <si>
    <t>Анна Трофимова</t>
  </si>
  <si>
    <t>Олег Урбанский</t>
  </si>
  <si>
    <t>Наталья Потапова</t>
  </si>
  <si>
    <t>Евгений Прокофьев</t>
  </si>
  <si>
    <t>Игорь Усов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</si>
  <si>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</si>
  <si>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</si>
  <si>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</si>
  <si>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</si>
  <si>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</si>
  <si>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</si>
  <si>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Тотьмянин Сергей</t>
  </si>
  <si>
    <t>Носов Владимир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</si>
  <si>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</si>
  <si>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</si>
  <si>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</si>
  <si>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</si>
  <si>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</si>
  <si>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</si>
  <si>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</si>
  <si>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</si>
  <si>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</si>
  <si>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Посадская Александра</t>
  </si>
  <si>
    <t>ж</t>
  </si>
  <si>
    <t>Марков Дмитрий</t>
  </si>
  <si>
    <t>баребоу</t>
  </si>
  <si>
    <t>Кузнецов Никита</t>
  </si>
  <si>
    <t>арбалет</t>
  </si>
  <si>
    <t>ИНСТИНКТИВ мужчины</t>
  </si>
  <si>
    <t>1. ОБОРОНА</t>
  </si>
  <si>
    <t>2. ОТСТУПЛЕНИЕ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</si>
  <si>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</si>
  <si>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</si>
  <si>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</si>
  <si>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</si>
  <si>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</si>
  <si>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</si>
  <si>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</si>
  <si>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ВРЕМЯ</t>
  </si>
  <si>
    <t>ОЧКИ</t>
  </si>
  <si>
    <t>ШТРАФЫ</t>
  </si>
  <si>
    <t>ХИТ-фактор</t>
  </si>
  <si>
    <t>Кондрашов Максим</t>
  </si>
  <si>
    <t>Клуб «Трелучье»</t>
  </si>
  <si>
    <t>Романовский Григорий</t>
  </si>
  <si>
    <t>Задорожный Михаил</t>
  </si>
  <si>
    <t>ИНСТИНКТИВ женщины</t>
  </si>
  <si>
    <t>Мясникова Анастасия</t>
  </si>
  <si>
    <t>Краснобай Ольга</t>
  </si>
  <si>
    <t>Орлова Анастасия</t>
  </si>
  <si>
    <t>Романовская Кристина</t>
  </si>
  <si>
    <t>Аксёнова Вера</t>
  </si>
  <si>
    <t>Маленюк Анна</t>
  </si>
  <si>
    <t>Кругова Анастасия</t>
  </si>
  <si>
    <t>Гарматина Алёна</t>
  </si>
  <si>
    <t>Графодатская Алиса</t>
  </si>
  <si>
    <t>"Лукомания"</t>
  </si>
  <si>
    <t>Клуб "Цитадель"</t>
  </si>
  <si>
    <t>СОГ ЦСКА</t>
  </si>
  <si>
    <t>КСЛ "Феникс"</t>
  </si>
  <si>
    <t>арбалет оптика</t>
  </si>
  <si>
    <t>арбалет механика</t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</si>
  <si>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</si>
  <si>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попытка</t>
  </si>
  <si>
    <t>Татевосян Давид</t>
  </si>
  <si>
    <t>ССК "Артемис"</t>
  </si>
  <si>
    <t>Осинцев Алексей</t>
  </si>
  <si>
    <t>Волков Андрей</t>
  </si>
  <si>
    <t>Скотникова Татьяна</t>
  </si>
  <si>
    <t>Осинцев Ярослав</t>
  </si>
  <si>
    <t>Скотников Матвей</t>
  </si>
  <si>
    <t>периферийный /мужчины/</t>
  </si>
  <si>
    <t>периферийный /женщины/</t>
  </si>
  <si>
    <t>инстинктив /мужчины/</t>
  </si>
  <si>
    <t>инстинктив /женщины/</t>
  </si>
  <si>
    <t>олимпик, баребоу /общий/</t>
  </si>
  <si>
    <t>компаунд /общий/</t>
  </si>
  <si>
    <t>арбалет /общий/</t>
  </si>
  <si>
    <t>Сагитова Екатерина</t>
  </si>
  <si>
    <t>Введенская Ирина</t>
  </si>
  <si>
    <t>Шамало Тимофей</t>
  </si>
  <si>
    <t>Ростовский Константин</t>
  </si>
  <si>
    <t>АРБАЛЕТ</t>
  </si>
  <si>
    <t>Кудрявцева Татьяна</t>
  </si>
  <si>
    <t>Мороз Мария</t>
  </si>
  <si>
    <t>Кудрявцев Никита</t>
  </si>
  <si>
    <t>Южаков Юрий</t>
  </si>
  <si>
    <t>Халиуллина Асия</t>
  </si>
  <si>
    <t>Белоусов Владимир</t>
  </si>
  <si>
    <t>Жуков Андрей</t>
  </si>
  <si>
    <t>Пресняков Константин</t>
  </si>
  <si>
    <t>Челибджанов Илья</t>
  </si>
  <si>
    <t>2. Супер финал</t>
  </si>
  <si>
    <t xml:space="preserve">3. Спарринги "на вылет" </t>
  </si>
  <si>
    <t xml:space="preserve">4. Спарринги </t>
  </si>
  <si>
    <t>КСЛ «Вектор»</t>
  </si>
  <si>
    <t>«Русский свет»</t>
  </si>
  <si>
    <t>Витковская Виктория</t>
  </si>
  <si>
    <t>Хачатуров Владимир</t>
  </si>
  <si>
    <t>Ванчикова Алла</t>
  </si>
  <si>
    <t>Заборонок Антон</t>
  </si>
  <si>
    <t>Маркова Елена</t>
  </si>
  <si>
    <t>"РЕПОСТ / 2.0 - 2024" (серии винтовочных поединков)</t>
  </si>
  <si>
    <t>Андрей Егоров</t>
  </si>
  <si>
    <t>43(+)</t>
  </si>
  <si>
    <t>Евгений Мельник</t>
  </si>
  <si>
    <t>Кристина Маслова</t>
  </si>
  <si>
    <t>Павел Тряпичкин</t>
  </si>
  <si>
    <t>Алексей Леутин</t>
  </si>
  <si>
    <t>Андрей Ветров</t>
  </si>
  <si>
    <t>Роман Белов</t>
  </si>
  <si>
    <t>Роман Фещенко</t>
  </si>
  <si>
    <t>Даниил Попов</t>
  </si>
  <si>
    <t>42(+)</t>
  </si>
  <si>
    <t>Дарья Попова</t>
  </si>
  <si>
    <t>Виталий Шибаев</t>
  </si>
  <si>
    <t>Дмитрий Сацура</t>
  </si>
  <si>
    <t>Дмитрий Белослудцев</t>
  </si>
  <si>
    <t>Андрей Камнев</t>
  </si>
  <si>
    <t>Ольга Акатова</t>
  </si>
  <si>
    <t>Марина Иванова</t>
  </si>
  <si>
    <t>Ирина Данченко</t>
  </si>
  <si>
    <t>Александра Филина</t>
  </si>
  <si>
    <t>Геннадий Макаренко</t>
  </si>
  <si>
    <t>Евгений Широков</t>
  </si>
  <si>
    <t>Антон Широков</t>
  </si>
  <si>
    <t>Марина Зюзина</t>
  </si>
  <si>
    <t>Елизавета Титова</t>
  </si>
  <si>
    <t>Владимир Титов</t>
  </si>
  <si>
    <t>45(+)</t>
  </si>
  <si>
    <t>Карен Мартиросян</t>
  </si>
  <si>
    <t>Татьяна Работникова</t>
  </si>
  <si>
    <t>Илья Киселёв</t>
  </si>
  <si>
    <t>Елена Толкунова</t>
  </si>
  <si>
    <t>Умед Баладжонов</t>
  </si>
  <si>
    <t>Сергей Тютин</t>
  </si>
  <si>
    <t>Алёна Котлярова</t>
  </si>
  <si>
    <t>Вероника Корныльева</t>
  </si>
  <si>
    <t>Геннадий Растеряев</t>
  </si>
  <si>
    <t>Влад Кравчук</t>
  </si>
  <si>
    <t>Сергей Пырин</t>
  </si>
  <si>
    <t>Виктор Бений</t>
  </si>
  <si>
    <t>Инга Гольцова</t>
  </si>
  <si>
    <t>Дмитрий Дрогавцев</t>
  </si>
  <si>
    <t>Вероника Климова</t>
  </si>
  <si>
    <t>Михаил Столяров</t>
  </si>
  <si>
    <t>Кирилл Макаров</t>
  </si>
  <si>
    <t>Максим Макаров</t>
  </si>
  <si>
    <t>Георгий Параскевопуло</t>
  </si>
  <si>
    <t>Андрей Аксёнов</t>
  </si>
  <si>
    <t>Максим Репин</t>
  </si>
  <si>
    <t>Александр Дайфель</t>
  </si>
  <si>
    <t>Сергей Красавин</t>
  </si>
  <si>
    <t>Татьяна Панова</t>
  </si>
  <si>
    <t>Александра Андреева</t>
  </si>
  <si>
    <t>Маргарита Капранова</t>
  </si>
  <si>
    <t>Дарья Марчук</t>
  </si>
  <si>
    <t>Алексей Клещев</t>
  </si>
  <si>
    <t>Екатерина Сагитова</t>
  </si>
  <si>
    <t>Тимофей Шамало</t>
  </si>
  <si>
    <t>Дмитрий Гуров</t>
  </si>
  <si>
    <t>Константин Серга</t>
  </si>
  <si>
    <t>Сергей Макшаков</t>
  </si>
  <si>
    <t>Диана Герман</t>
  </si>
  <si>
    <t>Антон Козырь</t>
  </si>
  <si>
    <t>38(+)</t>
  </si>
  <si>
    <t>Надежда Анохина</t>
  </si>
  <si>
    <t>Диана Маслова</t>
  </si>
  <si>
    <t>Анастасия Барышникова</t>
  </si>
  <si>
    <t>Дмитрий Штыклецкий</t>
  </si>
  <si>
    <t>Михаил Баденев</t>
  </si>
  <si>
    <t>Михаил Бадеев</t>
  </si>
  <si>
    <t>Татьяна Бадеева</t>
  </si>
  <si>
    <t>Алексей Дрозд</t>
  </si>
  <si>
    <t>Алексей Пыткин</t>
  </si>
  <si>
    <t>Александр Ефимов</t>
  </si>
  <si>
    <t>Аро Мхитарян</t>
  </si>
  <si>
    <t>Павел Кулешов</t>
  </si>
  <si>
    <t>Наталья Кулешова</t>
  </si>
  <si>
    <t>Рания Ахмадуллина</t>
  </si>
  <si>
    <t>10 июня - 16 июля 2023 (100 поединков)</t>
  </si>
  <si>
    <t>“Wild cards fencing”</t>
  </si>
  <si>
    <t>Летние Лучные Игры 2024</t>
  </si>
  <si>
    <t>31 августа 12:00 - 13:45</t>
  </si>
  <si>
    <t>Фокина Ксения</t>
  </si>
  <si>
    <t>Клюковкина Елена</t>
  </si>
  <si>
    <t>31 августа 14:15 - 16:00</t>
  </si>
  <si>
    <t>Соревнования по стрельбе из лука и арбалета "ОСЕННИЙ ЖЕЛТОК - 2024"</t>
  </si>
  <si>
    <t>05, 06, 12, 13 ОКТЯБРЯ 2024 года</t>
  </si>
  <si>
    <t xml:space="preserve">Жидков Вячеслав </t>
  </si>
  <si>
    <t>Кузнецов Иван</t>
  </si>
  <si>
    <t>Боглаев Павел</t>
  </si>
  <si>
    <t xml:space="preserve">Лебедев Андрей </t>
  </si>
  <si>
    <t>Архипова Татьяна</t>
  </si>
  <si>
    <t>Гатауллина Ольга</t>
  </si>
  <si>
    <t>Канина Александра</t>
  </si>
  <si>
    <t>Кирюшкина Ирина</t>
  </si>
  <si>
    <t>Безушко Иван</t>
  </si>
  <si>
    <t>Осенние Лучные Игры 2024</t>
  </si>
  <si>
    <t>30 ноября 12:00 - 13:45</t>
  </si>
  <si>
    <t>Бут Софья</t>
  </si>
  <si>
    <t>Черкашина Анна</t>
  </si>
  <si>
    <t>"wild cards fencing"</t>
  </si>
  <si>
    <t>Бейзак Ксения</t>
  </si>
  <si>
    <t>30 ноября 14:15 - 16:00</t>
  </si>
  <si>
    <t>(1, 7, 8, 14, 15 декабря 2024 года)</t>
  </si>
  <si>
    <t>3. КАВАЛЕРИЯ</t>
  </si>
  <si>
    <t>бонус</t>
  </si>
  <si>
    <t>Школа “Wild card fencing”</t>
  </si>
  <si>
    <t>Клуб Добрыня</t>
  </si>
  <si>
    <t>Белугин Борис</t>
  </si>
  <si>
    <t>Жарков Андрей</t>
  </si>
  <si>
    <t>Басков Александр</t>
  </si>
  <si>
    <t>РК «Ржавый легион»</t>
  </si>
  <si>
    <t>Белых Сергей</t>
  </si>
  <si>
    <t xml:space="preserve">Кондратов Михаил </t>
  </si>
  <si>
    <t>Богач Егор</t>
  </si>
  <si>
    <t>КСК «Каскад»</t>
  </si>
  <si>
    <t>Осипова Ольга</t>
  </si>
  <si>
    <t>КСК «Матадор»</t>
  </si>
  <si>
    <t>Потапченкова Светлана</t>
  </si>
  <si>
    <t>КСК «Матодор»</t>
  </si>
  <si>
    <t>Шабунина Анна</t>
  </si>
  <si>
    <t>Лунёва Ольга</t>
  </si>
  <si>
    <t>Бакай Мария</t>
  </si>
  <si>
    <t>Шляу Светлана</t>
  </si>
  <si>
    <t>Гр прикладной стрельбы</t>
  </si>
  <si>
    <t>Талантов Наталия</t>
  </si>
  <si>
    <t>Челибджанова Елизавета</t>
  </si>
  <si>
    <t>Лаврова Виктория</t>
  </si>
  <si>
    <t>Турнир по практической стрельбе из традиционного лука "СЕВЕРНЫЕ АМУРЫ - 2024"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</si>
  <si>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</si>
  <si>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</si>
  <si>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</si>
  <si>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</si>
  <si>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</si>
  <si>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</si>
  <si>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</si>
  <si>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</si>
  <si>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</si>
  <si>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</si>
  <si>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</si>
  <si>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</si>
  <si>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11 января 2025 года</t>
  </si>
  <si>
    <t>Щит № 1 /ЖЕНЩИНЫ/</t>
  </si>
  <si>
    <t>КСК "Матадор"</t>
  </si>
  <si>
    <t>СФЦ "Риф"</t>
  </si>
  <si>
    <t>Щит № 3 /ЖЕНЩИНЫ/</t>
  </si>
  <si>
    <t>Гернет Анна</t>
  </si>
  <si>
    <t>Лисова Валентина</t>
  </si>
  <si>
    <t>КСК "Каскад"</t>
  </si>
  <si>
    <t>КСЛ "Вектор"</t>
  </si>
  <si>
    <t>СК "СИЛАчи"</t>
  </si>
  <si>
    <t>Щит № 5  /ЖЕНЩИНЫ/</t>
  </si>
  <si>
    <t>Коровкина Александра</t>
  </si>
  <si>
    <t>Клишина Надежда</t>
  </si>
  <si>
    <t>"Целебные Ессентуки"</t>
  </si>
  <si>
    <t>Щит № 2 /МУЖЧИНЫ/</t>
  </si>
  <si>
    <t>Витковский Алексей</t>
  </si>
  <si>
    <t>школа "WildCards Fencing"</t>
  </si>
  <si>
    <t>Щит № 4 /МУЖЧИНЫ/</t>
  </si>
  <si>
    <t>Королёв Роман</t>
  </si>
  <si>
    <t>Воскресенский Дмитрий</t>
  </si>
  <si>
    <t>Волков Алексей</t>
  </si>
  <si>
    <t>Монастырский Кирилл</t>
  </si>
  <si>
    <t>ТК "Золотые Леса"</t>
  </si>
  <si>
    <t>вольный трелок</t>
  </si>
  <si>
    <t>Новогодний Турнир по стрельбе из лука и арбалета "Рождественский Вепрь  - 2025"</t>
  </si>
  <si>
    <r>
      <t xml:space="preserve">ПОБЕДИТЕЛИ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Волков Алексей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</si>
  <si>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Клишина Елизавета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</si>
  <si>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и арбалета "13-й Леший. СПРЫЦЕЛОМ - 2025"</t>
  </si>
  <si>
    <t>12 января 2025 года</t>
  </si>
  <si>
    <t>Щит № 1 /ОБЩИЙ/</t>
  </si>
  <si>
    <t>Бадеев Михаил</t>
  </si>
  <si>
    <t>Бадеева Татьяна</t>
  </si>
  <si>
    <t>Орлов</t>
  </si>
  <si>
    <t>Алискандаров Иса</t>
  </si>
  <si>
    <t>Орлов Алексей</t>
  </si>
  <si>
    <t>Щит № 2 /ОБЩИЙ/</t>
  </si>
  <si>
    <t>Абатуров Вячеслав</t>
  </si>
  <si>
    <t>Андрианов Юрий</t>
  </si>
  <si>
    <t>Ясько</t>
  </si>
  <si>
    <t>Ясько Михаил</t>
  </si>
  <si>
    <t>Новогодний Турнир по стрельбе из лука и арбалета "Рождественский Вепрь  + 2025"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</si>
  <si>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Корганов Константин</t>
    </r>
    <r>
      <rPr>
        <sz val="12"/>
        <color theme="1"/>
        <rFont val="Calibri"/>
        <family val="2"/>
        <charset val="204"/>
        <scheme val="minor"/>
      </rPr>
      <t xml:space="preserve"> - СК "Анонимные лучники"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</si>
  <si>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Потапова Наталья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</si>
  <si>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"13-й Леший. БЕСПРЫЦЕЛА  - 2025"</t>
  </si>
  <si>
    <t>СОРЕВНОВАНИЯ по игре в дартс "ДАРТС МОРОЗ - 2025"</t>
  </si>
  <si>
    <r>
      <rPr>
        <b/>
        <sz val="16"/>
        <color rgb="FFC00000"/>
        <rFont val="Calibri"/>
        <family val="2"/>
        <charset val="204"/>
        <scheme val="minor"/>
      </rPr>
      <t>ИТОГОВЫЙ ПРОТОКОЛ</t>
    </r>
    <r>
      <rPr>
        <sz val="16"/>
        <color rgb="FFC00000"/>
        <rFont val="Calibri"/>
        <family val="2"/>
        <charset val="204"/>
        <scheme val="minor"/>
      </rPr>
      <t xml:space="preserve"> / 02.01.2025 - 31.01.2025 /</t>
    </r>
  </si>
  <si>
    <t>Голубовский Георгий</t>
  </si>
  <si>
    <t>Гольцова Инга</t>
  </si>
  <si>
    <t>Гольцов Тимофей</t>
  </si>
  <si>
    <t>Ермаков Тихон</t>
  </si>
  <si>
    <t>Ермаков Тимофей</t>
  </si>
  <si>
    <t>Голубовская Елизавета</t>
  </si>
  <si>
    <t>МАУ ДО СШ "Реутово"</t>
  </si>
  <si>
    <t>СФЦ «РИФ»</t>
  </si>
  <si>
    <t>Шамало Тимофей Михайлович</t>
  </si>
  <si>
    <t>Володин Илья Владимирович</t>
  </si>
  <si>
    <t>Купцов Николай Павлович</t>
  </si>
  <si>
    <t>Белых Сергей Анатольевич</t>
  </si>
  <si>
    <t>Тотьмянин Сергей Сергеевич</t>
  </si>
  <si>
    <t>Клещев Алексей Геннадьевич</t>
  </si>
  <si>
    <t>Труханов Илья Николаевич</t>
  </si>
  <si>
    <t xml:space="preserve">Романовский Григорий Александрович </t>
  </si>
  <si>
    <t>Морев Дмитрий Владимирович</t>
  </si>
  <si>
    <t>Клишина Елизавета Владимировна</t>
  </si>
  <si>
    <t>Аксёнова Вера Александровна</t>
  </si>
  <si>
    <t>Романовская Кристина Вадимовна</t>
  </si>
  <si>
    <t>Колесник Мария Андреевна</t>
  </si>
  <si>
    <t>Краснобай Ольга Игоревна</t>
  </si>
  <si>
    <t>Сагитова Екатерина Андреевна</t>
  </si>
  <si>
    <t>Посадская Александра Алексеевна</t>
  </si>
  <si>
    <t>Баранов Владимир Вячеславович</t>
  </si>
  <si>
    <t>Клуб «СИЛАчи»</t>
  </si>
  <si>
    <t>Воскресенский Дмитрий Евгеньевич</t>
  </si>
  <si>
    <t>Мозохин Николай Сергеевич</t>
  </si>
  <si>
    <t>Кузнецов Иван Владимирович</t>
  </si>
  <si>
    <t>Жуков Андрей Вячеславович</t>
  </si>
  <si>
    <t>Марков Дмитрий Александрович</t>
  </si>
  <si>
    <t>Жидков Вячеслав Валерьевич</t>
  </si>
  <si>
    <t>Уланов Пётр Александрович</t>
  </si>
  <si>
    <t>Ворошилова Ольга Владимировна</t>
  </si>
  <si>
    <t>Маленюк Анна Сергеевна</t>
  </si>
  <si>
    <t>Лисова Валентина Валентиновна</t>
  </si>
  <si>
    <t>Клещева Анастасия Сергеевна</t>
  </si>
  <si>
    <t>Бут Софья Михайловна</t>
  </si>
  <si>
    <t>Халиуллина Асия Хабибрахмановна</t>
  </si>
  <si>
    <t>Черкашина Анна Сергеевна</t>
  </si>
  <si>
    <t>Фокина Ксения Сергеевна</t>
  </si>
  <si>
    <t>Матраева Алёна Денисовна</t>
  </si>
  <si>
    <t>Маркина Мария Олеговна</t>
  </si>
  <si>
    <t>Ванчикова Алла Сергеевна</t>
  </si>
  <si>
    <t>Деревянко Светлана Александровна</t>
  </si>
  <si>
    <t>Герасимова Ольга Александровна</t>
  </si>
  <si>
    <t>Боглаев Павел Юрьевич</t>
  </si>
  <si>
    <t>Носов Владимир Игоревич</t>
  </si>
  <si>
    <t>Заборонок Антон Александрович</t>
  </si>
  <si>
    <t xml:space="preserve">Марков Дмитрий Александрович </t>
  </si>
  <si>
    <t>Савельева Елена Михайловна</t>
  </si>
  <si>
    <t>Соколова Лилия Сергеевна</t>
  </si>
  <si>
    <t>Дрот Софья Станиславовна</t>
  </si>
  <si>
    <t>Белоусов Владимир Владимирович</t>
  </si>
  <si>
    <t>Ворошилов Андрей Михайлович</t>
  </si>
  <si>
    <t>СК «Анонимные Лучники»</t>
  </si>
  <si>
    <t>Корганов Константин Андреевич</t>
  </si>
  <si>
    <t>ЦСКА</t>
  </si>
  <si>
    <t xml:space="preserve">Федяев Михаил Иванович </t>
  </si>
  <si>
    <t>Холодилин Максим Анатольевич</t>
  </si>
  <si>
    <t>Вольный стрелок</t>
  </si>
  <si>
    <t>Кирсанов Вадим Алексеевич</t>
  </si>
  <si>
    <t>РК «Форнит»</t>
  </si>
  <si>
    <t>Бурова Татьяна Викторовна</t>
  </si>
  <si>
    <t>Ясько Михаил Николаевич</t>
  </si>
  <si>
    <t>Зубович Анастасия Валерьевна</t>
  </si>
  <si>
    <t>Месяц Светлана Валерьевна</t>
  </si>
  <si>
    <t>Потапова Наталья Владимировна</t>
  </si>
  <si>
    <t>"ЦАРЬ ПОД ГОРОЙ" /ночной Турнир/</t>
  </si>
  <si>
    <t>Зимние Лучные Игры 2025</t>
  </si>
  <si>
    <t>24 февраля  20:45 - 22:45</t>
  </si>
  <si>
    <t>Морозов Алексей</t>
  </si>
  <si>
    <t>25 февраля  20:45 - 22:45</t>
  </si>
  <si>
    <t>Чернышёва Александра</t>
  </si>
  <si>
    <t>Судари /историк/</t>
  </si>
  <si>
    <t>26 февраля  20:45 - 22:45</t>
  </si>
  <si>
    <t>Протасов Евгений</t>
  </si>
  <si>
    <t>Сударыни /историк/</t>
  </si>
  <si>
    <t>27 февраля  20:45 - 22:45</t>
  </si>
  <si>
    <t xml:space="preserve">Зубович Анастасия </t>
  </si>
  <si>
    <t>Лунева Ольга</t>
  </si>
  <si>
    <t>периферийный /общий/</t>
  </si>
  <si>
    <t>Ситников Глеб Александрович</t>
  </si>
  <si>
    <t>Романовский Григорий Александрович</t>
  </si>
  <si>
    <t>Орлова Анастасия Вадимовна</t>
  </si>
  <si>
    <t>Басков Александр Сергеевич</t>
  </si>
  <si>
    <t>СК «СИЛАчи»</t>
  </si>
  <si>
    <t>Ратов Денис Викторович</t>
  </si>
  <si>
    <t>Монастырский Кирилл Александрович</t>
  </si>
  <si>
    <t>Витковская Виктория Олеговна</t>
  </si>
  <si>
    <t>Маркова Елена Дмитриевна</t>
  </si>
  <si>
    <t>Тихонова Екатерина Викторовна</t>
  </si>
  <si>
    <t>КСЛ «Dragon Arrow»</t>
  </si>
  <si>
    <t>Дарешина Александра Дмитриевна</t>
  </si>
  <si>
    <t>Сухарев Михаил Владимирович</t>
  </si>
  <si>
    <t>Пыткин Алексей Дмитриевич</t>
  </si>
  <si>
    <t>Холодили Максим Анатольевич</t>
  </si>
  <si>
    <t>Серов Андрей Евгеньевич</t>
  </si>
  <si>
    <t>СШ «Химки»</t>
  </si>
  <si>
    <t>Сальников Вячеслав Васильевич</t>
  </si>
  <si>
    <t>Скворцова Ольга Викторовна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</si>
  <si>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</si>
  <si>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</si>
  <si>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</si>
  <si>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</si>
  <si>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</si>
  <si>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</si>
  <si>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Шевцов Сергей Александрович</t>
  </si>
  <si>
    <t>Далибандо Маргарита Борисовна</t>
  </si>
  <si>
    <t>Клещева Анастасия Алексеевна</t>
  </si>
  <si>
    <t>Халлиулина Асия Хабибрахмановна</t>
  </si>
  <si>
    <t>Лебедев Андрей Александрович</t>
  </si>
  <si>
    <t>Ярош Денис Викторович</t>
  </si>
  <si>
    <t>Короткова Маргарита Сергеевна</t>
  </si>
  <si>
    <t>Федяев Михаил Иванович</t>
  </si>
  <si>
    <t>Чернопятова Анастасия Андреевна</t>
  </si>
  <si>
    <t>Кузнецов Александр Юрьевич</t>
  </si>
  <si>
    <t xml:space="preserve">КВАЛИФИКАЦИОННЫЕ результаты Открытых Соревнований по высокоточной стрельбе из пневматической винтовки 
"Двойная Цель - 2025" </t>
  </si>
  <si>
    <t>КВАЛИФИКАЦИОННЫЕ результаты Открытых Соревнований по высокоточной стрельбе из пневматической винтовки 
"Двойная Цель - 2025"</t>
  </si>
  <si>
    <t>1. Квалификация ( 01.02.2025 - 31.03.2025 ) МУЖЧИНЫ</t>
  </si>
  <si>
    <t>6 апреля 2025</t>
  </si>
  <si>
    <t>1. Квалификация ( 01.02.2025 - 31.03.2025) ЖЕНЩИНЫ</t>
  </si>
  <si>
    <t>ФИНАЛИСТ</t>
  </si>
  <si>
    <t>Балов Анна</t>
  </si>
  <si>
    <t>Мишучкова Наталья</t>
  </si>
  <si>
    <t>Лукошникова Елизавета</t>
  </si>
  <si>
    <t>Никитин Дмитрий</t>
  </si>
  <si>
    <t>Лынова Ольга</t>
  </si>
  <si>
    <t>Лынова Ярослава</t>
  </si>
  <si>
    <t>Солдатова Олеся</t>
  </si>
  <si>
    <t>Пономарёва Оксана</t>
  </si>
  <si>
    <t>Титов Владимир</t>
  </si>
  <si>
    <t>Зеленин Даниил</t>
  </si>
  <si>
    <t>Чекалов Алексей</t>
  </si>
  <si>
    <t>Шайбулатова Алла</t>
  </si>
  <si>
    <t>Сидюхин Даниил</t>
  </si>
  <si>
    <t>Белашков Максим</t>
  </si>
  <si>
    <t>Бур Ксения</t>
  </si>
  <si>
    <t>Самуйленков Алексей</t>
  </si>
  <si>
    <t>Говорова Екатерина</t>
  </si>
  <si>
    <t>Гусенков Дмитрий</t>
  </si>
  <si>
    <t>Новосёлов Андрей</t>
  </si>
  <si>
    <t>армия РФ</t>
  </si>
  <si>
    <t>Бур Марина</t>
  </si>
  <si>
    <t>магазин "Дрозд PCP"</t>
  </si>
  <si>
    <t>Попова Ольга</t>
  </si>
  <si>
    <t>Михеева Виктория</t>
  </si>
  <si>
    <t>Чернова Евдокия</t>
  </si>
  <si>
    <t>Рассолько Александр</t>
  </si>
  <si>
    <t>Коженов Максим</t>
  </si>
  <si>
    <t>Морозова Екатерина</t>
  </si>
  <si>
    <t>Тестин Иван</t>
  </si>
  <si>
    <t>Морозова Мирослава</t>
  </si>
  <si>
    <t>Новосельская Виктория</t>
  </si>
  <si>
    <t>Агафонов Сергей</t>
  </si>
  <si>
    <t>Клуб "КИТЭК"</t>
  </si>
  <si>
    <t>Бабицкая Альфия</t>
  </si>
  <si>
    <t>Кульбачук Арина</t>
  </si>
  <si>
    <t>Морозов Константин</t>
  </si>
  <si>
    <t>Титова Елизавета</t>
  </si>
  <si>
    <t>Громов Игорь</t>
  </si>
  <si>
    <t>Кудрявцева Светлана</t>
  </si>
  <si>
    <t>Аглиуллин Руслан</t>
  </si>
  <si>
    <t>Васильева Ангелина</t>
  </si>
  <si>
    <t>Волошин Денис</t>
  </si>
  <si>
    <t>Батманов Никита</t>
  </si>
  <si>
    <t>Суринова Анастасия</t>
  </si>
  <si>
    <t>Аглиуллин Арсений</t>
  </si>
  <si>
    <t>Дворякова Любовь</t>
  </si>
  <si>
    <t>Корябкин Арсений</t>
  </si>
  <si>
    <t>Скворцова Изабелла</t>
  </si>
  <si>
    <t>Гордейко Сергей</t>
  </si>
  <si>
    <t>"Интераудит"</t>
  </si>
  <si>
    <t>Макушкина Марина</t>
  </si>
  <si>
    <t>школа "Кэмбо Кокоро"</t>
  </si>
  <si>
    <t>Чернов Сергей</t>
  </si>
  <si>
    <t>Хожайнова Светлана</t>
  </si>
  <si>
    <t>Косачёв Николай</t>
  </si>
  <si>
    <t>Васильева Анастасия</t>
  </si>
  <si>
    <t>Сябро Илья</t>
  </si>
  <si>
    <t>Кабаев Алексей</t>
  </si>
  <si>
    <t>Накрасова Вера</t>
  </si>
  <si>
    <t>Крутоус Василий</t>
  </si>
  <si>
    <t>Колосова Марина</t>
  </si>
  <si>
    <t>Кадомцева Елизавета</t>
  </si>
  <si>
    <t>Фохтин Данила</t>
  </si>
  <si>
    <t>Литвинова Ольга</t>
  </si>
  <si>
    <t>Буханцева Виктория</t>
  </si>
  <si>
    <t>Григорьев Юрий</t>
  </si>
  <si>
    <t>Гусенкова Анастасия</t>
  </si>
  <si>
    <t>Шаройко Никита</t>
  </si>
  <si>
    <t>Дыдыкина Елена</t>
  </si>
  <si>
    <t>МСРК</t>
  </si>
  <si>
    <t>Автонин Максим</t>
  </si>
  <si>
    <t>Сайдашев Алексей</t>
  </si>
  <si>
    <t>Карпова Надежда</t>
  </si>
  <si>
    <t>Клуб "Электрон"</t>
  </si>
  <si>
    <t>Старостин Александр</t>
  </si>
  <si>
    <t>Кузнецова Лариса</t>
  </si>
  <si>
    <t>Гвоздевский Ефим</t>
  </si>
  <si>
    <t>Чижик Елена</t>
  </si>
  <si>
    <t>Уланов Кирилл</t>
  </si>
  <si>
    <t>Морозов Егор</t>
  </si>
  <si>
    <t>Коростелёв Игорь</t>
  </si>
  <si>
    <t>Григорьев Роман</t>
  </si>
  <si>
    <t>Калинин Юрий</t>
  </si>
  <si>
    <t>Маслов Александр</t>
  </si>
  <si>
    <t>Кузнецов Игорь</t>
  </si>
  <si>
    <t>Кабаев Михаил</t>
  </si>
  <si>
    <t>Болбашов Дмитрий</t>
  </si>
  <si>
    <t>Балов Елисей</t>
  </si>
  <si>
    <t>Акатов Филипп</t>
  </si>
  <si>
    <t>Леонов Валерий</t>
  </si>
  <si>
    <t>Костоев Тимур</t>
  </si>
  <si>
    <t>Волошин Глеб</t>
  </si>
  <si>
    <t>Жестков Константин</t>
  </si>
  <si>
    <t>Шворнев Вадим</t>
  </si>
  <si>
    <t>Клуб "Кречет"</t>
  </si>
  <si>
    <t>Михайлов Михаил</t>
  </si>
  <si>
    <t>Герасимов Пётр</t>
  </si>
  <si>
    <t>Воробьёв Тимур</t>
  </si>
  <si>
    <t>Ткаченко Олег</t>
  </si>
  <si>
    <t>Хвостов Александр</t>
  </si>
  <si>
    <t>Максимов Сергей</t>
  </si>
  <si>
    <t>Белов Матвей</t>
  </si>
  <si>
    <t>Чуконов Валерий</t>
  </si>
  <si>
    <t>Савенко Игорь</t>
  </si>
  <si>
    <t>Ефремов Марк</t>
  </si>
  <si>
    <t>Григорьев Андрей</t>
  </si>
  <si>
    <t>1я серия</t>
  </si>
  <si>
    <t>2я серия</t>
  </si>
  <si>
    <t>ПРОТОКОЛ КОМАНДНОГО ТУРНИРА по стрельбе из лука и арбалета "ОСНОВНОЙ ИНСТИНКТ - 2025"</t>
  </si>
  <si>
    <t>«Карпавая диета»</t>
  </si>
  <si>
    <t>«Золотой выстрел»</t>
  </si>
  <si>
    <t>«Ничёсе»</t>
  </si>
  <si>
    <t>«Молодцы»</t>
  </si>
  <si>
    <t>«Два хвоста»</t>
  </si>
  <si>
    <t>«Интеллигентская сволочь»</t>
  </si>
  <si>
    <t>Кузнецов Александр</t>
  </si>
  <si>
    <t>«Барсуки»</t>
  </si>
  <si>
    <t>«Гойко и Митич»</t>
  </si>
  <si>
    <t>«Измайловские Конги»</t>
  </si>
  <si>
    <t>«Серебряный Волк»</t>
  </si>
  <si>
    <t>Тараскина Наталья</t>
  </si>
  <si>
    <t>Евтушенко Михаил</t>
  </si>
  <si>
    <t>«Problematic rain»</t>
  </si>
  <si>
    <t>Сильванский Михаил Олегович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</si>
  <si>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</si>
  <si>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</si>
  <si>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</si>
  <si>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</si>
  <si>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</si>
  <si>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</si>
  <si>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</si>
  <si>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ССК «Артемис»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</si>
  <si>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</si>
  <si>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</si>
  <si>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</si>
  <si>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</si>
  <si>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</si>
  <si>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t>ТК «Новые рейнджеры»</t>
  </si>
  <si>
    <t>Боровская Екатерина Павловна</t>
  </si>
  <si>
    <t>Хомутова Екатерина Владимировна</t>
  </si>
  <si>
    <t>Чернышева Александра Михайловна</t>
  </si>
  <si>
    <t>Клуб «Серебряный волк»</t>
  </si>
  <si>
    <t>Супрун Михаил Юрьевич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</si>
  <si>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</si>
  <si>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</si>
  <si>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</si>
  <si>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</si>
  <si>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</si>
  <si>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</si>
  <si>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</si>
  <si>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t>Серебрянский Алексей Евгеньевич</t>
  </si>
  <si>
    <t>Титов Владимир Николаевич</t>
  </si>
  <si>
    <t>Миль Илья Николаевич</t>
  </si>
  <si>
    <t>Беспалова Юлия Валерьевна</t>
  </si>
  <si>
    <t>Клуб «Archery Time»</t>
  </si>
  <si>
    <t>Сутеева Анастасия Дмитриевна</t>
  </si>
  <si>
    <t>Любимов Сергей Николаевич</t>
  </si>
  <si>
    <t>Мостяева Маргарита Ильинична</t>
  </si>
  <si>
    <t>Куликова Екатерина Юрьевна</t>
  </si>
  <si>
    <t>Черкашин Евгений Александрович</t>
  </si>
  <si>
    <t xml:space="preserve">СОГ ЦСКА </t>
  </si>
  <si>
    <t>Зубович Анастасия Валериевна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</si>
</sst>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7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6"/>
      <color rgb="FFC00000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i/>
      <sz val="16"/>
      <color rgb="FFC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903C39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b/>
      <sz val="12"/>
      <color rgb="FF31869B"/>
      <name val="Calibri"/>
      <family val="2"/>
      <charset val="204"/>
    </font>
    <font>
      <b/>
      <sz val="12"/>
      <color rgb="FF388194"/>
      <name val="Calibri"/>
      <family val="2"/>
      <charset val="204"/>
    </font>
    <font>
      <b/>
      <sz val="12"/>
      <color rgb="FFBFBFBF"/>
      <name val="Calibri"/>
      <family val="2"/>
      <charset val="204"/>
    </font>
    <font>
      <i/>
      <sz val="12"/>
      <color theme="5" tint="-0.249977111117893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i/>
      <sz val="12"/>
      <color theme="6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charset val="204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5050"/>
      <name val="Calibri"/>
      <family val="2"/>
      <scheme val="minor"/>
    </font>
    <font>
      <b/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1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indexed="11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i/>
      <sz val="12"/>
      <color theme="5" tint="-0.249977111117893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 wrapText="1"/>
    </xf>
    <xf numFmtId="0" fontId="151" fillId="0" borderId="0" applyNumberFormat="0" applyFill="0" applyBorder="0" applyProtection="0"/>
    <xf numFmtId="0" fontId="151" fillId="0" borderId="0" applyNumberFormat="0" applyFill="0" applyBorder="0" applyProtection="0"/>
  </cellStyleXfs>
  <cellXfs count="601">
    <xf numFmtId="0" fontId="0" fillId="0" borderId="0" xfId="0"/>
    <xf numFmtId="0" fontId="3" fillId="0" borderId="0" xfId="0" applyFont="1"/>
    <xf numFmtId="0" fontId="16" fillId="0" borderId="0" xfId="0" applyFont="1"/>
    <xf numFmtId="0" fontId="17" fillId="3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2" fillId="0" borderId="0" xfId="0" applyFont="1"/>
    <xf numFmtId="0" fontId="17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5" fillId="0" borderId="0" xfId="0" applyFont="1"/>
    <xf numFmtId="0" fontId="17" fillId="8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3" fillId="0" borderId="6" xfId="0" applyFont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center"/>
    </xf>
    <xf numFmtId="0" fontId="46" fillId="3" borderId="6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left" vertical="center" indent="1"/>
    </xf>
    <xf numFmtId="0" fontId="47" fillId="6" borderId="6" xfId="0" applyFont="1" applyFill="1" applyBorder="1" applyAlignment="1">
      <alignment horizontal="center"/>
    </xf>
    <xf numFmtId="0" fontId="46" fillId="6" borderId="6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65" fillId="13" borderId="9" xfId="0" applyFont="1" applyFill="1" applyBorder="1"/>
    <xf numFmtId="0" fontId="0" fillId="13" borderId="9" xfId="0" applyFill="1" applyBorder="1" applyAlignment="1">
      <alignment horizontal="left"/>
    </xf>
    <xf numFmtId="0" fontId="0" fillId="13" borderId="9" xfId="0" applyFill="1" applyBorder="1"/>
    <xf numFmtId="0" fontId="0" fillId="0" borderId="0" xfId="0" applyAlignment="1">
      <alignment horizontal="center" vertical="center"/>
    </xf>
    <xf numFmtId="0" fontId="40" fillId="11" borderId="9" xfId="0" applyFont="1" applyFill="1" applyBorder="1" applyAlignment="1">
      <alignment horizontal="center" vertical="center"/>
    </xf>
    <xf numFmtId="0" fontId="68" fillId="13" borderId="9" xfId="0" applyFont="1" applyFill="1" applyBorder="1"/>
    <xf numFmtId="0" fontId="13" fillId="0" borderId="0" xfId="0" applyFont="1"/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73" fillId="16" borderId="8" xfId="0" applyFont="1" applyFill="1" applyBorder="1" applyAlignment="1">
      <alignment horizontal="center" vertical="center"/>
    </xf>
    <xf numFmtId="0" fontId="74" fillId="16" borderId="8" xfId="0" applyFont="1" applyFill="1" applyBorder="1" applyAlignment="1">
      <alignment horizontal="center" vertical="center"/>
    </xf>
    <xf numFmtId="0" fontId="74" fillId="16" borderId="22" xfId="0" applyFont="1" applyFill="1" applyBorder="1" applyAlignment="1">
      <alignment horizontal="center" vertical="center"/>
    </xf>
    <xf numFmtId="0" fontId="73" fillId="16" borderId="23" xfId="0" applyFont="1" applyFill="1" applyBorder="1" applyAlignment="1">
      <alignment horizontal="center" vertical="center"/>
    </xf>
    <xf numFmtId="0" fontId="74" fillId="16" borderId="24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right" vertical="center" indent="1"/>
    </xf>
    <xf numFmtId="0" fontId="76" fillId="0" borderId="25" xfId="0" applyFont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6" fillId="0" borderId="27" xfId="0" applyFont="1" applyBorder="1" applyAlignment="1">
      <alignment horizontal="center" vertical="center"/>
    </xf>
    <xf numFmtId="0" fontId="76" fillId="0" borderId="7" xfId="0" applyFont="1" applyBorder="1" applyAlignment="1">
      <alignment horizontal="left" vertical="center" indent="1"/>
    </xf>
    <xf numFmtId="0" fontId="77" fillId="17" borderId="28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right" vertical="center" indent="1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6" xfId="0" applyFont="1" applyBorder="1" applyAlignment="1">
      <alignment horizontal="left" vertical="center" indent="1"/>
    </xf>
    <xf numFmtId="0" fontId="77" fillId="4" borderId="26" xfId="0" applyFont="1" applyFill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3" fillId="0" borderId="5" xfId="0" applyFont="1" applyBorder="1"/>
    <xf numFmtId="49" fontId="37" fillId="2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32" fillId="22" borderId="8" xfId="0" applyFont="1" applyFill="1" applyBorder="1" applyAlignment="1">
      <alignment horizontal="center" vertical="center"/>
    </xf>
    <xf numFmtId="0" fontId="33" fillId="22" borderId="8" xfId="0" applyFont="1" applyFill="1" applyBorder="1" applyAlignment="1">
      <alignment horizontal="center" vertical="center"/>
    </xf>
    <xf numFmtId="0" fontId="33" fillId="22" borderId="22" xfId="0" applyFont="1" applyFill="1" applyBorder="1" applyAlignment="1">
      <alignment horizontal="center" vertical="center"/>
    </xf>
    <xf numFmtId="0" fontId="83" fillId="22" borderId="37" xfId="0" applyFont="1" applyFill="1" applyBorder="1" applyAlignment="1">
      <alignment horizontal="center" vertical="center"/>
    </xf>
    <xf numFmtId="0" fontId="83" fillId="22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left" vertical="center"/>
    </xf>
    <xf numFmtId="0" fontId="84" fillId="0" borderId="25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left" vertical="center"/>
    </xf>
    <xf numFmtId="0" fontId="84" fillId="0" borderId="2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0" fontId="33" fillId="17" borderId="6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left" vertical="center"/>
    </xf>
    <xf numFmtId="0" fontId="85" fillId="0" borderId="29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33" fillId="5" borderId="6" xfId="0" applyFont="1" applyFill="1" applyBorder="1"/>
    <xf numFmtId="0" fontId="33" fillId="17" borderId="6" xfId="0" applyFont="1" applyFill="1" applyBorder="1"/>
    <xf numFmtId="0" fontId="32" fillId="7" borderId="6" xfId="0" applyFont="1" applyFill="1" applyBorder="1" applyAlignment="1">
      <alignment horizontal="center" vertical="center"/>
    </xf>
    <xf numFmtId="0" fontId="33" fillId="0" borderId="6" xfId="0" applyFont="1" applyBorder="1"/>
    <xf numFmtId="0" fontId="85" fillId="0" borderId="25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85" fillId="0" borderId="41" xfId="0" applyFont="1" applyBorder="1" applyAlignment="1">
      <alignment horizontal="center" vertical="center"/>
    </xf>
    <xf numFmtId="0" fontId="33" fillId="17" borderId="29" xfId="0" applyFont="1" applyFill="1" applyBorder="1"/>
    <xf numFmtId="0" fontId="33" fillId="0" borderId="3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7" borderId="6" xfId="0" applyFont="1" applyFill="1" applyBorder="1"/>
    <xf numFmtId="0" fontId="33" fillId="7" borderId="29" xfId="0" applyFont="1" applyFill="1" applyBorder="1"/>
    <xf numFmtId="0" fontId="33" fillId="0" borderId="7" xfId="0" applyFont="1" applyBorder="1"/>
    <xf numFmtId="0" fontId="33" fillId="0" borderId="25" xfId="0" applyFont="1" applyBorder="1"/>
    <xf numFmtId="0" fontId="33" fillId="0" borderId="40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25" xfId="0" applyFont="1" applyBorder="1" applyAlignment="1">
      <alignment horizontal="left" vertical="center"/>
    </xf>
    <xf numFmtId="0" fontId="33" fillId="17" borderId="29" xfId="0" applyFont="1" applyFill="1" applyBorder="1" applyAlignment="1">
      <alignment horizontal="left" vertical="center"/>
    </xf>
    <xf numFmtId="0" fontId="33" fillId="7" borderId="29" xfId="0" applyFont="1" applyFill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8" fillId="2" borderId="45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69" fillId="2" borderId="11" xfId="0" applyFont="1" applyFill="1" applyBorder="1" applyAlignment="1">
      <alignment horizontal="center" vertical="center"/>
    </xf>
    <xf numFmtId="0" fontId="86" fillId="2" borderId="20" xfId="0" applyFont="1" applyFill="1" applyBorder="1" applyAlignment="1">
      <alignment horizontal="center"/>
    </xf>
    <xf numFmtId="49" fontId="37" fillId="19" borderId="11" xfId="0" applyNumberFormat="1" applyFont="1" applyFill="1" applyBorder="1" applyAlignment="1">
      <alignment horizontal="center" vertical="center"/>
    </xf>
    <xf numFmtId="49" fontId="3" fillId="19" borderId="11" xfId="0" applyNumberFormat="1" applyFont="1" applyFill="1" applyBorder="1" applyAlignment="1">
      <alignment horizontal="center"/>
    </xf>
    <xf numFmtId="49" fontId="36" fillId="25" borderId="11" xfId="0" applyNumberFormat="1" applyFont="1" applyFill="1" applyBorder="1" applyAlignment="1">
      <alignment horizontal="center"/>
    </xf>
    <xf numFmtId="49" fontId="88" fillId="19" borderId="11" xfId="0" applyNumberFormat="1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49" fontId="89" fillId="19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 vertical="center"/>
    </xf>
    <xf numFmtId="0" fontId="90" fillId="2" borderId="11" xfId="0" applyFont="1" applyFill="1" applyBorder="1" applyAlignment="1">
      <alignment horizontal="center" vertical="center"/>
    </xf>
    <xf numFmtId="49" fontId="91" fillId="2" borderId="11" xfId="0" applyNumberFormat="1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>
      <alignment horizontal="center"/>
    </xf>
    <xf numFmtId="49" fontId="88" fillId="20" borderId="11" xfId="0" applyNumberFormat="1" applyFont="1" applyFill="1" applyBorder="1" applyAlignment="1">
      <alignment horizontal="center"/>
    </xf>
    <xf numFmtId="49" fontId="89" fillId="20" borderId="11" xfId="0" applyNumberFormat="1" applyFont="1" applyFill="1" applyBorder="1" applyAlignment="1">
      <alignment horizontal="center"/>
    </xf>
    <xf numFmtId="2" fontId="7" fillId="20" borderId="11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93" fillId="0" borderId="0" xfId="0" applyFont="1" applyAlignment="1">
      <alignment horizontal="left" vertical="center" indent="1"/>
    </xf>
    <xf numFmtId="0" fontId="29" fillId="5" borderId="7" xfId="0" applyFont="1" applyFill="1" applyBorder="1" applyAlignment="1">
      <alignment horizontal="center" vertical="center" wrapText="1"/>
    </xf>
    <xf numFmtId="0" fontId="94" fillId="27" borderId="7" xfId="0" applyFont="1" applyFill="1" applyBorder="1" applyAlignment="1">
      <alignment horizontal="center" vertical="center" wrapText="1"/>
    </xf>
    <xf numFmtId="0" fontId="94" fillId="27" borderId="6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2" fontId="45" fillId="12" borderId="6" xfId="0" applyNumberFormat="1" applyFont="1" applyFill="1" applyBorder="1" applyAlignment="1">
      <alignment horizontal="center" vertical="center"/>
    </xf>
    <xf numFmtId="0" fontId="0" fillId="13" borderId="6" xfId="0" applyFill="1" applyBorder="1" applyAlignment="1">
      <alignment horizontal="left"/>
    </xf>
    <xf numFmtId="0" fontId="0" fillId="13" borderId="6" xfId="0" applyFill="1" applyBorder="1"/>
    <xf numFmtId="0" fontId="98" fillId="13" borderId="6" xfId="0" applyFont="1" applyFill="1" applyBorder="1" applyAlignment="1">
      <alignment horizontal="center" vertical="center" wrapText="1"/>
    </xf>
    <xf numFmtId="0" fontId="98" fillId="13" borderId="30" xfId="0" applyFont="1" applyFill="1" applyBorder="1" applyAlignment="1">
      <alignment horizontal="center" vertical="center" wrapText="1"/>
    </xf>
    <xf numFmtId="0" fontId="65" fillId="13" borderId="6" xfId="0" applyFont="1" applyFill="1" applyBorder="1"/>
    <xf numFmtId="0" fontId="24" fillId="5" borderId="12" xfId="0" applyFont="1" applyFill="1" applyBorder="1" applyAlignment="1">
      <alignment horizontal="center" vertical="center"/>
    </xf>
    <xf numFmtId="0" fontId="24" fillId="17" borderId="16" xfId="0" applyFont="1" applyFill="1" applyBorder="1" applyAlignment="1">
      <alignment horizontal="center" vertical="center"/>
    </xf>
    <xf numFmtId="49" fontId="99" fillId="2" borderId="5" xfId="0" applyNumberFormat="1" applyFont="1" applyFill="1" applyBorder="1" applyAlignment="1">
      <alignment vertical="center"/>
    </xf>
    <xf numFmtId="49" fontId="3" fillId="28" borderId="11" xfId="0" applyNumberFormat="1" applyFont="1" applyFill="1" applyBorder="1" applyAlignment="1">
      <alignment horizontal="center" vertical="center"/>
    </xf>
    <xf numFmtId="49" fontId="69" fillId="28" borderId="11" xfId="0" applyNumberFormat="1" applyFont="1" applyFill="1" applyBorder="1" applyAlignment="1">
      <alignment horizontal="center" vertical="center"/>
    </xf>
    <xf numFmtId="49" fontId="69" fillId="28" borderId="45" xfId="0" applyNumberFormat="1" applyFont="1" applyFill="1" applyBorder="1" applyAlignment="1">
      <alignment horizontal="center" vertical="center"/>
    </xf>
    <xf numFmtId="0" fontId="38" fillId="10" borderId="49" xfId="0" applyFont="1" applyFill="1" applyBorder="1" applyAlignment="1">
      <alignment horizontal="center" vertical="center"/>
    </xf>
    <xf numFmtId="49" fontId="37" fillId="10" borderId="45" xfId="0" applyNumberFormat="1" applyFont="1" applyFill="1" applyBorder="1" applyAlignment="1">
      <alignment vertical="center"/>
    </xf>
    <xf numFmtId="49" fontId="3" fillId="10" borderId="11" xfId="0" applyNumberFormat="1" applyFont="1" applyFill="1" applyBorder="1" applyAlignment="1">
      <alignment vertical="center"/>
    </xf>
    <xf numFmtId="49" fontId="3" fillId="10" borderId="42" xfId="0" applyNumberFormat="1" applyFont="1" applyFill="1" applyBorder="1" applyAlignment="1">
      <alignment vertical="center"/>
    </xf>
    <xf numFmtId="0" fontId="38" fillId="14" borderId="49" xfId="0" applyFont="1" applyFill="1" applyBorder="1" applyAlignment="1">
      <alignment horizontal="center" vertical="center"/>
    </xf>
    <xf numFmtId="49" fontId="37" fillId="14" borderId="45" xfId="0" applyNumberFormat="1" applyFont="1" applyFill="1" applyBorder="1" applyAlignment="1">
      <alignment vertical="center" wrapText="1"/>
    </xf>
    <xf numFmtId="49" fontId="3" fillId="14" borderId="42" xfId="0" applyNumberFormat="1" applyFont="1" applyFill="1" applyBorder="1" applyAlignment="1">
      <alignment vertical="center" wrapText="1"/>
    </xf>
    <xf numFmtId="0" fontId="38" fillId="15" borderId="49" xfId="0" applyFont="1" applyFill="1" applyBorder="1" applyAlignment="1">
      <alignment horizontal="center" vertical="center"/>
    </xf>
    <xf numFmtId="49" fontId="37" fillId="15" borderId="45" xfId="0" applyNumberFormat="1" applyFont="1" applyFill="1" applyBorder="1" applyAlignment="1">
      <alignment vertical="center" wrapText="1"/>
    </xf>
    <xf numFmtId="49" fontId="3" fillId="15" borderId="42" xfId="0" applyNumberFormat="1" applyFont="1" applyFill="1" applyBorder="1" applyAlignment="1">
      <alignment vertical="center" wrapText="1"/>
    </xf>
    <xf numFmtId="0" fontId="38" fillId="2" borderId="49" xfId="0" applyFont="1" applyFill="1" applyBorder="1" applyAlignment="1">
      <alignment horizontal="center" vertical="center"/>
    </xf>
    <xf numFmtId="49" fontId="37" fillId="2" borderId="45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vertical="center" wrapText="1"/>
    </xf>
    <xf numFmtId="49" fontId="37" fillId="2" borderId="45" xfId="0" applyNumberFormat="1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49" fontId="37" fillId="2" borderId="6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vertical="center" wrapText="1"/>
    </xf>
    <xf numFmtId="0" fontId="103" fillId="5" borderId="57" xfId="0" applyFont="1" applyFill="1" applyBorder="1" applyAlignment="1">
      <alignment horizontal="center" vertical="center"/>
    </xf>
    <xf numFmtId="49" fontId="104" fillId="5" borderId="57" xfId="0" applyNumberFormat="1" applyFont="1" applyFill="1" applyBorder="1" applyAlignment="1">
      <alignment vertical="center"/>
    </xf>
    <xf numFmtId="0" fontId="107" fillId="5" borderId="57" xfId="0" applyFont="1" applyFill="1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5" xfId="0" applyBorder="1"/>
    <xf numFmtId="0" fontId="0" fillId="0" borderId="55" xfId="0" applyBorder="1" applyAlignment="1">
      <alignment horizontal="center"/>
    </xf>
    <xf numFmtId="0" fontId="0" fillId="0" borderId="56" xfId="0" applyBorder="1"/>
    <xf numFmtId="49" fontId="101" fillId="0" borderId="57" xfId="0" applyNumberFormat="1" applyFont="1" applyBorder="1" applyAlignment="1">
      <alignment vertical="center"/>
    </xf>
    <xf numFmtId="49" fontId="101" fillId="0" borderId="57" xfId="0" applyNumberFormat="1" applyFont="1" applyBorder="1" applyAlignment="1">
      <alignment horizontal="center" vertical="center"/>
    </xf>
    <xf numFmtId="0" fontId="102" fillId="0" borderId="56" xfId="0" applyFont="1" applyBorder="1" applyAlignment="1">
      <alignment horizontal="center" vertical="center"/>
    </xf>
    <xf numFmtId="49" fontId="104" fillId="0" borderId="57" xfId="0" applyNumberFormat="1" applyFont="1" applyBorder="1" applyAlignment="1">
      <alignment vertical="center"/>
    </xf>
    <xf numFmtId="0" fontId="104" fillId="0" borderId="57" xfId="0" applyFont="1" applyBorder="1" applyAlignment="1">
      <alignment vertical="center"/>
    </xf>
    <xf numFmtId="0" fontId="104" fillId="0" borderId="57" xfId="0" applyFont="1" applyBorder="1" applyAlignment="1">
      <alignment horizontal="center" vertical="center"/>
    </xf>
    <xf numFmtId="49" fontId="105" fillId="0" borderId="57" xfId="0" applyNumberFormat="1" applyFont="1" applyBorder="1" applyAlignment="1">
      <alignment horizontal="center" vertical="center"/>
    </xf>
    <xf numFmtId="0" fontId="106" fillId="0" borderId="56" xfId="0" applyFont="1" applyBorder="1"/>
    <xf numFmtId="49" fontId="109" fillId="0" borderId="0" xfId="0" applyNumberFormat="1" applyFont="1"/>
    <xf numFmtId="0" fontId="110" fillId="0" borderId="0" xfId="0" applyFont="1"/>
    <xf numFmtId="49" fontId="109" fillId="0" borderId="54" xfId="0" applyNumberFormat="1" applyFont="1" applyBorder="1"/>
    <xf numFmtId="0" fontId="85" fillId="0" borderId="54" xfId="0" applyFont="1" applyBorder="1"/>
    <xf numFmtId="49" fontId="111" fillId="0" borderId="0" xfId="0" applyNumberFormat="1" applyFont="1"/>
    <xf numFmtId="0" fontId="111" fillId="0" borderId="0" xfId="0" applyFont="1"/>
    <xf numFmtId="49" fontId="111" fillId="0" borderId="54" xfId="0" applyNumberFormat="1" applyFont="1" applyBorder="1"/>
    <xf numFmtId="0" fontId="84" fillId="0" borderId="54" xfId="0" applyFont="1" applyBorder="1"/>
    <xf numFmtId="0" fontId="79" fillId="17" borderId="7" xfId="0" applyFont="1" applyFill="1" applyBorder="1" applyAlignment="1">
      <alignment horizontal="center" vertical="center"/>
    </xf>
    <xf numFmtId="0" fontId="112" fillId="4" borderId="7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105" fillId="0" borderId="64" xfId="0" applyNumberFormat="1" applyFont="1" applyBorder="1" applyAlignment="1">
      <alignment horizontal="center" vertical="center"/>
    </xf>
    <xf numFmtId="49" fontId="104" fillId="0" borderId="64" xfId="0" applyNumberFormat="1" applyFont="1" applyBorder="1" applyAlignment="1">
      <alignment vertical="center"/>
    </xf>
    <xf numFmtId="0" fontId="104" fillId="0" borderId="64" xfId="0" applyFont="1" applyBorder="1" applyAlignment="1">
      <alignment vertical="center"/>
    </xf>
    <xf numFmtId="0" fontId="104" fillId="0" borderId="64" xfId="0" applyFont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25" fillId="0" borderId="6" xfId="0" applyFont="1" applyBorder="1" applyAlignment="1">
      <alignment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3" fillId="5" borderId="29" xfId="0" applyFont="1" applyFill="1" applyBorder="1"/>
    <xf numFmtId="0" fontId="33" fillId="7" borderId="7" xfId="0" applyFont="1" applyFill="1" applyBorder="1" applyAlignment="1">
      <alignment horizontal="left" vertical="center"/>
    </xf>
    <xf numFmtId="0" fontId="33" fillId="7" borderId="25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29" xfId="0" applyFont="1" applyBorder="1"/>
    <xf numFmtId="0" fontId="0" fillId="0" borderId="7" xfId="0" applyBorder="1"/>
    <xf numFmtId="0" fontId="33" fillId="0" borderId="6" xfId="0" applyFont="1" applyFill="1" applyBorder="1" applyAlignment="1">
      <alignment horizontal="center" vertical="center"/>
    </xf>
    <xf numFmtId="0" fontId="85" fillId="0" borderId="67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84" fillId="0" borderId="41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85" fillId="0" borderId="4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3" fillId="2" borderId="5" xfId="0" applyFont="1" applyFill="1" applyBorder="1" applyAlignment="1"/>
    <xf numFmtId="0" fontId="115" fillId="2" borderId="5" xfId="0" applyFont="1" applyFill="1" applyBorder="1" applyAlignment="1">
      <alignment vertical="center"/>
    </xf>
    <xf numFmtId="0" fontId="113" fillId="0" borderId="0" xfId="0" applyNumberFormat="1" applyFont="1" applyFill="1" applyBorder="1" applyAlignment="1"/>
    <xf numFmtId="0" fontId="117" fillId="2" borderId="5" xfId="0" applyFont="1" applyFill="1" applyBorder="1" applyAlignment="1">
      <alignment vertical="center"/>
    </xf>
    <xf numFmtId="0" fontId="113" fillId="2" borderId="31" xfId="0" applyFont="1" applyFill="1" applyBorder="1" applyAlignment="1"/>
    <xf numFmtId="0" fontId="113" fillId="2" borderId="2" xfId="0" applyFont="1" applyFill="1" applyBorder="1" applyAlignment="1"/>
    <xf numFmtId="49" fontId="118" fillId="18" borderId="0" xfId="0" applyNumberFormat="1" applyFont="1" applyFill="1" applyBorder="1" applyAlignment="1"/>
    <xf numFmtId="0" fontId="119" fillId="18" borderId="0" xfId="0" applyFont="1" applyFill="1" applyBorder="1" applyAlignment="1"/>
    <xf numFmtId="0" fontId="113" fillId="2" borderId="4" xfId="0" applyFont="1" applyFill="1" applyBorder="1" applyAlignment="1"/>
    <xf numFmtId="49" fontId="120" fillId="2" borderId="32" xfId="0" applyNumberFormat="1" applyFont="1" applyFill="1" applyBorder="1" applyAlignment="1"/>
    <xf numFmtId="0" fontId="113" fillId="2" borderId="32" xfId="0" applyFont="1" applyFill="1" applyBorder="1" applyAlignment="1"/>
    <xf numFmtId="0" fontId="113" fillId="2" borderId="20" xfId="0" applyFont="1" applyFill="1" applyBorder="1" applyAlignment="1"/>
    <xf numFmtId="0" fontId="113" fillId="2" borderId="20" xfId="0" applyFont="1" applyFill="1" applyBorder="1" applyAlignment="1">
      <alignment horizontal="center"/>
    </xf>
    <xf numFmtId="0" fontId="113" fillId="2" borderId="69" xfId="0" applyFont="1" applyFill="1" applyBorder="1" applyAlignment="1"/>
    <xf numFmtId="49" fontId="121" fillId="2" borderId="11" xfId="0" applyNumberFormat="1" applyFont="1" applyFill="1" applyBorder="1" applyAlignment="1">
      <alignment vertical="center"/>
    </xf>
    <xf numFmtId="49" fontId="121" fillId="2" borderId="11" xfId="0" applyNumberFormat="1" applyFont="1" applyFill="1" applyBorder="1" applyAlignment="1">
      <alignment horizontal="center" vertical="center"/>
    </xf>
    <xf numFmtId="0" fontId="113" fillId="2" borderId="70" xfId="0" applyFont="1" applyFill="1" applyBorder="1" applyAlignment="1"/>
    <xf numFmtId="0" fontId="122" fillId="2" borderId="69" xfId="0" applyNumberFormat="1" applyFont="1" applyFill="1" applyBorder="1" applyAlignment="1">
      <alignment horizontal="center" vertical="center"/>
    </xf>
    <xf numFmtId="0" fontId="123" fillId="10" borderId="11" xfId="0" applyFont="1" applyFill="1" applyBorder="1" applyAlignment="1">
      <alignment horizontal="center" vertical="center"/>
    </xf>
    <xf numFmtId="49" fontId="124" fillId="10" borderId="11" xfId="0" applyNumberFormat="1" applyFont="1" applyFill="1" applyBorder="1" applyAlignment="1">
      <alignment vertical="center"/>
    </xf>
    <xf numFmtId="0" fontId="124" fillId="2" borderId="11" xfId="0" applyNumberFormat="1" applyFont="1" applyFill="1" applyBorder="1" applyAlignment="1">
      <alignment vertical="center"/>
    </xf>
    <xf numFmtId="0" fontId="69" fillId="2" borderId="11" xfId="0" applyNumberFormat="1" applyFont="1" applyFill="1" applyBorder="1" applyAlignment="1">
      <alignment horizontal="center" vertical="center"/>
    </xf>
    <xf numFmtId="0" fontId="123" fillId="2" borderId="11" xfId="0" applyFont="1" applyFill="1" applyBorder="1" applyAlignment="1">
      <alignment horizontal="center" vertical="center"/>
    </xf>
    <xf numFmtId="49" fontId="124" fillId="0" borderId="11" xfId="0" applyNumberFormat="1" applyFont="1" applyFill="1" applyBorder="1" applyAlignment="1">
      <alignment vertical="center"/>
    </xf>
    <xf numFmtId="49" fontId="124" fillId="2" borderId="11" xfId="0" applyNumberFormat="1" applyFont="1" applyFill="1" applyBorder="1" applyAlignment="1">
      <alignment vertical="center"/>
    </xf>
    <xf numFmtId="0" fontId="113" fillId="2" borderId="21" xfId="0" applyFont="1" applyFill="1" applyBorder="1" applyAlignment="1"/>
    <xf numFmtId="0" fontId="113" fillId="2" borderId="36" xfId="0" applyFont="1" applyFill="1" applyBorder="1" applyAlignment="1"/>
    <xf numFmtId="49" fontId="118" fillId="21" borderId="0" xfId="0" applyNumberFormat="1" applyFont="1" applyFill="1" applyBorder="1" applyAlignment="1"/>
    <xf numFmtId="0" fontId="118" fillId="21" borderId="0" xfId="0" applyFont="1" applyFill="1" applyBorder="1" applyAlignment="1"/>
    <xf numFmtId="0" fontId="125" fillId="2" borderId="69" xfId="0" applyFont="1" applyFill="1" applyBorder="1" applyAlignment="1"/>
    <xf numFmtId="0" fontId="126" fillId="10" borderId="11" xfId="0" applyFont="1" applyFill="1" applyBorder="1" applyAlignment="1">
      <alignment horizontal="center" vertical="center"/>
    </xf>
    <xf numFmtId="0" fontId="127" fillId="2" borderId="11" xfId="0" applyFont="1" applyFill="1" applyBorder="1" applyAlignment="1">
      <alignment horizontal="center" vertical="center"/>
    </xf>
    <xf numFmtId="49" fontId="128" fillId="2" borderId="11" xfId="0" applyNumberFormat="1" applyFont="1" applyFill="1" applyBorder="1" applyAlignment="1">
      <alignment horizontal="center" vertical="center"/>
    </xf>
    <xf numFmtId="0" fontId="124" fillId="2" borderId="11" xfId="0" applyFont="1" applyFill="1" applyBorder="1" applyAlignment="1">
      <alignment vertical="center"/>
    </xf>
    <xf numFmtId="49" fontId="109" fillId="2" borderId="11" xfId="0" applyNumberFormat="1" applyFont="1" applyFill="1" applyBorder="1" applyAlignment="1">
      <alignment horizontal="center" vertical="center"/>
    </xf>
    <xf numFmtId="49" fontId="111" fillId="2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3" fillId="0" borderId="0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9" fillId="2" borderId="5" xfId="0" applyFont="1" applyFill="1" applyBorder="1" applyAlignment="1"/>
    <xf numFmtId="0" fontId="10" fillId="2" borderId="5" xfId="0" applyFont="1" applyFill="1" applyBorder="1" applyAlignment="1"/>
    <xf numFmtId="0" fontId="3" fillId="2" borderId="20" xfId="0" applyFont="1" applyFill="1" applyBorder="1" applyAlignment="1"/>
    <xf numFmtId="0" fontId="3" fillId="2" borderId="70" xfId="0" applyFont="1" applyFill="1" applyBorder="1" applyAlignment="1"/>
    <xf numFmtId="49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>
      <alignment horizontal="right"/>
    </xf>
    <xf numFmtId="0" fontId="3" fillId="19" borderId="11" xfId="0" applyNumberFormat="1" applyFont="1" applyFill="1" applyBorder="1" applyAlignment="1">
      <alignment horizontal="right" vertical="center"/>
    </xf>
    <xf numFmtId="0" fontId="90" fillId="5" borderId="11" xfId="0" applyFont="1" applyFill="1" applyBorder="1" applyAlignment="1">
      <alignment horizontal="center" vertical="center"/>
    </xf>
    <xf numFmtId="49" fontId="91" fillId="5" borderId="11" xfId="0" applyNumberFormat="1" applyFont="1" applyFill="1" applyBorder="1" applyAlignment="1">
      <alignment horizontal="center" vertical="center" wrapText="1"/>
    </xf>
    <xf numFmtId="49" fontId="37" fillId="5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6" fillId="25" borderId="11" xfId="0" applyNumberFormat="1" applyFont="1" applyFill="1" applyBorder="1" applyAlignment="1">
      <alignment horizontal="center" vertical="center"/>
    </xf>
    <xf numFmtId="0" fontId="92" fillId="2" borderId="11" xfId="0" applyNumberFormat="1" applyFont="1" applyFill="1" applyBorder="1" applyAlignment="1">
      <alignment horizontal="center" vertical="center"/>
    </xf>
    <xf numFmtId="0" fontId="36" fillId="26" borderId="11" xfId="0" applyNumberFormat="1" applyFont="1" applyFill="1" applyBorder="1" applyAlignment="1">
      <alignment horizontal="center" vertical="center"/>
    </xf>
    <xf numFmtId="0" fontId="89" fillId="2" borderId="11" xfId="0" applyNumberFormat="1" applyFont="1" applyFill="1" applyBorder="1" applyAlignment="1">
      <alignment horizontal="center" vertical="center"/>
    </xf>
    <xf numFmtId="2" fontId="7" fillId="19" borderId="11" xfId="0" applyNumberFormat="1" applyFont="1" applyFill="1" applyBorder="1" applyAlignment="1">
      <alignment horizontal="center" vertical="center"/>
    </xf>
    <xf numFmtId="0" fontId="90" fillId="17" borderId="11" xfId="0" applyFont="1" applyFill="1" applyBorder="1" applyAlignment="1">
      <alignment horizontal="center" vertical="center"/>
    </xf>
    <xf numFmtId="49" fontId="91" fillId="17" borderId="11" xfId="0" applyNumberFormat="1" applyFont="1" applyFill="1" applyBorder="1" applyAlignment="1">
      <alignment horizontal="center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0" fontId="90" fillId="7" borderId="11" xfId="0" applyFont="1" applyFill="1" applyBorder="1" applyAlignment="1">
      <alignment horizontal="center" vertical="center"/>
    </xf>
    <xf numFmtId="49" fontId="91" fillId="7" borderId="11" xfId="0" applyNumberFormat="1" applyFont="1" applyFill="1" applyBorder="1" applyAlignment="1">
      <alignment horizontal="center" vertical="center" wrapText="1"/>
    </xf>
    <xf numFmtId="49" fontId="37" fillId="7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/>
    <xf numFmtId="0" fontId="3" fillId="20" borderId="11" xfId="0" applyNumberFormat="1" applyFont="1" applyFill="1" applyBorder="1" applyAlignment="1"/>
    <xf numFmtId="49" fontId="36" fillId="18" borderId="11" xfId="0" applyNumberFormat="1" applyFont="1" applyFill="1" applyBorder="1" applyAlignment="1">
      <alignment horizontal="center"/>
    </xf>
    <xf numFmtId="0" fontId="3" fillId="20" borderId="11" xfId="0" applyNumberFormat="1" applyFont="1" applyFill="1" applyBorder="1" applyAlignment="1">
      <alignment horizontal="right"/>
    </xf>
    <xf numFmtId="0" fontId="3" fillId="20" borderId="11" xfId="0" applyNumberFormat="1" applyFont="1" applyFill="1" applyBorder="1" applyAlignment="1">
      <alignment horizontal="right" vertical="center"/>
    </xf>
    <xf numFmtId="0" fontId="36" fillId="18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7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0" fontId="4" fillId="0" borderId="0" xfId="0" applyFont="1" applyBorder="1" applyAlignment="1"/>
    <xf numFmtId="0" fontId="17" fillId="0" borderId="6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 wrapText="1"/>
    </xf>
    <xf numFmtId="0" fontId="129" fillId="0" borderId="6" xfId="0" applyFont="1" applyBorder="1" applyAlignment="1">
      <alignment horizontal="left" vertical="center" textRotation="90"/>
    </xf>
    <xf numFmtId="0" fontId="19" fillId="0" borderId="6" xfId="0" applyFont="1" applyFill="1" applyBorder="1" applyAlignment="1">
      <alignment horizontal="left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/>
    </xf>
    <xf numFmtId="0" fontId="129" fillId="0" borderId="6" xfId="0" applyFont="1" applyBorder="1" applyAlignment="1">
      <alignment horizontal="left" vertical="center" indent="1"/>
    </xf>
    <xf numFmtId="0" fontId="56" fillId="0" borderId="6" xfId="0" applyFont="1" applyBorder="1" applyAlignment="1">
      <alignment horizontal="center" vertical="center"/>
    </xf>
    <xf numFmtId="0" fontId="130" fillId="0" borderId="6" xfId="0" applyFont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 vertical="center"/>
    </xf>
    <xf numFmtId="0" fontId="129" fillId="24" borderId="6" xfId="0" applyFont="1" applyFill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/>
    </xf>
    <xf numFmtId="0" fontId="131" fillId="0" borderId="6" xfId="0" applyFont="1" applyBorder="1" applyAlignment="1">
      <alignment horizontal="left" vertical="center" indent="1"/>
    </xf>
    <xf numFmtId="0" fontId="20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indent="1"/>
    </xf>
    <xf numFmtId="0" fontId="56" fillId="0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textRotation="90"/>
    </xf>
    <xf numFmtId="0" fontId="132" fillId="0" borderId="6" xfId="0" applyFont="1" applyBorder="1" applyAlignment="1">
      <alignment horizontal="left" vertical="center" textRotation="90"/>
    </xf>
    <xf numFmtId="0" fontId="132" fillId="23" borderId="6" xfId="0" applyFont="1" applyFill="1" applyBorder="1" applyAlignment="1">
      <alignment horizontal="left" vertical="center" indent="1"/>
    </xf>
    <xf numFmtId="0" fontId="60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left" vertical="center" indent="1"/>
    </xf>
    <xf numFmtId="0" fontId="60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8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3" fillId="0" borderId="6" xfId="0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134" fillId="0" borderId="6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Border="1" applyAlignment="1"/>
    <xf numFmtId="0" fontId="133" fillId="0" borderId="6" xfId="0" applyFont="1" applyBorder="1" applyAlignment="1">
      <alignment horizontal="left" vertical="center" textRotation="90"/>
    </xf>
    <xf numFmtId="0" fontId="133" fillId="22" borderId="6" xfId="0" applyFont="1" applyFill="1" applyBorder="1" applyAlignment="1">
      <alignment horizontal="left" vertical="center" indent="1"/>
    </xf>
    <xf numFmtId="0" fontId="135" fillId="0" borderId="6" xfId="0" applyFont="1" applyFill="1" applyBorder="1" applyAlignment="1">
      <alignment horizontal="center" vertical="center"/>
    </xf>
    <xf numFmtId="0" fontId="133" fillId="0" borderId="6" xfId="0" applyFont="1" applyBorder="1" applyAlignment="1">
      <alignment horizontal="left" vertical="center" indent="1"/>
    </xf>
    <xf numFmtId="0" fontId="135" fillId="0" borderId="6" xfId="0" applyFont="1" applyBorder="1" applyAlignment="1">
      <alignment horizontal="center" vertical="center"/>
    </xf>
    <xf numFmtId="0" fontId="135" fillId="0" borderId="6" xfId="0" applyFont="1" applyBorder="1" applyAlignment="1">
      <alignment horizontal="center" vertical="center" wrapText="1"/>
    </xf>
    <xf numFmtId="0" fontId="135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33" fillId="0" borderId="6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136" fillId="5" borderId="6" xfId="0" applyFont="1" applyFill="1" applyBorder="1" applyAlignment="1">
      <alignment horizontal="left" vertical="center"/>
    </xf>
    <xf numFmtId="0" fontId="76" fillId="0" borderId="6" xfId="0" applyFont="1" applyFill="1" applyBorder="1" applyAlignment="1">
      <alignment horizontal="center" vertical="center"/>
    </xf>
    <xf numFmtId="0" fontId="137" fillId="9" borderId="6" xfId="0" applyFont="1" applyFill="1" applyBorder="1" applyAlignment="1">
      <alignment horizontal="center" vertical="center"/>
    </xf>
    <xf numFmtId="0" fontId="138" fillId="5" borderId="6" xfId="0" applyFont="1" applyFill="1" applyBorder="1" applyAlignment="1">
      <alignment horizontal="center" vertical="center"/>
    </xf>
    <xf numFmtId="0" fontId="29" fillId="17" borderId="7" xfId="0" applyFont="1" applyFill="1" applyBorder="1" applyAlignment="1">
      <alignment horizontal="center" vertical="center" wrapText="1"/>
    </xf>
    <xf numFmtId="0" fontId="136" fillId="0" borderId="10" xfId="0" applyFont="1" applyBorder="1" applyAlignment="1">
      <alignment horizontal="center" vertical="center"/>
    </xf>
    <xf numFmtId="0" fontId="136" fillId="17" borderId="10" xfId="0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center" vertical="center"/>
    </xf>
    <xf numFmtId="0" fontId="137" fillId="9" borderId="10" xfId="0" applyFont="1" applyFill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138" fillId="5" borderId="10" xfId="0" applyFont="1" applyFill="1" applyBorder="1" applyAlignment="1">
      <alignment horizontal="center" vertical="center"/>
    </xf>
    <xf numFmtId="0" fontId="136" fillId="0" borderId="6" xfId="0" applyFont="1" applyFill="1" applyBorder="1" applyAlignment="1">
      <alignment horizontal="left" vertical="center"/>
    </xf>
    <xf numFmtId="0" fontId="76" fillId="0" borderId="7" xfId="0" applyFont="1" applyFill="1" applyBorder="1" applyAlignment="1">
      <alignment horizontal="center" vertical="center"/>
    </xf>
    <xf numFmtId="0" fontId="137" fillId="9" borderId="7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138" fillId="5" borderId="7" xfId="0" applyFont="1" applyFill="1" applyBorder="1" applyAlignment="1">
      <alignment horizontal="center" vertical="center"/>
    </xf>
    <xf numFmtId="0" fontId="139" fillId="27" borderId="6" xfId="0" applyFont="1" applyFill="1" applyBorder="1" applyAlignment="1">
      <alignment horizontal="center" vertical="center" wrapText="1"/>
    </xf>
    <xf numFmtId="0" fontId="140" fillId="0" borderId="6" xfId="0" applyFont="1" applyBorder="1" applyAlignment="1">
      <alignment horizontal="center" vertical="center"/>
    </xf>
    <xf numFmtId="0" fontId="140" fillId="0" borderId="6" xfId="0" applyFont="1" applyFill="1" applyBorder="1" applyAlignment="1">
      <alignment horizontal="left" vertical="center"/>
    </xf>
    <xf numFmtId="0" fontId="141" fillId="0" borderId="6" xfId="0" applyFont="1" applyBorder="1" applyAlignment="1">
      <alignment horizontal="center" vertical="center"/>
    </xf>
    <xf numFmtId="0" fontId="140" fillId="0" borderId="10" xfId="0" applyFont="1" applyBorder="1" applyAlignment="1">
      <alignment horizontal="center" vertical="center"/>
    </xf>
    <xf numFmtId="0" fontId="139" fillId="27" borderId="7" xfId="0" applyFont="1" applyFill="1" applyBorder="1" applyAlignment="1">
      <alignment horizontal="center" vertical="center" wrapText="1"/>
    </xf>
    <xf numFmtId="0" fontId="142" fillId="0" borderId="6" xfId="0" applyFont="1" applyBorder="1" applyAlignment="1">
      <alignment horizontal="center" vertical="center"/>
    </xf>
    <xf numFmtId="0" fontId="142" fillId="0" borderId="10" xfId="0" applyFont="1" applyBorder="1" applyAlignment="1">
      <alignment horizontal="center" vertical="center"/>
    </xf>
    <xf numFmtId="0" fontId="29" fillId="29" borderId="6" xfId="0" applyFont="1" applyFill="1" applyBorder="1" applyAlignment="1">
      <alignment horizontal="center" vertical="center" wrapText="1"/>
    </xf>
    <xf numFmtId="0" fontId="136" fillId="29" borderId="6" xfId="0" applyFont="1" applyFill="1" applyBorder="1" applyAlignment="1">
      <alignment horizontal="left" vertical="center"/>
    </xf>
    <xf numFmtId="0" fontId="7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0" fontId="72" fillId="0" borderId="0" xfId="0" applyFont="1" applyBorder="1"/>
    <xf numFmtId="0" fontId="72" fillId="0" borderId="0" xfId="0" applyFont="1" applyBorder="1" applyAlignment="1">
      <alignment vertical="center"/>
    </xf>
    <xf numFmtId="0" fontId="71" fillId="0" borderId="0" xfId="0" applyFont="1" applyBorder="1"/>
    <xf numFmtId="0" fontId="82" fillId="0" borderId="0" xfId="0" applyFont="1" applyBorder="1" applyAlignment="1">
      <alignment vertical="center"/>
    </xf>
    <xf numFmtId="0" fontId="70" fillId="0" borderId="0" xfId="0" applyFont="1" applyBorder="1"/>
    <xf numFmtId="0" fontId="70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vertical="center" wrapText="1"/>
    </xf>
    <xf numFmtId="0" fontId="0" fillId="0" borderId="0" xfId="0" applyNumberFormat="1"/>
    <xf numFmtId="0" fontId="0" fillId="0" borderId="54" xfId="0" applyBorder="1"/>
    <xf numFmtId="0" fontId="0" fillId="0" borderId="71" xfId="0" applyBorder="1"/>
    <xf numFmtId="0" fontId="107" fillId="5" borderId="57" xfId="0" applyNumberFormat="1" applyFont="1" applyFill="1" applyBorder="1" applyAlignment="1">
      <alignment horizontal="center" vertical="center"/>
    </xf>
    <xf numFmtId="49" fontId="147" fillId="5" borderId="57" xfId="0" applyNumberFormat="1" applyFont="1" applyFill="1" applyBorder="1" applyAlignment="1">
      <alignment horizontal="left" vertical="center"/>
    </xf>
    <xf numFmtId="0" fontId="147" fillId="0" borderId="57" xfId="0" applyNumberFormat="1" applyFont="1" applyFill="1" applyBorder="1" applyAlignment="1">
      <alignment vertical="center"/>
    </xf>
    <xf numFmtId="0" fontId="148" fillId="0" borderId="57" xfId="0" applyNumberFormat="1" applyFont="1" applyFill="1" applyBorder="1" applyAlignment="1">
      <alignment horizontal="center" vertical="center"/>
    </xf>
    <xf numFmtId="0" fontId="149" fillId="0" borderId="57" xfId="0" applyNumberFormat="1" applyFont="1" applyFill="1" applyBorder="1" applyAlignment="1">
      <alignment horizontal="center" vertical="center"/>
    </xf>
    <xf numFmtId="49" fontId="147" fillId="0" borderId="57" xfId="0" applyNumberFormat="1" applyFont="1" applyFill="1" applyBorder="1" applyAlignment="1">
      <alignment horizontal="left" vertical="center"/>
    </xf>
    <xf numFmtId="49" fontId="149" fillId="0" borderId="57" xfId="0" applyNumberFormat="1" applyFont="1" applyFill="1" applyBorder="1" applyAlignment="1">
      <alignment horizontal="center" vertical="center"/>
    </xf>
    <xf numFmtId="0" fontId="148" fillId="0" borderId="57" xfId="0" applyFont="1" applyFill="1" applyBorder="1" applyAlignment="1">
      <alignment horizontal="center" vertical="center"/>
    </xf>
    <xf numFmtId="0" fontId="103" fillId="5" borderId="57" xfId="0" applyNumberFormat="1" applyFont="1" applyFill="1" applyBorder="1" applyAlignment="1">
      <alignment horizontal="center" vertical="center"/>
    </xf>
    <xf numFmtId="0" fontId="103" fillId="0" borderId="57" xfId="0" applyNumberFormat="1" applyFont="1" applyFill="1" applyBorder="1" applyAlignment="1">
      <alignment horizontal="center" vertical="center"/>
    </xf>
    <xf numFmtId="49" fontId="147" fillId="5" borderId="57" xfId="2" applyNumberFormat="1" applyFont="1" applyFill="1" applyBorder="1" applyAlignment="1">
      <alignment horizontal="left" vertical="center"/>
    </xf>
    <xf numFmtId="0" fontId="147" fillId="0" borderId="57" xfId="2" applyNumberFormat="1" applyFont="1" applyFill="1" applyBorder="1" applyAlignment="1">
      <alignment vertical="center"/>
    </xf>
    <xf numFmtId="0" fontId="104" fillId="0" borderId="57" xfId="0" applyNumberFormat="1" applyFont="1" applyFill="1" applyBorder="1" applyAlignment="1">
      <alignment vertical="center"/>
    </xf>
    <xf numFmtId="0" fontId="148" fillId="0" borderId="57" xfId="3" applyNumberFormat="1" applyFont="1" applyFill="1" applyBorder="1" applyAlignment="1">
      <alignment horizontal="center" vertical="center"/>
    </xf>
    <xf numFmtId="0" fontId="107" fillId="0" borderId="57" xfId="0" applyNumberFormat="1" applyFont="1" applyFill="1" applyBorder="1" applyAlignment="1">
      <alignment horizontal="center" vertical="center"/>
    </xf>
    <xf numFmtId="49" fontId="147" fillId="0" borderId="57" xfId="2" applyNumberFormat="1" applyFont="1" applyFill="1" applyBorder="1" applyAlignment="1">
      <alignment horizontal="left" vertical="center"/>
    </xf>
    <xf numFmtId="0" fontId="147" fillId="0" borderId="57" xfId="2" applyFont="1" applyFill="1" applyBorder="1" applyAlignment="1">
      <alignment vertical="center"/>
    </xf>
    <xf numFmtId="49" fontId="146" fillId="0" borderId="57" xfId="0" applyNumberFormat="1" applyFont="1" applyFill="1" applyBorder="1" applyAlignment="1">
      <alignment vertical="center"/>
    </xf>
    <xf numFmtId="49" fontId="101" fillId="0" borderId="57" xfId="0" applyNumberFormat="1" applyFont="1" applyFill="1" applyBorder="1" applyAlignment="1">
      <alignment vertical="center"/>
    </xf>
    <xf numFmtId="49" fontId="101" fillId="0" borderId="57" xfId="0" applyNumberFormat="1" applyFont="1" applyFill="1" applyBorder="1" applyAlignment="1">
      <alignment horizontal="center" vertical="center"/>
    </xf>
    <xf numFmtId="0" fontId="102" fillId="0" borderId="56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52" xfId="0" applyFill="1" applyBorder="1"/>
    <xf numFmtId="0" fontId="0" fillId="0" borderId="50" xfId="0" applyFill="1" applyBorder="1"/>
    <xf numFmtId="0" fontId="0" fillId="0" borderId="56" xfId="0" applyFill="1" applyBorder="1"/>
    <xf numFmtId="0" fontId="106" fillId="0" borderId="56" xfId="0" applyFont="1" applyFill="1" applyBorder="1"/>
    <xf numFmtId="0" fontId="145" fillId="0" borderId="0" xfId="0" applyFont="1" applyFill="1" applyBorder="1"/>
    <xf numFmtId="0" fontId="150" fillId="0" borderId="0" xfId="0" applyFont="1" applyFill="1" applyBorder="1"/>
    <xf numFmtId="49" fontId="153" fillId="0" borderId="0" xfId="0" applyNumberFormat="1" applyFont="1" applyFill="1" applyBorder="1"/>
    <xf numFmtId="49" fontId="111" fillId="0" borderId="0" xfId="0" applyNumberFormat="1" applyFont="1" applyFill="1" applyBorder="1"/>
    <xf numFmtId="49" fontId="120" fillId="0" borderId="54" xfId="0" applyNumberFormat="1" applyFont="1" applyBorder="1"/>
    <xf numFmtId="0" fontId="143" fillId="0" borderId="53" xfId="0" applyFont="1" applyFill="1" applyBorder="1" applyAlignment="1">
      <alignment vertical="center"/>
    </xf>
    <xf numFmtId="0" fontId="144" fillId="0" borderId="53" xfId="0" applyFont="1" applyFill="1" applyBorder="1" applyAlignment="1">
      <alignment vertical="center"/>
    </xf>
    <xf numFmtId="0" fontId="0" fillId="0" borderId="72" xfId="0" applyBorder="1"/>
    <xf numFmtId="0" fontId="78" fillId="30" borderId="6" xfId="0" applyFont="1" applyFill="1" applyBorder="1" applyAlignment="1">
      <alignment horizontal="center" vertical="center"/>
    </xf>
    <xf numFmtId="0" fontId="0" fillId="30" borderId="6" xfId="0" applyFill="1" applyBorder="1"/>
    <xf numFmtId="0" fontId="0" fillId="30" borderId="6" xfId="0" applyNumberForma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0" fillId="0" borderId="0" xfId="0" applyAlignment="1"/>
    <xf numFmtId="0" fontId="49" fillId="0" borderId="8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132" fillId="0" borderId="9" xfId="0" applyFont="1" applyFill="1" applyBorder="1" applyAlignment="1">
      <alignment horizontal="left" vertical="center" indent="1"/>
    </xf>
    <xf numFmtId="0" fontId="132" fillId="0" borderId="9" xfId="0" applyFont="1" applyFill="1" applyBorder="1" applyAlignment="1">
      <alignment horizontal="left" vertical="center" wrapText="1" indent="1"/>
    </xf>
    <xf numFmtId="0" fontId="61" fillId="0" borderId="9" xfId="0" applyFont="1" applyFill="1" applyBorder="1" applyAlignment="1">
      <alignment horizontal="center" vertical="center"/>
    </xf>
    <xf numFmtId="0" fontId="62" fillId="0" borderId="9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center" vertical="center"/>
    </xf>
    <xf numFmtId="0" fontId="129" fillId="0" borderId="6" xfId="0" applyFont="1" applyFill="1" applyBorder="1" applyAlignment="1">
      <alignment horizontal="left" vertical="center" indent="1"/>
    </xf>
    <xf numFmtId="0" fontId="129" fillId="0" borderId="6" xfId="0" applyFont="1" applyFill="1" applyBorder="1" applyAlignment="1">
      <alignment horizontal="left" vertical="center" wrapText="1" indent="1"/>
    </xf>
    <xf numFmtId="0" fontId="57" fillId="0" borderId="6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132" fillId="0" borderId="6" xfId="0" applyFont="1" applyFill="1" applyBorder="1" applyAlignment="1">
      <alignment horizontal="left" vertical="center" indent="1"/>
    </xf>
    <xf numFmtId="0" fontId="132" fillId="0" borderId="6" xfId="0" applyFont="1" applyFill="1" applyBorder="1" applyAlignment="1">
      <alignment horizontal="left" vertical="center" wrapText="1" indent="1"/>
    </xf>
    <xf numFmtId="0" fontId="61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132" fillId="0" borderId="7" xfId="0" applyFont="1" applyFill="1" applyBorder="1" applyAlignment="1">
      <alignment horizontal="left" vertical="center" indent="1"/>
    </xf>
    <xf numFmtId="0" fontId="132" fillId="0" borderId="7" xfId="0" applyFont="1" applyFill="1" applyBorder="1" applyAlignment="1">
      <alignment horizontal="left" vertical="center" wrapText="1" indent="1"/>
    </xf>
    <xf numFmtId="0" fontId="61" fillId="0" borderId="7" xfId="0" applyFont="1" applyFill="1" applyBorder="1" applyAlignment="1">
      <alignment horizontal="center" vertical="center"/>
    </xf>
    <xf numFmtId="0" fontId="62" fillId="0" borderId="7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left" vertical="center" indent="1"/>
    </xf>
    <xf numFmtId="0" fontId="132" fillId="0" borderId="0" xfId="0" applyFont="1" applyFill="1" applyBorder="1" applyAlignment="1">
      <alignment horizontal="left" vertical="center" wrapText="1" indent="1"/>
    </xf>
    <xf numFmtId="0" fontId="6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62" fillId="22" borderId="9" xfId="0" applyFont="1" applyFill="1" applyBorder="1" applyAlignment="1">
      <alignment horizontal="center" vertical="center"/>
    </xf>
    <xf numFmtId="0" fontId="58" fillId="22" borderId="6" xfId="0" applyFont="1" applyFill="1" applyBorder="1" applyAlignment="1">
      <alignment horizontal="center" vertical="center"/>
    </xf>
    <xf numFmtId="0" fontId="58" fillId="22" borderId="7" xfId="0" applyFont="1" applyFill="1" applyBorder="1" applyAlignment="1">
      <alignment horizontal="center" vertical="center"/>
    </xf>
    <xf numFmtId="0" fontId="62" fillId="22" borderId="6" xfId="0" applyFont="1" applyFill="1" applyBorder="1" applyAlignment="1">
      <alignment horizontal="center" vertical="center"/>
    </xf>
    <xf numFmtId="0" fontId="62" fillId="22" borderId="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4" fillId="0" borderId="0" xfId="0" applyFont="1" applyFill="1" applyBorder="1" applyAlignment="1">
      <alignment horizontal="left" vertical="center" indent="1"/>
    </xf>
    <xf numFmtId="0" fontId="51" fillId="0" borderId="0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left"/>
    </xf>
    <xf numFmtId="0" fontId="0" fillId="1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3" fillId="31" borderId="12" xfId="0" applyFont="1" applyFill="1" applyBorder="1" applyAlignment="1">
      <alignment horizontal="center" vertical="center"/>
    </xf>
    <xf numFmtId="0" fontId="132" fillId="31" borderId="6" xfId="0" applyFont="1" applyFill="1" applyBorder="1" applyAlignment="1">
      <alignment horizontal="left" vertical="center" indent="1"/>
    </xf>
    <xf numFmtId="0" fontId="132" fillId="31" borderId="6" xfId="0" applyFont="1" applyFill="1" applyBorder="1" applyAlignment="1">
      <alignment horizontal="left" vertical="center" wrapText="1" indent="1"/>
    </xf>
    <xf numFmtId="0" fontId="24" fillId="31" borderId="12" xfId="0" applyFont="1" applyFill="1" applyBorder="1" applyAlignment="1">
      <alignment horizontal="center" vertical="center"/>
    </xf>
    <xf numFmtId="0" fontId="129" fillId="31" borderId="6" xfId="0" applyFont="1" applyFill="1" applyBorder="1" applyAlignment="1">
      <alignment horizontal="left" vertical="center" indent="1"/>
    </xf>
    <xf numFmtId="0" fontId="129" fillId="31" borderId="6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0" fillId="0" borderId="0" xfId="0" applyFill="1"/>
    <xf numFmtId="0" fontId="0" fillId="0" borderId="9" xfId="0" applyFill="1" applyBorder="1"/>
    <xf numFmtId="0" fontId="13" fillId="0" borderId="9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2" fillId="5" borderId="9" xfId="0" applyFont="1" applyFill="1" applyBorder="1" applyAlignment="1">
      <alignment horizontal="left" vertical="center" indent="1"/>
    </xf>
    <xf numFmtId="0" fontId="129" fillId="5" borderId="6" xfId="0" applyFont="1" applyFill="1" applyBorder="1" applyAlignment="1">
      <alignment horizontal="left" vertical="center" indent="1"/>
    </xf>
    <xf numFmtId="0" fontId="13" fillId="17" borderId="16" xfId="0" applyFont="1" applyFill="1" applyBorder="1" applyAlignment="1">
      <alignment horizontal="center" vertical="center"/>
    </xf>
    <xf numFmtId="0" fontId="132" fillId="17" borderId="6" xfId="0" applyFont="1" applyFill="1" applyBorder="1" applyAlignment="1">
      <alignment horizontal="left" vertical="center" indent="1"/>
    </xf>
    <xf numFmtId="0" fontId="129" fillId="17" borderId="6" xfId="0" applyFont="1" applyFill="1" applyBorder="1" applyAlignment="1">
      <alignment horizontal="left" vertical="center" indent="1"/>
    </xf>
    <xf numFmtId="0" fontId="0" fillId="13" borderId="0" xfId="0" applyFill="1" applyAlignment="1">
      <alignment horizontal="center" vertical="center"/>
    </xf>
    <xf numFmtId="0" fontId="0" fillId="13" borderId="0" xfId="0" applyFill="1"/>
    <xf numFmtId="0" fontId="0" fillId="3" borderId="6" xfId="0" applyFill="1" applyBorder="1"/>
    <xf numFmtId="0" fontId="13" fillId="3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129" fillId="9" borderId="6" xfId="0" applyFont="1" applyFill="1" applyBorder="1" applyAlignment="1">
      <alignment horizontal="left" vertical="center" indent="1"/>
    </xf>
    <xf numFmtId="0" fontId="0" fillId="0" borderId="6" xfId="0" applyFill="1" applyBorder="1"/>
    <xf numFmtId="0" fontId="13" fillId="9" borderId="6" xfId="0" applyFont="1" applyFill="1" applyBorder="1" applyAlignment="1">
      <alignment horizontal="center" vertical="center"/>
    </xf>
    <xf numFmtId="0" fontId="13" fillId="23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6" borderId="6" xfId="0" applyFill="1" applyBorder="1"/>
    <xf numFmtId="0" fontId="13" fillId="6" borderId="6" xfId="0" applyFont="1" applyFill="1" applyBorder="1" applyAlignment="1">
      <alignment horizontal="center" vertical="center"/>
    </xf>
    <xf numFmtId="0" fontId="132" fillId="9" borderId="6" xfId="0" applyFont="1" applyFill="1" applyBorder="1" applyAlignment="1">
      <alignment horizontal="left" vertical="center" indent="1"/>
    </xf>
    <xf numFmtId="0" fontId="100" fillId="0" borderId="46" xfId="0" applyFont="1" applyBorder="1" applyAlignment="1"/>
    <xf numFmtId="0" fontId="100" fillId="0" borderId="47" xfId="0" applyFont="1" applyBorder="1" applyAlignment="1"/>
    <xf numFmtId="0" fontId="100" fillId="0" borderId="48" xfId="0" applyFont="1" applyBorder="1" applyAlignment="1"/>
    <xf numFmtId="0" fontId="41" fillId="0" borderId="1" xfId="0" applyFont="1" applyBorder="1" applyAlignment="1"/>
    <xf numFmtId="0" fontId="37" fillId="10" borderId="6" xfId="0" applyFont="1" applyFill="1" applyBorder="1" applyAlignment="1">
      <alignment horizontal="center" vertical="center"/>
    </xf>
    <xf numFmtId="0" fontId="37" fillId="14" borderId="6" xfId="0" applyFont="1" applyFill="1" applyBorder="1" applyAlignment="1">
      <alignment horizontal="center" vertical="center"/>
    </xf>
    <xf numFmtId="0" fontId="37" fillId="15" borderId="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0" fillId="12" borderId="0" xfId="0" applyFill="1"/>
    <xf numFmtId="0" fontId="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01" fillId="0" borderId="61" xfId="0" applyNumberFormat="1" applyFont="1" applyFill="1" applyBorder="1" applyAlignment="1">
      <alignment horizontal="center" vertical="center"/>
    </xf>
    <xf numFmtId="49" fontId="101" fillId="0" borderId="62" xfId="0" applyNumberFormat="1" applyFont="1" applyFill="1" applyBorder="1" applyAlignment="1">
      <alignment horizontal="center" vertical="center"/>
    </xf>
    <xf numFmtId="49" fontId="101" fillId="0" borderId="63" xfId="0" applyNumberFormat="1" applyFont="1" applyFill="1" applyBorder="1" applyAlignment="1">
      <alignment horizontal="center" vertical="center"/>
    </xf>
    <xf numFmtId="49" fontId="108" fillId="0" borderId="0" xfId="0" applyNumberFormat="1" applyFont="1" applyFill="1" applyBorder="1" applyAlignment="1">
      <alignment horizontal="center" vertical="center"/>
    </xf>
    <xf numFmtId="49" fontId="152" fillId="0" borderId="0" xfId="0" applyNumberFormat="1" applyFont="1" applyFill="1" applyBorder="1" applyAlignment="1">
      <alignment horizontal="center" vertical="center"/>
    </xf>
    <xf numFmtId="49" fontId="101" fillId="0" borderId="58" xfId="0" applyNumberFormat="1" applyFont="1" applyFill="1" applyBorder="1" applyAlignment="1">
      <alignment horizontal="center" vertical="center"/>
    </xf>
    <xf numFmtId="0" fontId="101" fillId="0" borderId="59" xfId="0" applyFont="1" applyFill="1" applyBorder="1" applyAlignment="1">
      <alignment horizontal="center" vertical="center"/>
    </xf>
    <xf numFmtId="0" fontId="101" fillId="0" borderId="60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01" fillId="0" borderId="58" xfId="0" applyNumberFormat="1" applyFont="1" applyBorder="1" applyAlignment="1">
      <alignment horizontal="center" vertical="center"/>
    </xf>
    <xf numFmtId="0" fontId="101" fillId="0" borderId="59" xfId="0" applyFont="1" applyBorder="1" applyAlignment="1">
      <alignment horizontal="center" vertical="center"/>
    </xf>
    <xf numFmtId="0" fontId="101" fillId="0" borderId="60" xfId="0" applyFont="1" applyBorder="1" applyAlignment="1">
      <alignment horizontal="center" vertical="center"/>
    </xf>
    <xf numFmtId="49" fontId="108" fillId="0" borderId="50" xfId="0" applyNumberFormat="1" applyFont="1" applyBorder="1" applyAlignment="1">
      <alignment horizontal="center" vertical="center"/>
    </xf>
    <xf numFmtId="0" fontId="108" fillId="0" borderId="50" xfId="0" applyFont="1" applyBorder="1" applyAlignment="1">
      <alignment horizontal="center" vertical="center"/>
    </xf>
    <xf numFmtId="49" fontId="81" fillId="0" borderId="50" xfId="0" applyNumberFormat="1" applyFont="1" applyBorder="1" applyAlignment="1">
      <alignment horizontal="center" vertical="center"/>
    </xf>
    <xf numFmtId="0" fontId="81" fillId="0" borderId="50" xfId="0" applyFont="1" applyBorder="1" applyAlignment="1">
      <alignment horizontal="center" vertical="center"/>
    </xf>
    <xf numFmtId="49" fontId="101" fillId="0" borderId="61" xfId="0" applyNumberFormat="1" applyFont="1" applyBorder="1" applyAlignment="1">
      <alignment horizontal="center" vertical="center"/>
    </xf>
    <xf numFmtId="49" fontId="101" fillId="0" borderId="62" xfId="0" applyNumberFormat="1" applyFont="1" applyBorder="1" applyAlignment="1">
      <alignment horizontal="center" vertical="center"/>
    </xf>
    <xf numFmtId="49" fontId="101" fillId="0" borderId="6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1" fillId="2" borderId="33" xfId="0" applyNumberFormat="1" applyFont="1" applyFill="1" applyBorder="1" applyAlignment="1">
      <alignment horizontal="center" vertical="center"/>
    </xf>
    <xf numFmtId="0" fontId="121" fillId="2" borderId="34" xfId="0" applyFont="1" applyFill="1" applyBorder="1" applyAlignment="1">
      <alignment horizontal="center" vertical="center"/>
    </xf>
    <xf numFmtId="0" fontId="121" fillId="2" borderId="35" xfId="0" applyFont="1" applyFill="1" applyBorder="1" applyAlignment="1">
      <alignment horizontal="center" vertical="center"/>
    </xf>
    <xf numFmtId="49" fontId="114" fillId="2" borderId="2" xfId="0" applyNumberFormat="1" applyFont="1" applyFill="1" applyBorder="1" applyAlignment="1">
      <alignment horizontal="center" vertical="center"/>
    </xf>
    <xf numFmtId="49" fontId="114" fillId="2" borderId="3" xfId="0" applyNumberFormat="1" applyFont="1" applyFill="1" applyBorder="1" applyAlignment="1">
      <alignment horizontal="center" vertical="center"/>
    </xf>
    <xf numFmtId="49" fontId="114" fillId="2" borderId="4" xfId="0" applyNumberFormat="1" applyFont="1" applyFill="1" applyBorder="1" applyAlignment="1">
      <alignment horizontal="center" vertical="center"/>
    </xf>
    <xf numFmtId="49" fontId="116" fillId="2" borderId="2" xfId="0" applyNumberFormat="1" applyFont="1" applyFill="1" applyBorder="1" applyAlignment="1">
      <alignment horizontal="center" vertical="center"/>
    </xf>
    <xf numFmtId="49" fontId="116" fillId="2" borderId="3" xfId="0" applyNumberFormat="1" applyFont="1" applyFill="1" applyBorder="1" applyAlignment="1">
      <alignment horizontal="center" vertical="center"/>
    </xf>
    <xf numFmtId="49" fontId="116" fillId="2" borderId="4" xfId="0" applyNumberFormat="1" applyFont="1" applyFill="1" applyBorder="1" applyAlignment="1">
      <alignment horizontal="center" vertical="center"/>
    </xf>
    <xf numFmtId="49" fontId="121" fillId="2" borderId="42" xfId="0" applyNumberFormat="1" applyFont="1" applyFill="1" applyBorder="1" applyAlignment="1">
      <alignment horizontal="center" vertical="center"/>
    </xf>
    <xf numFmtId="49" fontId="121" fillId="2" borderId="43" xfId="0" applyNumberFormat="1" applyFont="1" applyFill="1" applyBorder="1" applyAlignment="1">
      <alignment horizontal="center" vertical="center"/>
    </xf>
    <xf numFmtId="49" fontId="121" fillId="2" borderId="44" xfId="0" applyNumberFormat="1" applyFont="1" applyFill="1" applyBorder="1" applyAlignment="1">
      <alignment horizontal="center" vertical="center"/>
    </xf>
    <xf numFmtId="49" fontId="37" fillId="19" borderId="11" xfId="0" applyNumberFormat="1" applyFont="1" applyFill="1" applyBorder="1" applyAlignment="1">
      <alignment horizontal="center"/>
    </xf>
    <xf numFmtId="0" fontId="37" fillId="19" borderId="11" xfId="0" applyFont="1" applyFill="1" applyBorder="1" applyAlignment="1">
      <alignment horizontal="center"/>
    </xf>
    <xf numFmtId="49" fontId="87" fillId="20" borderId="11" xfId="0" applyNumberFormat="1" applyFont="1" applyFill="1" applyBorder="1" applyAlignment="1">
      <alignment horizontal="center" vertical="center" wrapText="1"/>
    </xf>
    <xf numFmtId="0" fontId="37" fillId="20" borderId="11" xfId="0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/>
    </xf>
    <xf numFmtId="0" fontId="37" fillId="20" borderId="11" xfId="0" applyFont="1" applyFill="1" applyBorder="1" applyAlignment="1">
      <alignment horizontal="center"/>
    </xf>
    <xf numFmtId="49" fontId="39" fillId="2" borderId="2" xfId="0" applyNumberFormat="1" applyFont="1" applyFill="1" applyBorder="1" applyAlignment="1">
      <alignment horizontal="left"/>
    </xf>
    <xf numFmtId="49" fontId="39" fillId="2" borderId="3" xfId="0" applyNumberFormat="1" applyFont="1" applyFill="1" applyBorder="1" applyAlignment="1">
      <alignment horizontal="left"/>
    </xf>
    <xf numFmtId="49" fontId="39" fillId="2" borderId="4" xfId="0" applyNumberFormat="1" applyFont="1" applyFill="1" applyBorder="1" applyAlignment="1">
      <alignment horizontal="left"/>
    </xf>
    <xf numFmtId="49" fontId="87" fillId="19" borderId="11" xfId="0" applyNumberFormat="1" applyFont="1" applyFill="1" applyBorder="1" applyAlignment="1">
      <alignment horizontal="center" vertical="center" wrapText="1"/>
    </xf>
    <xf numFmtId="0" fontId="37" fillId="19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9" defaultPivotStyle="PivotStyleLight16"/>
  <colors>
    <mruColors>
      <color rgb="FFFF9900"/>
      <color rgb="FFFF33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H160"/>
  <sheetViews>
    <sheetView tabSelected="1" topLeftCell="V1" workbookViewId="0">
      <selection activeCell="AE1" sqref="AE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551" t="s">
        <v>345</v>
      </c>
      <c r="C1" s="551"/>
      <c r="D1" s="551"/>
      <c r="G1" s="551" t="s">
        <v>346</v>
      </c>
      <c r="H1" s="551"/>
      <c r="I1" s="551"/>
      <c r="L1" s="551" t="s">
        <v>347</v>
      </c>
      <c r="M1" s="551"/>
      <c r="N1" s="551"/>
      <c r="Q1" s="551" t="s">
        <v>348</v>
      </c>
      <c r="R1" s="551"/>
      <c r="S1" s="551"/>
      <c r="V1" s="551" t="s">
        <v>349</v>
      </c>
      <c r="W1" s="551"/>
      <c r="X1" s="551"/>
      <c r="AA1" s="551" t="s">
        <v>350</v>
      </c>
      <c r="AB1" s="551"/>
      <c r="AC1" s="551"/>
      <c r="AF1" s="550" t="s">
        <v>351</v>
      </c>
      <c r="AG1" s="550"/>
      <c r="AH1" s="550"/>
      <c r="AK1" s="550" t="s">
        <v>352</v>
      </c>
      <c r="AL1" s="550"/>
      <c r="AM1" s="550"/>
      <c r="AP1" s="550" t="s">
        <v>353</v>
      </c>
      <c r="AQ1" s="550"/>
      <c r="AR1" s="550"/>
      <c r="AU1" s="550" t="s">
        <v>354</v>
      </c>
      <c r="AV1" s="550"/>
      <c r="AW1" s="550"/>
      <c r="AZ1" s="550" t="s">
        <v>355</v>
      </c>
      <c r="BA1" s="550"/>
      <c r="BB1" s="550"/>
      <c r="BE1" s="550" t="s">
        <v>356</v>
      </c>
      <c r="BF1" s="550"/>
      <c r="BG1" s="550"/>
    </row>
    <row r="2" spans="1:60" ht="15.5">
      <c r="B2" s="549"/>
      <c r="C2" s="549"/>
      <c r="D2" s="549"/>
      <c r="G2" s="549"/>
      <c r="H2" s="549"/>
      <c r="I2" s="549"/>
      <c r="L2" s="549"/>
      <c r="M2" s="549"/>
      <c r="N2" s="549"/>
      <c r="Q2" s="549"/>
      <c r="R2" s="549"/>
      <c r="S2" s="549"/>
      <c r="V2" s="549"/>
      <c r="W2" s="549"/>
      <c r="X2" s="549"/>
      <c r="AA2" s="549"/>
      <c r="AB2" s="549"/>
      <c r="AC2" s="549"/>
      <c r="AF2" s="549"/>
      <c r="AG2" s="549"/>
      <c r="AH2" s="549"/>
      <c r="AK2" s="549"/>
      <c r="AL2" s="549"/>
      <c r="AM2" s="549"/>
      <c r="AP2" s="549"/>
      <c r="AQ2" s="549"/>
      <c r="AR2" s="549"/>
      <c r="AU2" s="549"/>
      <c r="AV2" s="549"/>
      <c r="AW2" s="549"/>
      <c r="AZ2" s="549"/>
      <c r="BA2" s="549"/>
      <c r="BB2" s="549"/>
      <c r="BE2" s="549"/>
      <c r="BF2" s="549"/>
      <c r="BG2" s="549"/>
    </row>
    <row r="3" spans="1:60">
      <c r="A3" s="41" t="s">
        <v>0</v>
      </c>
      <c r="B3" s="291" t="s">
        <v>185</v>
      </c>
      <c r="C3" s="41"/>
      <c r="D3" s="41"/>
      <c r="F3" s="41" t="s">
        <v>0</v>
      </c>
      <c r="G3" s="295" t="s">
        <v>484</v>
      </c>
      <c r="H3" s="41"/>
      <c r="I3" s="41"/>
      <c r="K3" s="41" t="s">
        <v>0</v>
      </c>
      <c r="L3" s="293" t="s">
        <v>185</v>
      </c>
      <c r="M3" s="41"/>
      <c r="N3" s="41"/>
      <c r="P3" s="41" t="s">
        <v>0</v>
      </c>
      <c r="Q3" s="293" t="s">
        <v>185</v>
      </c>
      <c r="R3" s="41"/>
      <c r="S3" s="41"/>
      <c r="U3" s="41" t="s">
        <v>0</v>
      </c>
      <c r="V3" s="293" t="s">
        <v>185</v>
      </c>
      <c r="W3" s="41"/>
      <c r="X3" s="41"/>
      <c r="Z3" s="41" t="s">
        <v>0</v>
      </c>
      <c r="AA3" s="293" t="s">
        <v>185</v>
      </c>
      <c r="AB3" s="41"/>
      <c r="AC3" s="41"/>
      <c r="AE3" s="41"/>
      <c r="AF3" s="140"/>
      <c r="AG3" s="41"/>
      <c r="AH3" s="41"/>
      <c r="AJ3" s="41"/>
      <c r="AK3" s="69"/>
      <c r="AL3" s="41"/>
      <c r="AM3" s="41"/>
      <c r="AO3" s="41"/>
      <c r="AP3" s="69"/>
      <c r="AQ3" s="41"/>
      <c r="AR3" s="41"/>
      <c r="AT3" s="41"/>
      <c r="AU3" s="69"/>
      <c r="AV3" s="41"/>
      <c r="AW3" s="41"/>
      <c r="AY3" s="41"/>
      <c r="AZ3" s="69"/>
      <c r="BA3" s="41"/>
      <c r="BB3" s="41"/>
      <c r="BD3" s="41"/>
      <c r="BE3" s="291"/>
      <c r="BF3" s="41"/>
      <c r="BG3" s="41"/>
    </row>
    <row r="4" spans="1:60" ht="14.5" customHeight="1">
      <c r="A4" s="66">
        <v>1</v>
      </c>
      <c r="B4" s="46" t="s">
        <v>410</v>
      </c>
      <c r="C4" s="46" t="s">
        <v>411</v>
      </c>
      <c r="D4" s="47">
        <v>477</v>
      </c>
      <c r="F4" s="66">
        <v>1</v>
      </c>
      <c r="G4" s="46" t="s">
        <v>410</v>
      </c>
      <c r="H4" s="46" t="s">
        <v>411</v>
      </c>
      <c r="I4" s="47">
        <v>443</v>
      </c>
      <c r="J4" s="207"/>
      <c r="K4" s="66">
        <v>1</v>
      </c>
      <c r="L4" s="46" t="s">
        <v>101</v>
      </c>
      <c r="M4" s="46" t="s">
        <v>412</v>
      </c>
      <c r="N4" s="47">
        <v>367</v>
      </c>
      <c r="O4" s="207"/>
      <c r="P4" s="66">
        <v>1</v>
      </c>
      <c r="Q4" s="46" t="s">
        <v>101</v>
      </c>
      <c r="R4" s="46" t="s">
        <v>413</v>
      </c>
      <c r="S4" s="47">
        <v>327</v>
      </c>
      <c r="T4" s="207"/>
      <c r="U4" s="66">
        <v>1</v>
      </c>
      <c r="V4" s="198" t="s">
        <v>101</v>
      </c>
      <c r="W4" s="198" t="s">
        <v>413</v>
      </c>
      <c r="X4" s="47">
        <v>337</v>
      </c>
      <c r="Y4" s="207"/>
      <c r="Z4" s="66">
        <v>1</v>
      </c>
      <c r="AA4" s="198" t="s">
        <v>101</v>
      </c>
      <c r="AB4" s="198" t="s">
        <v>413</v>
      </c>
      <c r="AC4" s="47">
        <v>348</v>
      </c>
      <c r="AD4" s="207"/>
      <c r="AE4" s="389"/>
      <c r="AF4" s="199"/>
      <c r="AG4" s="199"/>
      <c r="AH4" s="390"/>
      <c r="AI4" s="207"/>
      <c r="AJ4" s="389"/>
      <c r="AK4" s="199"/>
      <c r="AL4" s="199"/>
      <c r="AM4" s="390"/>
      <c r="AN4" s="207"/>
      <c r="AO4" s="389"/>
      <c r="AP4" s="199"/>
      <c r="AQ4" s="199"/>
      <c r="AR4" s="390"/>
      <c r="AS4" s="207"/>
      <c r="AT4" s="389"/>
      <c r="AU4" s="199"/>
      <c r="AV4" s="199"/>
      <c r="AW4" s="390"/>
      <c r="AX4" s="207"/>
      <c r="AY4" s="389"/>
      <c r="AZ4" s="199"/>
      <c r="BA4" s="199"/>
      <c r="BB4" s="390"/>
      <c r="BC4" s="207"/>
      <c r="BD4" s="389"/>
      <c r="BE4" s="199"/>
      <c r="BF4" s="199"/>
      <c r="BG4" s="390"/>
      <c r="BH4" s="207"/>
    </row>
    <row r="5" spans="1:60">
      <c r="A5" s="66">
        <v>2</v>
      </c>
      <c r="B5" s="46" t="s">
        <v>101</v>
      </c>
      <c r="C5" s="46" t="s">
        <v>412</v>
      </c>
      <c r="D5" s="47">
        <v>345</v>
      </c>
      <c r="F5" s="66">
        <v>2</v>
      </c>
      <c r="G5" s="46" t="s">
        <v>100</v>
      </c>
      <c r="H5" s="46" t="s">
        <v>485</v>
      </c>
      <c r="I5" s="47">
        <v>358</v>
      </c>
      <c r="J5" s="207"/>
      <c r="K5" s="66">
        <v>2</v>
      </c>
      <c r="L5" s="46" t="s">
        <v>100</v>
      </c>
      <c r="M5" s="46" t="s">
        <v>485</v>
      </c>
      <c r="N5" s="47">
        <v>347</v>
      </c>
      <c r="O5" s="207"/>
      <c r="P5" s="66">
        <v>2</v>
      </c>
      <c r="Q5" s="46" t="s">
        <v>99</v>
      </c>
      <c r="R5" s="46" t="s">
        <v>649</v>
      </c>
      <c r="S5" s="47">
        <v>319</v>
      </c>
      <c r="T5" s="207"/>
      <c r="U5" s="66">
        <v>2</v>
      </c>
      <c r="V5" s="198" t="s">
        <v>100</v>
      </c>
      <c r="W5" s="198" t="s">
        <v>485</v>
      </c>
      <c r="X5" s="47">
        <v>321</v>
      </c>
      <c r="Y5" s="207"/>
      <c r="Z5" s="66">
        <v>2</v>
      </c>
      <c r="AA5" s="46" t="s">
        <v>101</v>
      </c>
      <c r="AB5" s="46" t="s">
        <v>412</v>
      </c>
      <c r="AC5" s="47">
        <v>320</v>
      </c>
      <c r="AD5" s="207"/>
      <c r="AE5" s="389"/>
      <c r="AF5" s="199"/>
      <c r="AG5" s="199"/>
      <c r="AH5" s="390"/>
      <c r="AI5" s="207"/>
      <c r="AJ5" s="389"/>
      <c r="AK5" s="199"/>
      <c r="AL5" s="199"/>
      <c r="AM5" s="390"/>
      <c r="AN5" s="207"/>
      <c r="AO5" s="389"/>
      <c r="AP5" s="199"/>
      <c r="AQ5" s="199"/>
      <c r="AR5" s="390"/>
      <c r="AS5" s="207"/>
      <c r="AT5" s="389"/>
      <c r="AU5" s="199"/>
      <c r="AV5" s="199"/>
      <c r="AW5" s="390"/>
      <c r="AX5" s="207"/>
      <c r="AY5" s="389"/>
      <c r="AZ5" s="199"/>
      <c r="BA5" s="199"/>
      <c r="BB5" s="390"/>
      <c r="BC5" s="207"/>
      <c r="BD5" s="389"/>
      <c r="BE5" s="199"/>
      <c r="BF5" s="199"/>
      <c r="BG5" s="390"/>
      <c r="BH5" s="207"/>
    </row>
    <row r="6" spans="1:60">
      <c r="A6" s="66">
        <v>3</v>
      </c>
      <c r="B6" s="46" t="s">
        <v>101</v>
      </c>
      <c r="C6" s="46" t="s">
        <v>413</v>
      </c>
      <c r="D6" s="47">
        <v>330</v>
      </c>
      <c r="F6" s="66">
        <v>3</v>
      </c>
      <c r="G6" s="46" t="s">
        <v>99</v>
      </c>
      <c r="H6" s="46" t="s">
        <v>422</v>
      </c>
      <c r="I6" s="47">
        <v>345</v>
      </c>
      <c r="J6" s="207"/>
      <c r="K6" s="66">
        <v>3</v>
      </c>
      <c r="L6" s="46" t="s">
        <v>101</v>
      </c>
      <c r="M6" s="46" t="s">
        <v>413</v>
      </c>
      <c r="N6" s="47">
        <v>322</v>
      </c>
      <c r="O6" s="207"/>
      <c r="P6" s="66">
        <v>3</v>
      </c>
      <c r="Q6" s="46" t="s">
        <v>99</v>
      </c>
      <c r="R6" s="46" t="s">
        <v>486</v>
      </c>
      <c r="S6" s="47">
        <v>277</v>
      </c>
      <c r="T6" s="207"/>
      <c r="U6" s="66">
        <v>3</v>
      </c>
      <c r="V6" s="198" t="s">
        <v>101</v>
      </c>
      <c r="W6" s="198" t="s">
        <v>412</v>
      </c>
      <c r="X6" s="47">
        <v>303</v>
      </c>
      <c r="Y6" s="207"/>
      <c r="Z6" s="66">
        <v>3</v>
      </c>
      <c r="AA6" s="198" t="s">
        <v>100</v>
      </c>
      <c r="AB6" s="198" t="s">
        <v>414</v>
      </c>
      <c r="AC6" s="47">
        <v>298</v>
      </c>
      <c r="AD6" s="207"/>
      <c r="AE6" s="389"/>
      <c r="AF6" s="199"/>
      <c r="AG6" s="199"/>
      <c r="AH6" s="390"/>
      <c r="AI6" s="207"/>
      <c r="AJ6" s="389"/>
      <c r="AK6" s="199"/>
      <c r="AL6" s="199"/>
      <c r="AM6" s="390"/>
      <c r="AN6" s="207"/>
      <c r="AO6" s="389"/>
      <c r="AP6" s="199"/>
      <c r="AQ6" s="199"/>
      <c r="AR6" s="390"/>
      <c r="AS6" s="207"/>
      <c r="AT6" s="389"/>
      <c r="AU6" s="199"/>
      <c r="AV6" s="199"/>
      <c r="AW6" s="390"/>
      <c r="AX6" s="207"/>
      <c r="AY6" s="389"/>
      <c r="AZ6" s="199"/>
      <c r="BA6" s="199"/>
      <c r="BB6" s="390"/>
      <c r="BC6" s="207"/>
      <c r="BD6" s="389"/>
      <c r="BE6" s="199"/>
      <c r="BF6" s="199"/>
      <c r="BG6" s="390"/>
      <c r="BH6" s="207"/>
    </row>
    <row r="7" spans="1:60">
      <c r="A7" s="66">
        <v>4</v>
      </c>
      <c r="B7" s="46" t="s">
        <v>100</v>
      </c>
      <c r="C7" s="46" t="s">
        <v>414</v>
      </c>
      <c r="D7" s="47">
        <v>305</v>
      </c>
      <c r="F7" s="66">
        <v>4</v>
      </c>
      <c r="G7" s="46" t="s">
        <v>104</v>
      </c>
      <c r="H7" s="46" t="s">
        <v>426</v>
      </c>
      <c r="I7" s="47">
        <v>303</v>
      </c>
      <c r="J7" s="207"/>
      <c r="K7" s="66">
        <v>4</v>
      </c>
      <c r="L7" s="46" t="s">
        <v>99</v>
      </c>
      <c r="M7" s="46" t="s">
        <v>456</v>
      </c>
      <c r="N7" s="47">
        <v>305</v>
      </c>
      <c r="O7" s="207"/>
      <c r="P7" s="66">
        <v>4</v>
      </c>
      <c r="Q7" s="46" t="s">
        <v>100</v>
      </c>
      <c r="R7" s="46" t="s">
        <v>414</v>
      </c>
      <c r="S7" s="47">
        <v>277</v>
      </c>
      <c r="T7" s="207"/>
      <c r="U7" s="66">
        <v>4</v>
      </c>
      <c r="V7" s="198" t="s">
        <v>99</v>
      </c>
      <c r="W7" s="198" t="s">
        <v>486</v>
      </c>
      <c r="X7" s="47">
        <v>231</v>
      </c>
      <c r="Y7" s="207"/>
      <c r="Z7" s="66">
        <v>4</v>
      </c>
      <c r="AA7" s="198" t="s">
        <v>99</v>
      </c>
      <c r="AB7" s="198" t="s">
        <v>649</v>
      </c>
      <c r="AC7" s="47">
        <v>278</v>
      </c>
      <c r="AD7" s="207"/>
      <c r="AE7" s="389"/>
      <c r="AF7" s="199"/>
      <c r="AG7" s="199"/>
      <c r="AH7" s="390"/>
      <c r="AI7" s="207"/>
      <c r="AJ7" s="389"/>
      <c r="AK7" s="199"/>
      <c r="AL7" s="199"/>
      <c r="AM7" s="390"/>
      <c r="AN7" s="207"/>
      <c r="AO7" s="389"/>
      <c r="AP7" s="199"/>
      <c r="AQ7" s="199"/>
      <c r="AR7" s="390"/>
      <c r="AS7" s="207"/>
      <c r="AT7" s="389"/>
      <c r="AU7" s="199"/>
      <c r="AV7" s="199"/>
      <c r="AW7" s="390"/>
      <c r="AX7" s="207"/>
      <c r="AY7" s="389"/>
      <c r="AZ7" s="199"/>
      <c r="BA7" s="199"/>
      <c r="BB7" s="390"/>
      <c r="BC7" s="207"/>
      <c r="BD7" s="389"/>
      <c r="BE7" s="199"/>
      <c r="BF7" s="199"/>
      <c r="BG7" s="390"/>
      <c r="BH7" s="207"/>
    </row>
    <row r="8" spans="1:60">
      <c r="A8" s="66">
        <v>5</v>
      </c>
      <c r="B8" s="46" t="s">
        <v>99</v>
      </c>
      <c r="C8" s="198" t="s">
        <v>415</v>
      </c>
      <c r="D8" s="47">
        <v>289</v>
      </c>
      <c r="F8" s="66">
        <v>5</v>
      </c>
      <c r="G8" s="46" t="s">
        <v>100</v>
      </c>
      <c r="H8" s="46" t="s">
        <v>414</v>
      </c>
      <c r="I8" s="47">
        <v>276</v>
      </c>
      <c r="J8" s="207"/>
      <c r="K8" s="66">
        <v>5</v>
      </c>
      <c r="L8" s="46" t="s">
        <v>100</v>
      </c>
      <c r="M8" s="46" t="s">
        <v>414</v>
      </c>
      <c r="N8" s="47">
        <v>287</v>
      </c>
      <c r="O8" s="207"/>
      <c r="P8" s="66">
        <v>5</v>
      </c>
      <c r="Q8" s="46" t="s">
        <v>209</v>
      </c>
      <c r="R8" s="46" t="s">
        <v>488</v>
      </c>
      <c r="S8" s="47">
        <v>238</v>
      </c>
      <c r="T8" s="207"/>
      <c r="U8" s="66">
        <v>5</v>
      </c>
      <c r="V8" s="198" t="s">
        <v>101</v>
      </c>
      <c r="W8" s="198" t="s">
        <v>419</v>
      </c>
      <c r="X8" s="47">
        <v>205</v>
      </c>
      <c r="Y8" s="207"/>
      <c r="Z8" s="66">
        <v>5</v>
      </c>
      <c r="AA8" s="198" t="s">
        <v>120</v>
      </c>
      <c r="AB8" s="198" t="s">
        <v>678</v>
      </c>
      <c r="AC8" s="47">
        <v>261</v>
      </c>
      <c r="AD8" s="207"/>
      <c r="AE8" s="389"/>
      <c r="AF8" s="199"/>
      <c r="AG8" s="199"/>
      <c r="AH8" s="390"/>
      <c r="AI8" s="207"/>
      <c r="AJ8" s="389"/>
      <c r="AK8" s="199"/>
      <c r="AL8" s="199"/>
      <c r="AM8" s="390"/>
      <c r="AN8" s="207"/>
      <c r="AO8" s="389"/>
      <c r="AP8" s="199"/>
      <c r="AQ8" s="199"/>
      <c r="AR8" s="390"/>
      <c r="AS8" s="207"/>
      <c r="AT8" s="389"/>
      <c r="AU8" s="199"/>
      <c r="AV8" s="199"/>
      <c r="AW8" s="390"/>
      <c r="AX8" s="207"/>
      <c r="AY8" s="389"/>
      <c r="AZ8" s="199"/>
      <c r="BA8" s="199"/>
      <c r="BB8" s="390"/>
      <c r="BC8" s="207"/>
      <c r="BD8" s="389"/>
      <c r="BE8" s="199"/>
      <c r="BF8" s="199"/>
      <c r="BG8" s="390"/>
      <c r="BH8" s="207"/>
    </row>
    <row r="9" spans="1:60">
      <c r="A9" s="66">
        <v>6</v>
      </c>
      <c r="B9" s="46" t="s">
        <v>99</v>
      </c>
      <c r="C9" s="46" t="s">
        <v>416</v>
      </c>
      <c r="D9" s="47">
        <v>195</v>
      </c>
      <c r="F9" s="438">
        <v>6</v>
      </c>
      <c r="G9" s="439" t="s">
        <v>120</v>
      </c>
      <c r="H9" s="439" t="s">
        <v>421</v>
      </c>
      <c r="I9" s="439">
        <v>271</v>
      </c>
      <c r="J9" s="207"/>
      <c r="K9" s="438">
        <v>6</v>
      </c>
      <c r="L9" s="46" t="s">
        <v>101</v>
      </c>
      <c r="M9" s="46" t="s">
        <v>419</v>
      </c>
      <c r="N9" s="47">
        <v>261</v>
      </c>
      <c r="O9" s="207"/>
      <c r="P9" s="438">
        <v>6</v>
      </c>
      <c r="Q9" s="46" t="s">
        <v>650</v>
      </c>
      <c r="R9" s="198" t="s">
        <v>456</v>
      </c>
      <c r="S9" s="47">
        <v>208</v>
      </c>
      <c r="T9" s="207"/>
      <c r="U9" s="438">
        <v>6</v>
      </c>
      <c r="V9" s="198" t="s">
        <v>209</v>
      </c>
      <c r="W9" s="198" t="s">
        <v>488</v>
      </c>
      <c r="X9" s="47">
        <v>178</v>
      </c>
      <c r="Y9" s="207"/>
      <c r="Z9" s="66">
        <v>6</v>
      </c>
      <c r="AA9" s="198" t="s">
        <v>99</v>
      </c>
      <c r="AB9" s="198" t="s">
        <v>486</v>
      </c>
      <c r="AC9" s="47">
        <v>256</v>
      </c>
      <c r="AD9" s="207"/>
      <c r="AE9" s="389"/>
      <c r="AF9" s="199"/>
      <c r="AG9" s="199"/>
      <c r="AH9" s="390"/>
      <c r="AI9" s="207"/>
      <c r="AJ9" s="389"/>
      <c r="AK9" s="199"/>
      <c r="AL9" s="199"/>
      <c r="AM9" s="390"/>
      <c r="AN9" s="207"/>
      <c r="AO9" s="389"/>
      <c r="AP9" s="199"/>
      <c r="AQ9" s="199"/>
      <c r="AR9" s="390"/>
      <c r="AS9" s="207"/>
      <c r="AT9" s="389"/>
      <c r="AU9" s="199"/>
      <c r="AV9" s="199"/>
      <c r="AW9" s="390"/>
      <c r="AX9" s="207"/>
      <c r="AY9" s="389"/>
      <c r="AZ9" s="199"/>
      <c r="BA9" s="199"/>
      <c r="BB9" s="390"/>
      <c r="BC9" s="207"/>
      <c r="BD9" s="389"/>
      <c r="BE9" s="199"/>
      <c r="BF9" s="199"/>
      <c r="BG9" s="390"/>
      <c r="BH9" s="207"/>
    </row>
    <row r="10" spans="1:60">
      <c r="A10" s="66">
        <v>7</v>
      </c>
      <c r="B10" s="46" t="s">
        <v>120</v>
      </c>
      <c r="C10" s="46" t="s">
        <v>417</v>
      </c>
      <c r="D10" s="47">
        <v>181</v>
      </c>
      <c r="F10" s="66">
        <v>7</v>
      </c>
      <c r="G10" s="46" t="s">
        <v>101</v>
      </c>
      <c r="H10" s="46" t="s">
        <v>413</v>
      </c>
      <c r="I10" s="47">
        <v>236</v>
      </c>
      <c r="J10" s="207"/>
      <c r="K10" s="66">
        <v>7</v>
      </c>
      <c r="L10" s="46" t="s">
        <v>120</v>
      </c>
      <c r="M10" s="46" t="s">
        <v>506</v>
      </c>
      <c r="N10" s="47">
        <v>257</v>
      </c>
      <c r="O10" s="207"/>
      <c r="P10" s="389"/>
      <c r="Q10" s="199"/>
      <c r="R10" s="199"/>
      <c r="S10" s="390"/>
      <c r="T10" s="207"/>
      <c r="U10" s="389"/>
      <c r="V10" s="199"/>
      <c r="W10" s="199"/>
      <c r="X10" s="390"/>
      <c r="Y10" s="207"/>
      <c r="Z10" s="66">
        <v>7</v>
      </c>
      <c r="AA10" s="46" t="s">
        <v>209</v>
      </c>
      <c r="AB10" s="46" t="s">
        <v>488</v>
      </c>
      <c r="AC10" s="47">
        <v>239</v>
      </c>
      <c r="AD10" s="207"/>
      <c r="AE10" s="389"/>
      <c r="AF10" s="391"/>
      <c r="AG10" s="391"/>
      <c r="AH10" s="390"/>
      <c r="AI10" s="207"/>
      <c r="AJ10" s="389"/>
      <c r="AK10" s="199"/>
      <c r="AL10" s="199"/>
      <c r="AM10" s="390"/>
      <c r="AN10" s="207"/>
      <c r="AO10" s="389"/>
      <c r="AP10" s="199"/>
      <c r="AQ10" s="199"/>
      <c r="AR10" s="390"/>
      <c r="AS10" s="207"/>
      <c r="AT10" s="389"/>
      <c r="AU10" s="199"/>
      <c r="AV10" s="199"/>
      <c r="AW10" s="390"/>
      <c r="AX10" s="207"/>
      <c r="AY10" s="389"/>
      <c r="AZ10" s="199"/>
      <c r="BA10" s="199"/>
      <c r="BB10" s="390"/>
      <c r="BC10" s="207"/>
      <c r="BD10" s="389"/>
      <c r="BE10" s="199"/>
      <c r="BF10" s="199"/>
      <c r="BG10" s="390"/>
      <c r="BH10" s="207"/>
    </row>
    <row r="11" spans="1:60">
      <c r="A11" s="66">
        <v>8</v>
      </c>
      <c r="B11" s="46" t="s">
        <v>99</v>
      </c>
      <c r="C11" s="46" t="s">
        <v>418</v>
      </c>
      <c r="D11" s="47">
        <v>179</v>
      </c>
      <c r="F11" s="66">
        <v>8</v>
      </c>
      <c r="G11" s="46" t="s">
        <v>101</v>
      </c>
      <c r="H11" s="198" t="s">
        <v>412</v>
      </c>
      <c r="I11" s="47">
        <v>227</v>
      </c>
      <c r="J11" s="207"/>
      <c r="K11" s="66">
        <v>8</v>
      </c>
      <c r="L11" s="46" t="s">
        <v>99</v>
      </c>
      <c r="M11" s="46" t="s">
        <v>486</v>
      </c>
      <c r="N11" s="47">
        <v>249</v>
      </c>
      <c r="O11" s="207"/>
      <c r="P11" s="41" t="s">
        <v>0</v>
      </c>
      <c r="Q11" s="294" t="s">
        <v>186</v>
      </c>
      <c r="R11" s="41"/>
      <c r="S11" s="41"/>
      <c r="T11" s="207"/>
      <c r="U11" s="41" t="s">
        <v>0</v>
      </c>
      <c r="V11" s="294" t="s">
        <v>186</v>
      </c>
      <c r="W11" s="41"/>
      <c r="X11" s="41"/>
      <c r="Y11" s="207"/>
      <c r="Z11" s="66">
        <v>8</v>
      </c>
      <c r="AA11" s="198" t="s">
        <v>99</v>
      </c>
      <c r="AB11" s="198" t="s">
        <v>456</v>
      </c>
      <c r="AC11" s="47">
        <v>220</v>
      </c>
      <c r="AD11" s="207"/>
      <c r="AE11" s="389"/>
      <c r="AF11" s="199"/>
      <c r="AG11" s="199"/>
      <c r="AH11" s="390"/>
      <c r="AI11" s="207"/>
      <c r="AJ11" s="348"/>
      <c r="AK11" s="392"/>
      <c r="AL11" s="348"/>
      <c r="AM11" s="348"/>
      <c r="AN11" s="207"/>
      <c r="AO11" s="389"/>
      <c r="AP11" s="199"/>
      <c r="AQ11" s="199"/>
      <c r="AR11" s="390"/>
      <c r="AS11" s="207"/>
      <c r="AT11" s="389"/>
      <c r="AU11" s="199"/>
      <c r="AV11" s="199"/>
      <c r="AW11" s="390"/>
      <c r="AX11" s="207"/>
      <c r="AY11" s="389"/>
      <c r="AZ11" s="199"/>
      <c r="BA11" s="199"/>
      <c r="BB11" s="390"/>
      <c r="BC11" s="207"/>
      <c r="BD11" s="389"/>
      <c r="BE11" s="199"/>
      <c r="BF11" s="199"/>
      <c r="BG11" s="390"/>
      <c r="BH11" s="207"/>
    </row>
    <row r="12" spans="1:60">
      <c r="A12" s="66">
        <v>9</v>
      </c>
      <c r="B12" s="46" t="s">
        <v>101</v>
      </c>
      <c r="C12" s="46" t="s">
        <v>419</v>
      </c>
      <c r="D12" s="47">
        <v>160</v>
      </c>
      <c r="F12" s="66">
        <v>9</v>
      </c>
      <c r="G12" s="46" t="s">
        <v>99</v>
      </c>
      <c r="H12" s="46" t="s">
        <v>486</v>
      </c>
      <c r="I12" s="47">
        <v>225</v>
      </c>
      <c r="J12" s="207"/>
      <c r="K12" s="66">
        <v>9</v>
      </c>
      <c r="L12" s="46" t="s">
        <v>209</v>
      </c>
      <c r="M12" s="46" t="s">
        <v>488</v>
      </c>
      <c r="N12" s="47">
        <v>221</v>
      </c>
      <c r="O12" s="207"/>
      <c r="P12" s="66">
        <v>1</v>
      </c>
      <c r="Q12" s="45" t="s">
        <v>120</v>
      </c>
      <c r="R12" s="45" t="s">
        <v>421</v>
      </c>
      <c r="S12" s="45">
        <v>347</v>
      </c>
      <c r="T12" s="207"/>
      <c r="U12" s="66">
        <v>1</v>
      </c>
      <c r="V12" s="198" t="s">
        <v>99</v>
      </c>
      <c r="W12" s="198" t="s">
        <v>422</v>
      </c>
      <c r="X12" s="47">
        <v>308</v>
      </c>
      <c r="Y12" s="207"/>
      <c r="Z12" s="66">
        <v>9</v>
      </c>
      <c r="AA12" s="198" t="s">
        <v>101</v>
      </c>
      <c r="AB12" s="198" t="s">
        <v>419</v>
      </c>
      <c r="AC12" s="47">
        <v>215</v>
      </c>
      <c r="AD12" s="207"/>
      <c r="AE12" s="389"/>
      <c r="AF12" s="199"/>
      <c r="AG12" s="199"/>
      <c r="AH12" s="390"/>
      <c r="AI12" s="207"/>
      <c r="AJ12" s="389"/>
      <c r="AK12" s="199"/>
      <c r="AL12" s="199"/>
      <c r="AM12" s="390"/>
      <c r="AN12" s="207"/>
      <c r="AO12" s="389"/>
      <c r="AP12" s="199"/>
      <c r="AQ12" s="199"/>
      <c r="AR12" s="390"/>
      <c r="AS12" s="207"/>
      <c r="AT12" s="348"/>
      <c r="AU12" s="392"/>
      <c r="AV12" s="348"/>
      <c r="AW12" s="348"/>
      <c r="AX12" s="207"/>
      <c r="AY12" s="389"/>
      <c r="AZ12" s="199"/>
      <c r="BA12" s="199"/>
      <c r="BB12" s="390"/>
      <c r="BC12" s="207"/>
      <c r="BD12" s="389"/>
      <c r="BE12" s="199"/>
      <c r="BF12" s="199"/>
      <c r="BG12" s="390"/>
      <c r="BH12" s="207"/>
    </row>
    <row r="13" spans="1:60">
      <c r="A13" s="70"/>
      <c r="B13" s="48"/>
      <c r="C13" s="48"/>
      <c r="D13" s="49"/>
      <c r="F13" s="66">
        <v>10</v>
      </c>
      <c r="G13" s="46" t="s">
        <v>101</v>
      </c>
      <c r="H13" s="46" t="s">
        <v>487</v>
      </c>
      <c r="I13" s="47">
        <v>221</v>
      </c>
      <c r="J13" s="207"/>
      <c r="K13" s="389"/>
      <c r="L13" s="199"/>
      <c r="M13" s="199"/>
      <c r="N13" s="390"/>
      <c r="O13" s="207"/>
      <c r="P13" s="66">
        <v>2</v>
      </c>
      <c r="Q13" s="45" t="s">
        <v>104</v>
      </c>
      <c r="R13" s="45" t="s">
        <v>426</v>
      </c>
      <c r="S13" s="45">
        <v>308</v>
      </c>
      <c r="T13" s="207"/>
      <c r="U13" s="66">
        <v>2</v>
      </c>
      <c r="V13" s="198" t="s">
        <v>120</v>
      </c>
      <c r="W13" s="198" t="s">
        <v>421</v>
      </c>
      <c r="X13" s="47">
        <v>304</v>
      </c>
      <c r="Y13" s="207"/>
      <c r="Z13" s="389"/>
      <c r="AA13" s="199"/>
      <c r="AB13" s="199"/>
      <c r="AC13" s="390"/>
      <c r="AD13" s="207"/>
      <c r="AE13" s="389"/>
      <c r="AF13" s="199"/>
      <c r="AG13" s="199"/>
      <c r="AH13" s="390"/>
      <c r="AI13" s="207"/>
      <c r="AJ13" s="389"/>
      <c r="AK13" s="199"/>
      <c r="AL13" s="199"/>
      <c r="AM13" s="390"/>
      <c r="AN13" s="207"/>
      <c r="AO13" s="348"/>
      <c r="AP13" s="392"/>
      <c r="AQ13" s="348"/>
      <c r="AR13" s="348"/>
      <c r="AS13" s="207"/>
      <c r="AT13" s="389"/>
      <c r="AU13" s="199"/>
      <c r="AV13" s="199"/>
      <c r="AW13" s="390"/>
      <c r="AX13" s="207"/>
      <c r="AY13" s="389"/>
      <c r="AZ13" s="199"/>
      <c r="BA13" s="199"/>
      <c r="BB13" s="390"/>
      <c r="BC13" s="207"/>
      <c r="BD13" s="348"/>
      <c r="BE13" s="393"/>
      <c r="BF13" s="348"/>
      <c r="BG13" s="348"/>
      <c r="BH13" s="207"/>
    </row>
    <row r="14" spans="1:60">
      <c r="A14" s="41" t="s">
        <v>0</v>
      </c>
      <c r="B14" s="292" t="s">
        <v>186</v>
      </c>
      <c r="C14" s="41"/>
      <c r="D14" s="41"/>
      <c r="F14" s="66">
        <v>11</v>
      </c>
      <c r="G14" s="46" t="s">
        <v>209</v>
      </c>
      <c r="H14" s="46" t="s">
        <v>488</v>
      </c>
      <c r="I14" s="47">
        <v>209</v>
      </c>
      <c r="J14" s="207"/>
      <c r="K14" s="41" t="s">
        <v>0</v>
      </c>
      <c r="L14" s="294" t="s">
        <v>186</v>
      </c>
      <c r="M14" s="41"/>
      <c r="N14" s="41"/>
      <c r="O14" s="207"/>
      <c r="P14" s="66">
        <v>3</v>
      </c>
      <c r="Q14" s="45" t="s">
        <v>650</v>
      </c>
      <c r="R14" s="45" t="s">
        <v>420</v>
      </c>
      <c r="S14" s="45">
        <v>298</v>
      </c>
      <c r="T14" s="207"/>
      <c r="U14" s="66">
        <v>3</v>
      </c>
      <c r="V14" s="198" t="s">
        <v>104</v>
      </c>
      <c r="W14" s="198" t="s">
        <v>426</v>
      </c>
      <c r="X14" s="47">
        <v>290</v>
      </c>
      <c r="Y14" s="207"/>
      <c r="Z14" s="41" t="s">
        <v>0</v>
      </c>
      <c r="AA14" s="294" t="s">
        <v>186</v>
      </c>
      <c r="AB14" s="41"/>
      <c r="AC14" s="41"/>
      <c r="AD14" s="207"/>
      <c r="AE14" s="389"/>
      <c r="AF14" s="199"/>
      <c r="AG14" s="199"/>
      <c r="AH14" s="390"/>
      <c r="AI14" s="207"/>
      <c r="AJ14" s="389"/>
      <c r="AK14" s="199"/>
      <c r="AL14" s="199"/>
      <c r="AM14" s="390"/>
      <c r="AN14" s="207"/>
      <c r="AO14" s="389"/>
      <c r="AP14" s="199"/>
      <c r="AQ14" s="199"/>
      <c r="AR14" s="390"/>
      <c r="AS14" s="207"/>
      <c r="AT14" s="389"/>
      <c r="AU14" s="199"/>
      <c r="AV14" s="199"/>
      <c r="AW14" s="390"/>
      <c r="AX14" s="207"/>
      <c r="AY14" s="389"/>
      <c r="AZ14" s="199"/>
      <c r="BA14" s="199"/>
      <c r="BB14" s="390"/>
      <c r="BC14" s="207"/>
      <c r="BD14" s="389"/>
      <c r="BE14" s="199"/>
      <c r="BF14" s="199"/>
      <c r="BG14" s="390"/>
      <c r="BH14" s="207"/>
    </row>
    <row r="15" spans="1:60">
      <c r="A15" s="66">
        <v>1</v>
      </c>
      <c r="B15" s="46" t="s">
        <v>99</v>
      </c>
      <c r="C15" s="46" t="s">
        <v>420</v>
      </c>
      <c r="D15" s="47">
        <v>326</v>
      </c>
      <c r="F15" s="66">
        <v>12</v>
      </c>
      <c r="G15" s="46" t="s">
        <v>410</v>
      </c>
      <c r="H15" s="46" t="s">
        <v>425</v>
      </c>
      <c r="I15" s="47">
        <v>175</v>
      </c>
      <c r="J15" s="207"/>
      <c r="K15" s="66">
        <v>1</v>
      </c>
      <c r="L15" s="46" t="s">
        <v>99</v>
      </c>
      <c r="M15" s="46" t="s">
        <v>420</v>
      </c>
      <c r="N15" s="47">
        <v>391</v>
      </c>
      <c r="O15" s="207"/>
      <c r="P15" s="66">
        <v>4</v>
      </c>
      <c r="Q15" s="45" t="s">
        <v>99</v>
      </c>
      <c r="R15" s="45" t="s">
        <v>422</v>
      </c>
      <c r="S15" s="45">
        <v>294</v>
      </c>
      <c r="T15" s="207"/>
      <c r="U15" s="66">
        <v>4</v>
      </c>
      <c r="V15" s="198" t="s">
        <v>101</v>
      </c>
      <c r="W15" s="198" t="s">
        <v>487</v>
      </c>
      <c r="X15" s="47">
        <v>226</v>
      </c>
      <c r="Y15" s="207"/>
      <c r="Z15" s="66">
        <v>1</v>
      </c>
      <c r="AA15" s="198" t="s">
        <v>99</v>
      </c>
      <c r="AB15" s="198" t="s">
        <v>426</v>
      </c>
      <c r="AC15" s="47">
        <v>343</v>
      </c>
      <c r="AD15" s="207"/>
      <c r="AE15" s="389"/>
      <c r="AF15" s="199"/>
      <c r="AG15" s="199"/>
      <c r="AH15" s="390"/>
      <c r="AI15" s="207"/>
      <c r="AJ15" s="389"/>
      <c r="AK15" s="199"/>
      <c r="AL15" s="199"/>
      <c r="AM15" s="390"/>
      <c r="AN15" s="207"/>
      <c r="AO15" s="389"/>
      <c r="AP15" s="199"/>
      <c r="AQ15" s="391"/>
      <c r="AR15" s="390"/>
      <c r="AS15" s="207"/>
      <c r="AT15" s="389"/>
      <c r="AU15" s="199"/>
      <c r="AV15" s="199"/>
      <c r="AW15" s="390"/>
      <c r="AX15" s="207"/>
      <c r="AY15" s="348"/>
      <c r="AZ15" s="392"/>
      <c r="BA15" s="348"/>
      <c r="BB15" s="348"/>
      <c r="BC15" s="207"/>
      <c r="BD15" s="389"/>
      <c r="BE15" s="199"/>
      <c r="BF15" s="199"/>
      <c r="BG15" s="390"/>
      <c r="BH15" s="207"/>
    </row>
    <row r="16" spans="1:60">
      <c r="A16" s="66">
        <v>2</v>
      </c>
      <c r="B16" s="46" t="s">
        <v>120</v>
      </c>
      <c r="C16" s="46" t="s">
        <v>421</v>
      </c>
      <c r="D16" s="47">
        <v>322</v>
      </c>
      <c r="F16" s="66">
        <v>13</v>
      </c>
      <c r="G16" s="46" t="s">
        <v>99</v>
      </c>
      <c r="H16" s="46" t="s">
        <v>456</v>
      </c>
      <c r="I16" s="47">
        <v>174</v>
      </c>
      <c r="J16" s="207"/>
      <c r="K16" s="66">
        <v>2</v>
      </c>
      <c r="L16" s="46" t="s">
        <v>99</v>
      </c>
      <c r="M16" s="46" t="s">
        <v>422</v>
      </c>
      <c r="N16" s="47">
        <v>364</v>
      </c>
      <c r="O16" s="207"/>
      <c r="P16" s="66">
        <v>5</v>
      </c>
      <c r="Q16" s="45" t="s">
        <v>101</v>
      </c>
      <c r="R16" s="45" t="s">
        <v>423</v>
      </c>
      <c r="S16" s="45">
        <v>204</v>
      </c>
      <c r="T16" s="207"/>
      <c r="U16" s="66">
        <v>5</v>
      </c>
      <c r="V16" s="198" t="s">
        <v>101</v>
      </c>
      <c r="W16" s="198" t="s">
        <v>423</v>
      </c>
      <c r="X16" s="47">
        <v>203</v>
      </c>
      <c r="Y16" s="207"/>
      <c r="Z16" s="66">
        <v>2</v>
      </c>
      <c r="AA16" s="198" t="s">
        <v>99</v>
      </c>
      <c r="AB16" s="198" t="s">
        <v>422</v>
      </c>
      <c r="AC16" s="47">
        <v>336</v>
      </c>
      <c r="AD16" s="207"/>
      <c r="AE16" s="348"/>
      <c r="AF16" s="394"/>
      <c r="AG16" s="207"/>
      <c r="AH16" s="207"/>
      <c r="AI16" s="207"/>
      <c r="AJ16" s="389"/>
      <c r="AK16" s="199"/>
      <c r="AL16" s="199"/>
      <c r="AM16" s="390"/>
      <c r="AN16" s="207"/>
      <c r="AO16" s="389"/>
      <c r="AP16" s="199"/>
      <c r="AQ16" s="199"/>
      <c r="AR16" s="390"/>
      <c r="AS16" s="207"/>
      <c r="AT16" s="389"/>
      <c r="AU16" s="199"/>
      <c r="AV16" s="391"/>
      <c r="AW16" s="390"/>
      <c r="AX16" s="207"/>
      <c r="AY16" s="389"/>
      <c r="AZ16" s="199"/>
      <c r="BA16" s="199"/>
      <c r="BB16" s="390"/>
      <c r="BC16" s="207"/>
      <c r="BD16" s="389"/>
      <c r="BE16" s="199"/>
      <c r="BF16" s="391"/>
      <c r="BG16" s="390"/>
      <c r="BH16" s="207"/>
    </row>
    <row r="17" spans="1:60">
      <c r="A17" s="66">
        <v>3</v>
      </c>
      <c r="B17" s="46" t="s">
        <v>99</v>
      </c>
      <c r="C17" s="46" t="s">
        <v>422</v>
      </c>
      <c r="D17" s="47">
        <v>313</v>
      </c>
      <c r="F17" s="66">
        <v>14</v>
      </c>
      <c r="G17" s="46" t="s">
        <v>101</v>
      </c>
      <c r="H17" s="46" t="s">
        <v>419</v>
      </c>
      <c r="I17" s="47">
        <v>157</v>
      </c>
      <c r="J17" s="207"/>
      <c r="K17" s="66">
        <v>3</v>
      </c>
      <c r="L17" s="46" t="s">
        <v>120</v>
      </c>
      <c r="M17" s="46" t="s">
        <v>507</v>
      </c>
      <c r="N17" s="47">
        <v>253</v>
      </c>
      <c r="O17" s="207"/>
      <c r="P17" s="438">
        <v>6</v>
      </c>
      <c r="Q17" s="45" t="s">
        <v>651</v>
      </c>
      <c r="R17" s="45" t="s">
        <v>508</v>
      </c>
      <c r="S17" s="45">
        <v>97</v>
      </c>
      <c r="T17" s="207"/>
      <c r="U17" s="66">
        <v>6</v>
      </c>
      <c r="V17" s="198" t="s">
        <v>663</v>
      </c>
      <c r="W17" s="198" t="s">
        <v>664</v>
      </c>
      <c r="X17" s="47">
        <v>162</v>
      </c>
      <c r="Y17" s="207"/>
      <c r="Z17" s="66">
        <v>3</v>
      </c>
      <c r="AA17" s="198" t="s">
        <v>101</v>
      </c>
      <c r="AB17" s="198" t="s">
        <v>487</v>
      </c>
      <c r="AC17" s="47">
        <v>282</v>
      </c>
      <c r="AD17" s="207"/>
      <c r="AE17" s="348"/>
      <c r="AF17" s="391"/>
      <c r="AG17" s="391"/>
      <c r="AH17" s="390"/>
      <c r="AI17" s="207"/>
      <c r="AJ17" s="389"/>
      <c r="AK17" s="199"/>
      <c r="AL17" s="199"/>
      <c r="AM17" s="390"/>
      <c r="AN17" s="207"/>
      <c r="AO17" s="389"/>
      <c r="AP17" s="199"/>
      <c r="AQ17" s="199"/>
      <c r="AR17" s="390"/>
      <c r="AS17" s="207"/>
      <c r="AT17" s="389"/>
      <c r="AU17" s="199"/>
      <c r="AV17" s="199"/>
      <c r="AW17" s="390"/>
      <c r="AX17" s="207"/>
      <c r="AY17" s="389"/>
      <c r="AZ17" s="199"/>
      <c r="BA17" s="199"/>
      <c r="BB17" s="390"/>
      <c r="BC17" s="207"/>
      <c r="BD17" s="389"/>
      <c r="BE17" s="199"/>
      <c r="BF17" s="199"/>
      <c r="BG17" s="390"/>
      <c r="BH17" s="207"/>
    </row>
    <row r="18" spans="1:60">
      <c r="A18" s="66">
        <v>4</v>
      </c>
      <c r="B18" s="46" t="s">
        <v>101</v>
      </c>
      <c r="C18" s="46" t="s">
        <v>423</v>
      </c>
      <c r="D18" s="47">
        <v>265</v>
      </c>
      <c r="F18" s="70"/>
      <c r="G18" s="48"/>
      <c r="H18" s="48"/>
      <c r="I18" s="49"/>
      <c r="J18" s="207"/>
      <c r="K18" s="66">
        <v>4</v>
      </c>
      <c r="L18" s="46" t="s">
        <v>104</v>
      </c>
      <c r="M18" s="46" t="s">
        <v>426</v>
      </c>
      <c r="N18" s="47">
        <v>247</v>
      </c>
      <c r="O18" s="207"/>
      <c r="P18" s="389"/>
      <c r="Q18" s="199"/>
      <c r="R18" s="199"/>
      <c r="S18" s="390"/>
      <c r="T18" s="207"/>
      <c r="U18" s="66">
        <v>7</v>
      </c>
      <c r="V18" s="198" t="s">
        <v>101</v>
      </c>
      <c r="W18" s="198" t="s">
        <v>665</v>
      </c>
      <c r="X18" s="47">
        <v>156</v>
      </c>
      <c r="Y18" s="207"/>
      <c r="Z18" s="66">
        <v>4</v>
      </c>
      <c r="AA18" s="198" t="s">
        <v>120</v>
      </c>
      <c r="AB18" s="198" t="s">
        <v>424</v>
      </c>
      <c r="AC18" s="47">
        <v>273</v>
      </c>
      <c r="AD18" s="207"/>
      <c r="AE18" s="348"/>
      <c r="AF18" s="391"/>
      <c r="AG18" s="391"/>
      <c r="AH18" s="390"/>
      <c r="AI18" s="207"/>
      <c r="AJ18" s="348"/>
      <c r="AK18" s="394"/>
      <c r="AL18" s="207"/>
      <c r="AM18" s="207"/>
      <c r="AN18" s="207"/>
      <c r="AO18" s="389"/>
      <c r="AP18" s="199"/>
      <c r="AQ18" s="199"/>
      <c r="AR18" s="390"/>
      <c r="AS18" s="207"/>
      <c r="AT18" s="389"/>
      <c r="AU18" s="199"/>
      <c r="AV18" s="199"/>
      <c r="AW18" s="390"/>
      <c r="AX18" s="207"/>
      <c r="AY18" s="389"/>
      <c r="AZ18" s="199"/>
      <c r="BA18" s="199"/>
      <c r="BB18" s="390"/>
      <c r="BC18" s="207"/>
      <c r="BD18" s="389"/>
      <c r="BE18" s="199"/>
      <c r="BF18" s="199"/>
      <c r="BG18" s="390"/>
      <c r="BH18" s="207"/>
    </row>
    <row r="19" spans="1:60">
      <c r="A19" s="66">
        <v>5</v>
      </c>
      <c r="B19" s="46" t="s">
        <v>120</v>
      </c>
      <c r="C19" s="46" t="s">
        <v>424</v>
      </c>
      <c r="D19" s="47">
        <v>255</v>
      </c>
      <c r="F19" s="41" t="s">
        <v>0</v>
      </c>
      <c r="G19" s="293" t="s">
        <v>187</v>
      </c>
      <c r="J19" s="207"/>
      <c r="K19" s="66">
        <v>5</v>
      </c>
      <c r="L19" s="46" t="s">
        <v>101</v>
      </c>
      <c r="M19" s="198" t="s">
        <v>423</v>
      </c>
      <c r="N19" s="47">
        <v>236</v>
      </c>
      <c r="O19" s="207"/>
      <c r="P19" s="41" t="s">
        <v>0</v>
      </c>
      <c r="Q19" s="293" t="s">
        <v>187</v>
      </c>
      <c r="T19" s="207"/>
      <c r="U19" s="66">
        <v>8</v>
      </c>
      <c r="V19" s="198" t="s">
        <v>99</v>
      </c>
      <c r="W19" s="198" t="s">
        <v>666</v>
      </c>
      <c r="X19" s="47">
        <v>91</v>
      </c>
      <c r="Y19" s="207"/>
      <c r="Z19" s="66">
        <v>5</v>
      </c>
      <c r="AA19" s="198" t="s">
        <v>120</v>
      </c>
      <c r="AB19" s="198" t="s">
        <v>421</v>
      </c>
      <c r="AC19" s="47">
        <v>254</v>
      </c>
      <c r="AD19" s="207"/>
      <c r="AE19" s="348"/>
      <c r="AF19" s="391"/>
      <c r="AG19" s="391"/>
      <c r="AH19" s="390"/>
      <c r="AI19" s="207"/>
      <c r="AJ19" s="348"/>
      <c r="AK19" s="199"/>
      <c r="AL19" s="391"/>
      <c r="AM19" s="390"/>
      <c r="AN19" s="207"/>
      <c r="AO19" s="389"/>
      <c r="AP19" s="199"/>
      <c r="AQ19" s="199"/>
      <c r="AR19" s="390"/>
      <c r="AS19" s="207"/>
      <c r="AT19" s="389"/>
      <c r="AU19" s="199"/>
      <c r="AV19" s="199"/>
      <c r="AW19" s="390"/>
      <c r="AX19" s="207"/>
      <c r="AY19" s="389"/>
      <c r="AZ19" s="199"/>
      <c r="BA19" s="199"/>
      <c r="BB19" s="390"/>
      <c r="BC19" s="207"/>
      <c r="BD19" s="389"/>
      <c r="BE19" s="199"/>
      <c r="BF19" s="199"/>
      <c r="BG19" s="390"/>
      <c r="BH19" s="207"/>
    </row>
    <row r="20" spans="1:60">
      <c r="A20" s="66">
        <v>6</v>
      </c>
      <c r="B20" s="46" t="s">
        <v>410</v>
      </c>
      <c r="C20" s="46" t="s">
        <v>425</v>
      </c>
      <c r="D20" s="47">
        <v>246</v>
      </c>
      <c r="F20" s="15">
        <v>1</v>
      </c>
      <c r="G20" s="198" t="s">
        <v>99</v>
      </c>
      <c r="H20" s="198" t="s">
        <v>427</v>
      </c>
      <c r="I20" s="47">
        <v>469</v>
      </c>
      <c r="J20" s="207"/>
      <c r="K20" s="438">
        <v>6</v>
      </c>
      <c r="L20" s="46" t="s">
        <v>120</v>
      </c>
      <c r="M20" s="46" t="s">
        <v>424</v>
      </c>
      <c r="N20" s="47">
        <v>234</v>
      </c>
      <c r="O20" s="207"/>
      <c r="P20" s="15">
        <v>1</v>
      </c>
      <c r="Q20" s="198" t="s">
        <v>99</v>
      </c>
      <c r="R20" s="198" t="s">
        <v>427</v>
      </c>
      <c r="S20" s="47">
        <v>476</v>
      </c>
      <c r="T20" s="207"/>
      <c r="U20" s="66">
        <v>9</v>
      </c>
      <c r="V20" s="198" t="s">
        <v>651</v>
      </c>
      <c r="W20" s="198" t="s">
        <v>508</v>
      </c>
      <c r="X20" s="47">
        <v>63</v>
      </c>
      <c r="Y20" s="207"/>
      <c r="Z20" s="66">
        <v>6</v>
      </c>
      <c r="AA20" s="198" t="s">
        <v>657</v>
      </c>
      <c r="AB20" s="198" t="s">
        <v>679</v>
      </c>
      <c r="AC20" s="47">
        <v>224</v>
      </c>
      <c r="AD20" s="207"/>
      <c r="AE20" s="348"/>
      <c r="AF20" s="391"/>
      <c r="AG20" s="391"/>
      <c r="AH20" s="390"/>
      <c r="AI20" s="207"/>
      <c r="AJ20" s="348"/>
      <c r="AK20" s="199"/>
      <c r="AL20" s="391"/>
      <c r="AM20" s="390"/>
      <c r="AN20" s="207"/>
      <c r="AO20" s="389"/>
      <c r="AP20" s="199"/>
      <c r="AQ20" s="199"/>
      <c r="AR20" s="390"/>
      <c r="AS20" s="207"/>
      <c r="AT20" s="348"/>
      <c r="AU20" s="394"/>
      <c r="AV20" s="207"/>
      <c r="AW20" s="207"/>
      <c r="AX20" s="207"/>
      <c r="AY20" s="389"/>
      <c r="AZ20" s="199"/>
      <c r="BA20" s="199"/>
      <c r="BB20" s="390"/>
      <c r="BC20" s="207"/>
      <c r="BD20" s="389"/>
      <c r="BE20" s="199"/>
      <c r="BF20" s="199"/>
      <c r="BG20" s="390"/>
      <c r="BH20" s="207"/>
    </row>
    <row r="21" spans="1:60">
      <c r="A21" s="66">
        <v>7</v>
      </c>
      <c r="B21" s="46" t="s">
        <v>104</v>
      </c>
      <c r="C21" s="46" t="s">
        <v>426</v>
      </c>
      <c r="D21" s="47">
        <v>239</v>
      </c>
      <c r="F21" s="15">
        <v>2</v>
      </c>
      <c r="G21" s="46" t="s">
        <v>99</v>
      </c>
      <c r="H21" s="198" t="s">
        <v>415</v>
      </c>
      <c r="I21" s="47">
        <v>454</v>
      </c>
      <c r="J21" s="207"/>
      <c r="K21" s="66">
        <v>7</v>
      </c>
      <c r="L21" s="46" t="s">
        <v>667</v>
      </c>
      <c r="M21" s="46" t="s">
        <v>508</v>
      </c>
      <c r="N21" s="47">
        <v>101</v>
      </c>
      <c r="O21" s="207"/>
      <c r="P21" s="15">
        <v>2</v>
      </c>
      <c r="Q21" s="198" t="s">
        <v>99</v>
      </c>
      <c r="R21" s="198" t="s">
        <v>429</v>
      </c>
      <c r="S21" s="47">
        <v>467</v>
      </c>
      <c r="T21" s="207"/>
      <c r="U21" s="389"/>
      <c r="V21" s="199"/>
      <c r="W21" s="199"/>
      <c r="X21" s="390"/>
      <c r="Y21" s="207"/>
      <c r="Z21" s="66">
        <v>7</v>
      </c>
      <c r="AA21" s="198" t="s">
        <v>101</v>
      </c>
      <c r="AB21" s="198" t="s">
        <v>423</v>
      </c>
      <c r="AC21" s="47">
        <v>208</v>
      </c>
      <c r="AD21" s="207"/>
      <c r="AE21" s="348"/>
      <c r="AF21" s="199"/>
      <c r="AG21" s="391"/>
      <c r="AH21" s="390"/>
      <c r="AI21" s="207"/>
      <c r="AJ21" s="348"/>
      <c r="AK21" s="199"/>
      <c r="AL21" s="391"/>
      <c r="AM21" s="390"/>
      <c r="AN21" s="207"/>
      <c r="AO21" s="389"/>
      <c r="AP21" s="199"/>
      <c r="AQ21" s="199"/>
      <c r="AR21" s="390"/>
      <c r="AS21" s="207"/>
      <c r="AT21" s="348"/>
      <c r="AU21" s="391"/>
      <c r="AV21" s="391"/>
      <c r="AW21" s="390"/>
      <c r="AX21" s="207"/>
      <c r="AY21" s="389"/>
      <c r="AZ21" s="199"/>
      <c r="BA21" s="199"/>
      <c r="BB21" s="390"/>
      <c r="BC21" s="207"/>
      <c r="BD21" s="348"/>
      <c r="BE21" s="395"/>
      <c r="BF21" s="207"/>
      <c r="BG21" s="207"/>
      <c r="BH21" s="207"/>
    </row>
    <row r="22" spans="1:60">
      <c r="A22" s="70"/>
      <c r="B22" s="48"/>
      <c r="C22" s="48"/>
      <c r="D22" s="49"/>
      <c r="F22" s="15">
        <v>3</v>
      </c>
      <c r="G22" s="198" t="s">
        <v>489</v>
      </c>
      <c r="H22" s="198" t="s">
        <v>429</v>
      </c>
      <c r="I22" s="47">
        <v>449</v>
      </c>
      <c r="J22" s="207"/>
      <c r="K22" s="66">
        <v>8</v>
      </c>
      <c r="L22" s="46" t="s">
        <v>120</v>
      </c>
      <c r="M22" s="46" t="s">
        <v>509</v>
      </c>
      <c r="N22" s="47">
        <v>34</v>
      </c>
      <c r="O22" s="207"/>
      <c r="P22" s="15">
        <v>3</v>
      </c>
      <c r="Q22" s="198" t="s">
        <v>99</v>
      </c>
      <c r="R22" s="198" t="s">
        <v>434</v>
      </c>
      <c r="S22" s="47">
        <v>460</v>
      </c>
      <c r="T22" s="207"/>
      <c r="U22" s="41" t="s">
        <v>0</v>
      </c>
      <c r="V22" s="293" t="s">
        <v>187</v>
      </c>
      <c r="Y22" s="207"/>
      <c r="Z22" s="66">
        <v>8</v>
      </c>
      <c r="AA22" s="198" t="s">
        <v>101</v>
      </c>
      <c r="AB22" s="198" t="s">
        <v>665</v>
      </c>
      <c r="AC22" s="47">
        <v>190</v>
      </c>
      <c r="AD22" s="207"/>
      <c r="AE22" s="348"/>
      <c r="AF22" s="391"/>
      <c r="AG22" s="391"/>
      <c r="AH22" s="390"/>
      <c r="AI22" s="207"/>
      <c r="AJ22" s="348"/>
      <c r="AK22" s="391"/>
      <c r="AL22" s="391"/>
      <c r="AM22" s="390"/>
      <c r="AN22" s="207"/>
      <c r="AO22" s="348"/>
      <c r="AP22" s="394"/>
      <c r="AQ22" s="207"/>
      <c r="AR22" s="207"/>
      <c r="AS22" s="207"/>
      <c r="AT22" s="348"/>
      <c r="AU22" s="391"/>
      <c r="AV22" s="391"/>
      <c r="AW22" s="390"/>
      <c r="AX22" s="207"/>
      <c r="AY22" s="389"/>
      <c r="AZ22" s="199"/>
      <c r="BA22" s="199"/>
      <c r="BB22" s="390"/>
      <c r="BC22" s="207"/>
      <c r="BD22" s="348"/>
      <c r="BE22" s="391"/>
      <c r="BF22" s="391"/>
      <c r="BG22" s="390"/>
      <c r="BH22" s="207"/>
    </row>
    <row r="23" spans="1:60">
      <c r="A23" s="41" t="s">
        <v>0</v>
      </c>
      <c r="B23" s="293" t="s">
        <v>187</v>
      </c>
      <c r="F23" s="15">
        <v>4</v>
      </c>
      <c r="G23" s="198" t="s">
        <v>121</v>
      </c>
      <c r="H23" s="198" t="s">
        <v>490</v>
      </c>
      <c r="I23" s="47">
        <v>437</v>
      </c>
      <c r="J23" s="207"/>
      <c r="K23" s="389"/>
      <c r="L23" s="199"/>
      <c r="M23" s="199"/>
      <c r="N23" s="390"/>
      <c r="O23" s="207"/>
      <c r="P23" s="15">
        <v>4</v>
      </c>
      <c r="Q23" s="198" t="s">
        <v>121</v>
      </c>
      <c r="R23" s="198" t="s">
        <v>490</v>
      </c>
      <c r="S23" s="47">
        <v>454</v>
      </c>
      <c r="T23" s="207"/>
      <c r="U23" s="15">
        <v>1</v>
      </c>
      <c r="V23" s="198" t="s">
        <v>99</v>
      </c>
      <c r="W23" s="198" t="s">
        <v>434</v>
      </c>
      <c r="X23" s="47">
        <v>463</v>
      </c>
      <c r="Y23" s="207"/>
      <c r="Z23" s="66">
        <v>9</v>
      </c>
      <c r="AA23" s="198" t="s">
        <v>680</v>
      </c>
      <c r="AB23" s="198" t="s">
        <v>681</v>
      </c>
      <c r="AC23" s="47">
        <v>175</v>
      </c>
      <c r="AD23" s="207"/>
      <c r="AE23" s="348"/>
      <c r="AF23" s="199"/>
      <c r="AG23" s="391"/>
      <c r="AH23" s="390"/>
      <c r="AI23" s="207"/>
      <c r="AJ23" s="348"/>
      <c r="AK23" s="391"/>
      <c r="AL23" s="391"/>
      <c r="AM23" s="390"/>
      <c r="AN23" s="207"/>
      <c r="AO23" s="348"/>
      <c r="AP23" s="391"/>
      <c r="AQ23" s="391"/>
      <c r="AR23" s="390"/>
      <c r="AS23" s="207"/>
      <c r="AT23" s="348"/>
      <c r="AU23" s="391"/>
      <c r="AV23" s="391"/>
      <c r="AW23" s="390"/>
      <c r="AX23" s="207"/>
      <c r="AY23" s="389"/>
      <c r="AZ23" s="199"/>
      <c r="BA23" s="199"/>
      <c r="BB23" s="390"/>
      <c r="BC23" s="207"/>
      <c r="BD23" s="348"/>
      <c r="BE23" s="391"/>
      <c r="BF23" s="391"/>
      <c r="BG23" s="390"/>
      <c r="BH23" s="207"/>
    </row>
    <row r="24" spans="1:60">
      <c r="A24" s="15">
        <v>1</v>
      </c>
      <c r="B24" s="198" t="s">
        <v>99</v>
      </c>
      <c r="C24" s="198" t="s">
        <v>427</v>
      </c>
      <c r="D24" s="47">
        <v>479</v>
      </c>
      <c r="F24" s="15">
        <v>5</v>
      </c>
      <c r="G24" s="46" t="s">
        <v>99</v>
      </c>
      <c r="H24" s="198" t="s">
        <v>431</v>
      </c>
      <c r="I24" s="47">
        <v>419</v>
      </c>
      <c r="J24" s="207"/>
      <c r="K24" s="41" t="s">
        <v>0</v>
      </c>
      <c r="L24" s="293" t="s">
        <v>187</v>
      </c>
      <c r="O24" s="207"/>
      <c r="P24" s="15">
        <v>5</v>
      </c>
      <c r="Q24" s="198" t="s">
        <v>99</v>
      </c>
      <c r="R24" s="198" t="s">
        <v>415</v>
      </c>
      <c r="S24" s="47">
        <v>437</v>
      </c>
      <c r="T24" s="207"/>
      <c r="U24" s="15">
        <v>2</v>
      </c>
      <c r="V24" s="198" t="s">
        <v>15</v>
      </c>
      <c r="W24" s="198" t="s">
        <v>490</v>
      </c>
      <c r="X24" s="47">
        <v>457</v>
      </c>
      <c r="Y24" s="207"/>
      <c r="Z24" s="389"/>
      <c r="AA24" s="199"/>
      <c r="AB24" s="199"/>
      <c r="AC24" s="390"/>
      <c r="AD24" s="207"/>
      <c r="AE24" s="348"/>
      <c r="AF24" s="199"/>
      <c r="AG24" s="391"/>
      <c r="AH24" s="390"/>
      <c r="AI24" s="207"/>
      <c r="AJ24" s="348"/>
      <c r="AK24" s="391"/>
      <c r="AL24" s="391"/>
      <c r="AM24" s="390"/>
      <c r="AN24" s="207"/>
      <c r="AO24" s="348"/>
      <c r="AP24" s="391"/>
      <c r="AQ24" s="391"/>
      <c r="AR24" s="390"/>
      <c r="AS24" s="207"/>
      <c r="AT24" s="348"/>
      <c r="AU24" s="391"/>
      <c r="AV24" s="391"/>
      <c r="AW24" s="390"/>
      <c r="AX24" s="207"/>
      <c r="AY24" s="389"/>
      <c r="AZ24" s="199"/>
      <c r="BA24" s="391"/>
      <c r="BB24" s="390"/>
      <c r="BC24" s="207"/>
      <c r="BD24" s="348"/>
      <c r="BE24" s="391"/>
      <c r="BF24" s="391"/>
      <c r="BG24" s="390"/>
      <c r="BH24" s="207"/>
    </row>
    <row r="25" spans="1:60">
      <c r="A25" s="15">
        <v>2</v>
      </c>
      <c r="B25" s="198" t="s">
        <v>428</v>
      </c>
      <c r="C25" s="198" t="s">
        <v>429</v>
      </c>
      <c r="D25" s="47">
        <v>449</v>
      </c>
      <c r="F25" s="15">
        <v>6</v>
      </c>
      <c r="G25" s="46" t="s">
        <v>99</v>
      </c>
      <c r="H25" s="198" t="s">
        <v>432</v>
      </c>
      <c r="I25" s="47">
        <v>405</v>
      </c>
      <c r="J25" s="207"/>
      <c r="K25" s="15">
        <v>1</v>
      </c>
      <c r="L25" s="198" t="s">
        <v>99</v>
      </c>
      <c r="M25" s="198" t="s">
        <v>510</v>
      </c>
      <c r="N25" s="47">
        <v>482</v>
      </c>
      <c r="O25" s="207"/>
      <c r="P25" s="15">
        <v>6</v>
      </c>
      <c r="Q25" s="198" t="s">
        <v>99</v>
      </c>
      <c r="R25" s="198" t="s">
        <v>431</v>
      </c>
      <c r="S25" s="47">
        <v>406</v>
      </c>
      <c r="T25" s="207"/>
      <c r="U25" s="15">
        <v>3</v>
      </c>
      <c r="V25" s="198" t="s">
        <v>99</v>
      </c>
      <c r="W25" s="198" t="s">
        <v>433</v>
      </c>
      <c r="X25" s="47">
        <v>455</v>
      </c>
      <c r="Y25" s="207"/>
      <c r="Z25" s="41" t="s">
        <v>0</v>
      </c>
      <c r="AA25" s="293" t="s">
        <v>187</v>
      </c>
      <c r="AD25" s="207"/>
      <c r="AE25" s="348"/>
      <c r="AF25" s="199"/>
      <c r="AG25" s="391"/>
      <c r="AH25" s="390"/>
      <c r="AI25" s="207"/>
      <c r="AJ25" s="348"/>
      <c r="AK25" s="391"/>
      <c r="AL25" s="391"/>
      <c r="AM25" s="390"/>
      <c r="AN25" s="207"/>
      <c r="AO25" s="348"/>
      <c r="AP25" s="199"/>
      <c r="AQ25" s="391"/>
      <c r="AR25" s="390"/>
      <c r="AS25" s="207"/>
      <c r="AT25" s="348"/>
      <c r="AU25" s="391"/>
      <c r="AV25" s="391"/>
      <c r="AW25" s="390"/>
      <c r="AX25" s="207"/>
      <c r="AY25" s="389"/>
      <c r="AZ25" s="199"/>
      <c r="BA25" s="199"/>
      <c r="BB25" s="390"/>
      <c r="BC25" s="207"/>
      <c r="BD25" s="348"/>
      <c r="BE25" s="391"/>
      <c r="BF25" s="391"/>
      <c r="BG25" s="390"/>
      <c r="BH25" s="207"/>
    </row>
    <row r="26" spans="1:60">
      <c r="A26" s="15">
        <v>3</v>
      </c>
      <c r="B26" s="198" t="s">
        <v>99</v>
      </c>
      <c r="C26" s="198" t="s">
        <v>415</v>
      </c>
      <c r="D26" s="47">
        <v>441</v>
      </c>
      <c r="F26" s="15">
        <v>7</v>
      </c>
      <c r="G26" s="46" t="s">
        <v>99</v>
      </c>
      <c r="H26" s="198" t="s">
        <v>434</v>
      </c>
      <c r="I26" s="47">
        <v>401</v>
      </c>
      <c r="J26" s="207"/>
      <c r="K26" s="15">
        <v>2</v>
      </c>
      <c r="L26" s="198" t="s">
        <v>99</v>
      </c>
      <c r="M26" s="198" t="s">
        <v>427</v>
      </c>
      <c r="N26" s="47">
        <v>468</v>
      </c>
      <c r="O26" s="207"/>
      <c r="P26" s="15">
        <v>7</v>
      </c>
      <c r="Q26" s="198" t="s">
        <v>101</v>
      </c>
      <c r="R26" s="198" t="s">
        <v>430</v>
      </c>
      <c r="S26" s="47">
        <v>402</v>
      </c>
      <c r="T26" s="207"/>
      <c r="U26" s="15">
        <v>4</v>
      </c>
      <c r="V26" s="198" t="s">
        <v>99</v>
      </c>
      <c r="W26" s="198" t="s">
        <v>415</v>
      </c>
      <c r="X26" s="47">
        <v>448</v>
      </c>
      <c r="Y26" s="207"/>
      <c r="Z26" s="15">
        <v>1</v>
      </c>
      <c r="AA26" s="198" t="s">
        <v>99</v>
      </c>
      <c r="AB26" s="198" t="s">
        <v>431</v>
      </c>
      <c r="AC26" s="47">
        <v>460</v>
      </c>
      <c r="AD26" s="207"/>
      <c r="AE26" s="348"/>
      <c r="AF26" s="391"/>
      <c r="AG26" s="391"/>
      <c r="AH26" s="390"/>
      <c r="AI26" s="207"/>
      <c r="AJ26" s="348"/>
      <c r="AK26" s="391"/>
      <c r="AL26" s="391"/>
      <c r="AM26" s="390"/>
      <c r="AN26" s="207"/>
      <c r="AO26" s="348"/>
      <c r="AP26" s="391"/>
      <c r="AQ26" s="391"/>
      <c r="AR26" s="390"/>
      <c r="AS26" s="207"/>
      <c r="AT26" s="348"/>
      <c r="AU26" s="391"/>
      <c r="AV26" s="391"/>
      <c r="AW26" s="390"/>
      <c r="AX26" s="207"/>
      <c r="AY26" s="389"/>
      <c r="AZ26" s="199"/>
      <c r="BA26" s="199"/>
      <c r="BB26" s="390"/>
      <c r="BC26" s="207"/>
      <c r="BD26" s="348"/>
      <c r="BE26" s="391"/>
      <c r="BF26" s="391"/>
      <c r="BG26" s="390"/>
      <c r="BH26" s="207"/>
    </row>
    <row r="27" spans="1:60">
      <c r="A27" s="15">
        <v>4</v>
      </c>
      <c r="B27" s="198" t="s">
        <v>101</v>
      </c>
      <c r="C27" s="198" t="s">
        <v>430</v>
      </c>
      <c r="D27" s="47">
        <v>413</v>
      </c>
      <c r="F27" s="15">
        <v>8</v>
      </c>
      <c r="G27" s="198" t="s">
        <v>99</v>
      </c>
      <c r="H27" s="198" t="s">
        <v>433</v>
      </c>
      <c r="I27" s="47">
        <v>400</v>
      </c>
      <c r="J27" s="207"/>
      <c r="K27" s="15">
        <v>3</v>
      </c>
      <c r="L27" s="198" t="s">
        <v>99</v>
      </c>
      <c r="M27" s="198" t="s">
        <v>429</v>
      </c>
      <c r="N27" s="47">
        <v>466</v>
      </c>
      <c r="O27" s="207"/>
      <c r="P27" s="15">
        <v>8</v>
      </c>
      <c r="Q27" s="198" t="s">
        <v>99</v>
      </c>
      <c r="R27" s="198" t="s">
        <v>652</v>
      </c>
      <c r="S27" s="47">
        <v>309</v>
      </c>
      <c r="T27" s="207"/>
      <c r="U27" s="15">
        <v>5</v>
      </c>
      <c r="V27" s="198" t="s">
        <v>101</v>
      </c>
      <c r="W27" s="198" t="s">
        <v>430</v>
      </c>
      <c r="X27" s="47">
        <v>408</v>
      </c>
      <c r="Y27" s="207"/>
      <c r="Z27" s="15">
        <v>2</v>
      </c>
      <c r="AA27" s="198" t="s">
        <v>99</v>
      </c>
      <c r="AB27" s="198" t="s">
        <v>429</v>
      </c>
      <c r="AC27" s="47">
        <v>460</v>
      </c>
      <c r="AD27" s="207"/>
      <c r="AE27" s="348"/>
      <c r="AF27" s="207"/>
      <c r="AG27" s="207"/>
      <c r="AH27" s="207"/>
      <c r="AI27" s="207"/>
      <c r="AJ27" s="348"/>
      <c r="AK27" s="207"/>
      <c r="AL27" s="207"/>
      <c r="AM27" s="207"/>
      <c r="AN27" s="207"/>
      <c r="AO27" s="348"/>
      <c r="AP27" s="391"/>
      <c r="AQ27" s="391"/>
      <c r="AR27" s="390"/>
      <c r="AS27" s="207"/>
      <c r="AT27" s="348"/>
      <c r="AU27" s="199"/>
      <c r="AV27" s="391"/>
      <c r="AW27" s="390"/>
      <c r="AX27" s="207"/>
      <c r="AY27" s="348"/>
      <c r="AZ27" s="394"/>
      <c r="BA27" s="207"/>
      <c r="BB27" s="207"/>
      <c r="BC27" s="207"/>
      <c r="BD27" s="348"/>
      <c r="BE27" s="199"/>
      <c r="BF27" s="391"/>
      <c r="BG27" s="390"/>
      <c r="BH27" s="207"/>
    </row>
    <row r="28" spans="1:60">
      <c r="A28" s="15">
        <v>5</v>
      </c>
      <c r="B28" s="198" t="s">
        <v>99</v>
      </c>
      <c r="C28" s="198" t="s">
        <v>431</v>
      </c>
      <c r="D28" s="47">
        <v>410</v>
      </c>
      <c r="F28" s="15">
        <v>9</v>
      </c>
      <c r="G28" s="198" t="s">
        <v>101</v>
      </c>
      <c r="H28" s="198" t="s">
        <v>430</v>
      </c>
      <c r="I28" s="47">
        <v>348</v>
      </c>
      <c r="J28" s="207"/>
      <c r="K28" s="15">
        <v>4</v>
      </c>
      <c r="L28" s="198" t="s">
        <v>121</v>
      </c>
      <c r="M28" s="198" t="s">
        <v>490</v>
      </c>
      <c r="N28" s="47">
        <v>438</v>
      </c>
      <c r="O28" s="207"/>
      <c r="P28" s="15">
        <v>9</v>
      </c>
      <c r="Q28" s="198" t="s">
        <v>99</v>
      </c>
      <c r="R28" s="198" t="s">
        <v>491</v>
      </c>
      <c r="S28" s="47">
        <v>188</v>
      </c>
      <c r="T28" s="207"/>
      <c r="U28" s="15">
        <v>6</v>
      </c>
      <c r="V28" s="198" t="s">
        <v>99</v>
      </c>
      <c r="W28" s="198" t="s">
        <v>652</v>
      </c>
      <c r="X28" s="47">
        <v>339</v>
      </c>
      <c r="Y28" s="207"/>
      <c r="Z28" s="15">
        <v>3</v>
      </c>
      <c r="AA28" s="198" t="s">
        <v>99</v>
      </c>
      <c r="AB28" s="198" t="s">
        <v>452</v>
      </c>
      <c r="AC28" s="47">
        <v>453</v>
      </c>
      <c r="AD28" s="207"/>
      <c r="AE28" s="348"/>
      <c r="AF28" s="396"/>
      <c r="AG28" s="207"/>
      <c r="AH28" s="207"/>
      <c r="AI28" s="207"/>
      <c r="AJ28" s="348"/>
      <c r="AK28" s="396"/>
      <c r="AL28" s="207"/>
      <c r="AM28" s="207"/>
      <c r="AN28" s="207"/>
      <c r="AO28" s="348"/>
      <c r="AP28" s="391"/>
      <c r="AQ28" s="391"/>
      <c r="AR28" s="390"/>
      <c r="AS28" s="207"/>
      <c r="AT28" s="348"/>
      <c r="AU28" s="199"/>
      <c r="AV28" s="391"/>
      <c r="AW28" s="390"/>
      <c r="AX28" s="207"/>
      <c r="AY28" s="348"/>
      <c r="AZ28" s="391"/>
      <c r="BA28" s="391"/>
      <c r="BB28" s="390"/>
      <c r="BC28" s="207"/>
      <c r="BD28" s="348"/>
      <c r="BE28" s="391"/>
      <c r="BF28" s="391"/>
      <c r="BG28" s="390"/>
      <c r="BH28" s="207"/>
    </row>
    <row r="29" spans="1:60">
      <c r="A29" s="15">
        <v>6</v>
      </c>
      <c r="B29" s="198" t="s">
        <v>99</v>
      </c>
      <c r="C29" s="198" t="s">
        <v>432</v>
      </c>
      <c r="D29" s="47">
        <v>409</v>
      </c>
      <c r="F29" s="15">
        <v>10</v>
      </c>
      <c r="G29" s="198" t="s">
        <v>15</v>
      </c>
      <c r="H29" s="198" t="s">
        <v>491</v>
      </c>
      <c r="I29" s="47">
        <v>82</v>
      </c>
      <c r="J29" s="207"/>
      <c r="K29" s="15">
        <v>5</v>
      </c>
      <c r="L29" s="198" t="s">
        <v>99</v>
      </c>
      <c r="M29" s="198" t="s">
        <v>415</v>
      </c>
      <c r="N29" s="47">
        <v>427</v>
      </c>
      <c r="O29" s="207"/>
      <c r="P29" s="15">
        <v>10</v>
      </c>
      <c r="Q29" s="198" t="s">
        <v>99</v>
      </c>
      <c r="R29" s="198" t="s">
        <v>653</v>
      </c>
      <c r="S29" s="47">
        <v>186</v>
      </c>
      <c r="T29" s="207"/>
      <c r="U29" s="15">
        <v>7</v>
      </c>
      <c r="V29" s="198" t="s">
        <v>99</v>
      </c>
      <c r="W29" s="198" t="s">
        <v>668</v>
      </c>
      <c r="X29" s="47">
        <v>264</v>
      </c>
      <c r="Y29" s="207"/>
      <c r="Z29" s="15">
        <v>4</v>
      </c>
      <c r="AA29" s="198" t="s">
        <v>99</v>
      </c>
      <c r="AB29" s="198" t="s">
        <v>415</v>
      </c>
      <c r="AC29" s="47">
        <v>440</v>
      </c>
      <c r="AD29" s="207"/>
      <c r="AE29" s="348"/>
      <c r="AF29" s="199"/>
      <c r="AG29" s="199"/>
      <c r="AH29" s="390"/>
      <c r="AI29" s="207"/>
      <c r="AJ29" s="348"/>
      <c r="AK29" s="199"/>
      <c r="AL29" s="199"/>
      <c r="AM29" s="390"/>
      <c r="AN29" s="207"/>
      <c r="AO29" s="348"/>
      <c r="AP29" s="199"/>
      <c r="AQ29" s="391"/>
      <c r="AR29" s="390"/>
      <c r="AS29" s="207"/>
      <c r="AT29" s="348"/>
      <c r="AU29" s="199"/>
      <c r="AV29" s="391"/>
      <c r="AW29" s="390"/>
      <c r="AX29" s="207"/>
      <c r="AY29" s="348"/>
      <c r="AZ29" s="391"/>
      <c r="BA29" s="391"/>
      <c r="BB29" s="390"/>
      <c r="BC29" s="207"/>
      <c r="BD29" s="348"/>
      <c r="BE29" s="199"/>
      <c r="BF29" s="391"/>
      <c r="BG29" s="390"/>
      <c r="BH29" s="207"/>
    </row>
    <row r="30" spans="1:60">
      <c r="A30" s="15">
        <v>7</v>
      </c>
      <c r="B30" s="198" t="s">
        <v>99</v>
      </c>
      <c r="C30" s="198" t="s">
        <v>433</v>
      </c>
      <c r="D30" s="47">
        <v>406</v>
      </c>
      <c r="F30" s="41"/>
      <c r="J30" s="207"/>
      <c r="K30" s="15">
        <v>6</v>
      </c>
      <c r="L30" s="198" t="s">
        <v>99</v>
      </c>
      <c r="M30" s="198" t="s">
        <v>431</v>
      </c>
      <c r="N30" s="47">
        <v>418</v>
      </c>
      <c r="O30" s="207"/>
      <c r="P30" s="41"/>
      <c r="T30" s="207"/>
      <c r="U30" s="15">
        <v>8</v>
      </c>
      <c r="V30" s="198" t="s">
        <v>99</v>
      </c>
      <c r="W30" s="198" t="s">
        <v>491</v>
      </c>
      <c r="X30" s="47">
        <v>212</v>
      </c>
      <c r="Y30" s="207"/>
      <c r="Z30" s="15">
        <v>5</v>
      </c>
      <c r="AA30" s="198" t="s">
        <v>99</v>
      </c>
      <c r="AB30" s="198" t="s">
        <v>434</v>
      </c>
      <c r="AC30" s="47">
        <v>374</v>
      </c>
      <c r="AD30" s="207"/>
      <c r="AE30" s="348"/>
      <c r="AF30" s="199"/>
      <c r="AG30" s="199"/>
      <c r="AH30" s="390"/>
      <c r="AI30" s="207"/>
      <c r="AJ30" s="348"/>
      <c r="AK30" s="199"/>
      <c r="AL30" s="199"/>
      <c r="AM30" s="390"/>
      <c r="AN30" s="207"/>
      <c r="AO30" s="348"/>
      <c r="AP30" s="391"/>
      <c r="AQ30" s="391"/>
      <c r="AR30" s="390"/>
      <c r="AS30" s="207"/>
      <c r="AT30" s="348"/>
      <c r="AU30" s="391"/>
      <c r="AV30" s="391"/>
      <c r="AW30" s="390"/>
      <c r="AX30" s="207"/>
      <c r="AY30" s="348"/>
      <c r="AZ30" s="391"/>
      <c r="BA30" s="391"/>
      <c r="BB30" s="390"/>
      <c r="BC30" s="207"/>
      <c r="BD30" s="348"/>
      <c r="BE30" s="199"/>
      <c r="BF30" s="391"/>
      <c r="BG30" s="390"/>
      <c r="BH30" s="207"/>
    </row>
    <row r="31" spans="1:60">
      <c r="A31" s="15">
        <v>8</v>
      </c>
      <c r="B31" s="198" t="s">
        <v>99</v>
      </c>
      <c r="C31" s="198" t="s">
        <v>434</v>
      </c>
      <c r="D31" s="47">
        <v>384</v>
      </c>
      <c r="F31" s="41" t="s">
        <v>0</v>
      </c>
      <c r="G31" s="294" t="s">
        <v>188</v>
      </c>
      <c r="J31" s="207"/>
      <c r="K31" s="15">
        <v>7</v>
      </c>
      <c r="L31" s="198" t="s">
        <v>99</v>
      </c>
      <c r="M31" s="198" t="s">
        <v>434</v>
      </c>
      <c r="N31" s="47">
        <v>417</v>
      </c>
      <c r="O31" s="207"/>
      <c r="P31" s="41" t="s">
        <v>0</v>
      </c>
      <c r="Q31" s="294" t="s">
        <v>188</v>
      </c>
      <c r="T31" s="207"/>
      <c r="U31" s="15">
        <v>9</v>
      </c>
      <c r="V31" s="198" t="s">
        <v>99</v>
      </c>
      <c r="W31" s="198" t="s">
        <v>669</v>
      </c>
      <c r="X31" s="47">
        <v>136</v>
      </c>
      <c r="Y31" s="207"/>
      <c r="Z31" s="15">
        <v>6</v>
      </c>
      <c r="AA31" s="198" t="s">
        <v>101</v>
      </c>
      <c r="AB31" s="198" t="s">
        <v>430</v>
      </c>
      <c r="AC31" s="47">
        <v>366</v>
      </c>
      <c r="AD31" s="207"/>
      <c r="AE31" s="348"/>
      <c r="AF31" s="199"/>
      <c r="AG31" s="199"/>
      <c r="AH31" s="390"/>
      <c r="AI31" s="207"/>
      <c r="AJ31" s="348"/>
      <c r="AK31" s="199"/>
      <c r="AL31" s="199"/>
      <c r="AM31" s="390"/>
      <c r="AN31" s="207"/>
      <c r="AO31" s="348"/>
      <c r="AP31" s="391"/>
      <c r="AQ31" s="391"/>
      <c r="AR31" s="390"/>
      <c r="AS31" s="207"/>
      <c r="AT31" s="348"/>
      <c r="AU31" s="391"/>
      <c r="AV31" s="391"/>
      <c r="AW31" s="390"/>
      <c r="AX31" s="207"/>
      <c r="AY31" s="348"/>
      <c r="AZ31" s="391"/>
      <c r="BA31" s="391"/>
      <c r="BB31" s="390"/>
      <c r="BC31" s="207"/>
      <c r="BD31" s="348"/>
      <c r="BE31" s="207"/>
      <c r="BF31" s="207"/>
      <c r="BG31" s="207"/>
      <c r="BH31" s="207"/>
    </row>
    <row r="32" spans="1:60">
      <c r="A32" s="15">
        <v>9</v>
      </c>
      <c r="B32" s="198" t="s">
        <v>99</v>
      </c>
      <c r="C32" s="198" t="s">
        <v>435</v>
      </c>
      <c r="D32" s="47">
        <v>360</v>
      </c>
      <c r="F32" s="15">
        <v>1</v>
      </c>
      <c r="G32" s="198" t="s">
        <v>99</v>
      </c>
      <c r="H32" s="198" t="s">
        <v>436</v>
      </c>
      <c r="I32" s="47">
        <v>505</v>
      </c>
      <c r="J32" s="207"/>
      <c r="K32" s="15">
        <v>8</v>
      </c>
      <c r="L32" s="198" t="s">
        <v>99</v>
      </c>
      <c r="M32" s="198" t="s">
        <v>433</v>
      </c>
      <c r="N32" s="47">
        <v>416</v>
      </c>
      <c r="O32" s="207"/>
      <c r="P32" s="15">
        <v>1</v>
      </c>
      <c r="Q32" s="198" t="s">
        <v>99</v>
      </c>
      <c r="R32" s="198" t="s">
        <v>437</v>
      </c>
      <c r="S32" s="47">
        <v>491</v>
      </c>
      <c r="T32" s="207"/>
      <c r="U32" s="41"/>
      <c r="Y32" s="207"/>
      <c r="Z32" s="15">
        <v>7</v>
      </c>
      <c r="AA32" s="198" t="s">
        <v>101</v>
      </c>
      <c r="AB32" s="198" t="s">
        <v>682</v>
      </c>
      <c r="AC32" s="47">
        <v>231</v>
      </c>
      <c r="AD32" s="207"/>
      <c r="AE32" s="348"/>
      <c r="AF32" s="199"/>
      <c r="AG32" s="199"/>
      <c r="AH32" s="390"/>
      <c r="AI32" s="207"/>
      <c r="AJ32" s="348"/>
      <c r="AK32" s="199"/>
      <c r="AL32" s="199"/>
      <c r="AM32" s="390"/>
      <c r="AN32" s="207"/>
      <c r="AO32" s="348"/>
      <c r="AP32" s="391"/>
      <c r="AQ32" s="391"/>
      <c r="AR32" s="390"/>
      <c r="AS32" s="207"/>
      <c r="AT32" s="348"/>
      <c r="AU32" s="391"/>
      <c r="AV32" s="391"/>
      <c r="AW32" s="390"/>
      <c r="AX32" s="207"/>
      <c r="AY32" s="348"/>
      <c r="AZ32" s="391"/>
      <c r="BA32" s="391"/>
      <c r="BB32" s="390"/>
      <c r="BC32" s="207"/>
      <c r="BD32" s="348"/>
      <c r="BE32" s="397"/>
      <c r="BF32" s="207"/>
      <c r="BG32" s="207"/>
      <c r="BH32" s="207"/>
    </row>
    <row r="33" spans="1:60">
      <c r="A33" s="41"/>
      <c r="F33" s="15">
        <v>2</v>
      </c>
      <c r="G33" s="198" t="s">
        <v>99</v>
      </c>
      <c r="H33" s="198" t="s">
        <v>437</v>
      </c>
      <c r="I33" s="47">
        <v>478</v>
      </c>
      <c r="J33" s="207"/>
      <c r="K33" s="15">
        <v>9</v>
      </c>
      <c r="L33" s="198" t="s">
        <v>99</v>
      </c>
      <c r="M33" s="198" t="s">
        <v>432</v>
      </c>
      <c r="N33" s="47">
        <v>374</v>
      </c>
      <c r="O33" s="207"/>
      <c r="P33" s="15">
        <v>2</v>
      </c>
      <c r="Q33" s="198" t="s">
        <v>99</v>
      </c>
      <c r="R33" s="198" t="s">
        <v>444</v>
      </c>
      <c r="S33" s="47">
        <v>432</v>
      </c>
      <c r="T33" s="207"/>
      <c r="U33" s="41" t="s">
        <v>0</v>
      </c>
      <c r="V33" s="294" t="s">
        <v>188</v>
      </c>
      <c r="Y33" s="207"/>
      <c r="Z33" s="15">
        <v>8</v>
      </c>
      <c r="AA33" s="198" t="s">
        <v>99</v>
      </c>
      <c r="AB33" s="198" t="s">
        <v>491</v>
      </c>
      <c r="AC33" s="47">
        <v>182</v>
      </c>
      <c r="AD33" s="207"/>
      <c r="AE33" s="348"/>
      <c r="AF33" s="199"/>
      <c r="AG33" s="199"/>
      <c r="AH33" s="390"/>
      <c r="AI33" s="207"/>
      <c r="AJ33" s="348"/>
      <c r="AK33" s="199"/>
      <c r="AL33" s="199"/>
      <c r="AM33" s="390"/>
      <c r="AN33" s="207"/>
      <c r="AO33" s="348"/>
      <c r="AP33" s="199"/>
      <c r="AQ33" s="391"/>
      <c r="AR33" s="390"/>
      <c r="AS33" s="207"/>
      <c r="AT33" s="348"/>
      <c r="AU33" s="207"/>
      <c r="AV33" s="207"/>
      <c r="AW33" s="207"/>
      <c r="AX33" s="207"/>
      <c r="AY33" s="348"/>
      <c r="AZ33" s="199"/>
      <c r="BA33" s="391"/>
      <c r="BB33" s="390"/>
      <c r="BC33" s="207"/>
      <c r="BD33" s="348"/>
      <c r="BE33" s="391"/>
      <c r="BF33" s="391"/>
      <c r="BG33" s="390"/>
      <c r="BH33" s="207"/>
    </row>
    <row r="34" spans="1:60">
      <c r="A34" s="41" t="s">
        <v>0</v>
      </c>
      <c r="B34" s="294" t="s">
        <v>188</v>
      </c>
      <c r="F34" s="15">
        <v>3</v>
      </c>
      <c r="G34" s="46" t="s">
        <v>99</v>
      </c>
      <c r="H34" s="198" t="s">
        <v>439</v>
      </c>
      <c r="I34" s="47">
        <v>394</v>
      </c>
      <c r="J34" s="207"/>
      <c r="K34" s="15">
        <v>10</v>
      </c>
      <c r="L34" s="198" t="s">
        <v>99</v>
      </c>
      <c r="M34" s="198" t="s">
        <v>491</v>
      </c>
      <c r="N34" s="47">
        <v>176</v>
      </c>
      <c r="O34" s="207"/>
      <c r="P34" s="15">
        <v>3</v>
      </c>
      <c r="Q34" s="198" t="s">
        <v>99</v>
      </c>
      <c r="R34" s="198" t="s">
        <v>512</v>
      </c>
      <c r="S34" s="47">
        <v>407</v>
      </c>
      <c r="T34" s="207"/>
      <c r="U34" s="15">
        <v>1</v>
      </c>
      <c r="V34" s="198" t="s">
        <v>99</v>
      </c>
      <c r="W34" s="198" t="s">
        <v>437</v>
      </c>
      <c r="X34" s="47">
        <v>450</v>
      </c>
      <c r="Y34" s="207"/>
      <c r="Z34" s="15">
        <v>9</v>
      </c>
      <c r="AA34" s="198" t="s">
        <v>99</v>
      </c>
      <c r="AB34" s="198" t="s">
        <v>653</v>
      </c>
      <c r="AC34" s="47">
        <v>137</v>
      </c>
      <c r="AD34" s="207"/>
      <c r="AE34" s="348"/>
      <c r="AF34" s="199"/>
      <c r="AG34" s="199"/>
      <c r="AH34" s="390"/>
      <c r="AI34" s="207"/>
      <c r="AJ34" s="348"/>
      <c r="AK34" s="199"/>
      <c r="AL34" s="199"/>
      <c r="AM34" s="390"/>
      <c r="AN34" s="207"/>
      <c r="AO34" s="348"/>
      <c r="AP34" s="207"/>
      <c r="AQ34" s="207"/>
      <c r="AR34" s="207"/>
      <c r="AS34" s="207"/>
      <c r="AT34" s="348"/>
      <c r="AU34" s="396"/>
      <c r="AV34" s="207"/>
      <c r="AW34" s="207"/>
      <c r="AX34" s="207"/>
      <c r="AY34" s="348"/>
      <c r="AZ34" s="391"/>
      <c r="BA34" s="391"/>
      <c r="BB34" s="390"/>
      <c r="BC34" s="207"/>
      <c r="BD34" s="348"/>
      <c r="BE34" s="391"/>
      <c r="BF34" s="391"/>
      <c r="BG34" s="390"/>
      <c r="BH34" s="207"/>
    </row>
    <row r="35" spans="1:60">
      <c r="A35" s="15">
        <v>1</v>
      </c>
      <c r="B35" s="198" t="s">
        <v>99</v>
      </c>
      <c r="C35" s="198" t="s">
        <v>436</v>
      </c>
      <c r="D35" s="47">
        <v>488</v>
      </c>
      <c r="F35" s="15">
        <v>4</v>
      </c>
      <c r="G35" s="198" t="s">
        <v>489</v>
      </c>
      <c r="H35" s="198" t="s">
        <v>438</v>
      </c>
      <c r="I35" s="47">
        <v>381</v>
      </c>
      <c r="J35" s="207"/>
      <c r="K35" s="41"/>
      <c r="O35" s="207"/>
      <c r="P35" s="15">
        <v>4</v>
      </c>
      <c r="Q35" s="198" t="s">
        <v>99</v>
      </c>
      <c r="R35" s="198" t="s">
        <v>443</v>
      </c>
      <c r="S35" s="47">
        <v>401</v>
      </c>
      <c r="T35" s="207"/>
      <c r="U35" s="15">
        <v>2</v>
      </c>
      <c r="V35" s="198" t="s">
        <v>99</v>
      </c>
      <c r="W35" s="198" t="s">
        <v>444</v>
      </c>
      <c r="X35" s="47">
        <v>413</v>
      </c>
      <c r="Y35" s="207"/>
      <c r="Z35" s="41"/>
      <c r="AD35" s="207"/>
      <c r="AE35" s="348"/>
      <c r="AF35" s="199"/>
      <c r="AG35" s="199"/>
      <c r="AH35" s="390"/>
      <c r="AI35" s="207"/>
      <c r="AJ35" s="348"/>
      <c r="AK35" s="207"/>
      <c r="AL35" s="207"/>
      <c r="AM35" s="207"/>
      <c r="AN35" s="207"/>
      <c r="AO35" s="348"/>
      <c r="AP35" s="396"/>
      <c r="AQ35" s="207"/>
      <c r="AR35" s="207"/>
      <c r="AS35" s="207"/>
      <c r="AT35" s="348"/>
      <c r="AU35" s="199"/>
      <c r="AV35" s="199"/>
      <c r="AW35" s="390"/>
      <c r="AX35" s="207"/>
      <c r="AY35" s="348"/>
      <c r="AZ35" s="391"/>
      <c r="BA35" s="391"/>
      <c r="BB35" s="390"/>
      <c r="BC35" s="207"/>
      <c r="BD35" s="348"/>
      <c r="BE35" s="391"/>
      <c r="BF35" s="391"/>
      <c r="BG35" s="390"/>
      <c r="BH35" s="207"/>
    </row>
    <row r="36" spans="1:60">
      <c r="A36" s="15">
        <v>2</v>
      </c>
      <c r="B36" s="198" t="s">
        <v>99</v>
      </c>
      <c r="C36" s="198" t="s">
        <v>437</v>
      </c>
      <c r="D36" s="47">
        <v>488</v>
      </c>
      <c r="F36" s="15">
        <v>5</v>
      </c>
      <c r="G36" s="46" t="s">
        <v>99</v>
      </c>
      <c r="H36" s="198" t="s">
        <v>442</v>
      </c>
      <c r="I36" s="47">
        <v>376</v>
      </c>
      <c r="J36" s="207"/>
      <c r="K36" s="41" t="s">
        <v>0</v>
      </c>
      <c r="L36" s="294" t="s">
        <v>188</v>
      </c>
      <c r="O36" s="207"/>
      <c r="P36" s="15">
        <v>5</v>
      </c>
      <c r="Q36" s="198" t="s">
        <v>99</v>
      </c>
      <c r="R36" s="198" t="s">
        <v>446</v>
      </c>
      <c r="S36" s="47">
        <v>378</v>
      </c>
      <c r="T36" s="207"/>
      <c r="U36" s="15">
        <v>3</v>
      </c>
      <c r="V36" s="198" t="s">
        <v>99</v>
      </c>
      <c r="W36" s="198" t="s">
        <v>442</v>
      </c>
      <c r="X36" s="47">
        <v>404</v>
      </c>
      <c r="Y36" s="207"/>
      <c r="Z36" s="41" t="s">
        <v>0</v>
      </c>
      <c r="AA36" s="294" t="s">
        <v>188</v>
      </c>
      <c r="AD36" s="207"/>
      <c r="AE36" s="348"/>
      <c r="AF36" s="207"/>
      <c r="AG36" s="207"/>
      <c r="AH36" s="207"/>
      <c r="AI36" s="207"/>
      <c r="AJ36" s="348"/>
      <c r="AK36" s="398"/>
      <c r="AL36" s="207"/>
      <c r="AM36" s="207"/>
      <c r="AN36" s="207"/>
      <c r="AO36" s="348"/>
      <c r="AP36" s="199"/>
      <c r="AQ36" s="199"/>
      <c r="AR36" s="390"/>
      <c r="AS36" s="207"/>
      <c r="AT36" s="348"/>
      <c r="AU36" s="199"/>
      <c r="AV36" s="199"/>
      <c r="AW36" s="390"/>
      <c r="AX36" s="207"/>
      <c r="AY36" s="348"/>
      <c r="AZ36" s="391"/>
      <c r="BA36" s="391"/>
      <c r="BB36" s="390"/>
      <c r="BC36" s="207"/>
      <c r="BD36" s="348"/>
      <c r="BE36" s="391"/>
      <c r="BF36" s="391"/>
      <c r="BG36" s="390"/>
      <c r="BH36" s="207"/>
    </row>
    <row r="37" spans="1:60">
      <c r="A37" s="15">
        <v>3</v>
      </c>
      <c r="B37" s="198" t="s">
        <v>428</v>
      </c>
      <c r="C37" s="198" t="s">
        <v>438</v>
      </c>
      <c r="D37" s="47">
        <v>422</v>
      </c>
      <c r="F37" s="15">
        <v>6</v>
      </c>
      <c r="G37" s="46" t="s">
        <v>99</v>
      </c>
      <c r="H37" s="198" t="s">
        <v>443</v>
      </c>
      <c r="I37" s="47">
        <v>374</v>
      </c>
      <c r="J37" s="207"/>
      <c r="K37" s="15">
        <v>1</v>
      </c>
      <c r="L37" s="198" t="s">
        <v>99</v>
      </c>
      <c r="M37" s="198" t="s">
        <v>437</v>
      </c>
      <c r="N37" s="47">
        <v>481</v>
      </c>
      <c r="O37" s="207"/>
      <c r="P37" s="15">
        <v>6</v>
      </c>
      <c r="Q37" s="198" t="s">
        <v>99</v>
      </c>
      <c r="R37" s="198" t="s">
        <v>442</v>
      </c>
      <c r="S37" s="47">
        <v>366</v>
      </c>
      <c r="T37" s="207"/>
      <c r="U37" s="15">
        <v>4</v>
      </c>
      <c r="V37" s="198" t="s">
        <v>99</v>
      </c>
      <c r="W37" s="198" t="s">
        <v>468</v>
      </c>
      <c r="X37" s="47">
        <v>398</v>
      </c>
      <c r="Y37" s="207"/>
      <c r="Z37" s="15">
        <v>1</v>
      </c>
      <c r="AA37" s="198" t="s">
        <v>99</v>
      </c>
      <c r="AB37" s="198" t="s">
        <v>437</v>
      </c>
      <c r="AC37" s="47">
        <v>465</v>
      </c>
      <c r="AD37" s="207"/>
      <c r="AE37" s="348"/>
      <c r="AF37" s="398"/>
      <c r="AG37" s="207"/>
      <c r="AH37" s="207"/>
      <c r="AI37" s="207"/>
      <c r="AJ37" s="348"/>
      <c r="AK37" s="199"/>
      <c r="AL37" s="199"/>
      <c r="AM37" s="390"/>
      <c r="AN37" s="207"/>
      <c r="AO37" s="348"/>
      <c r="AP37" s="199"/>
      <c r="AQ37" s="199"/>
      <c r="AR37" s="390"/>
      <c r="AS37" s="207"/>
      <c r="AT37" s="348"/>
      <c r="AU37" s="199"/>
      <c r="AV37" s="199"/>
      <c r="AW37" s="390"/>
      <c r="AX37" s="207"/>
      <c r="AY37" s="348"/>
      <c r="AZ37" s="391"/>
      <c r="BA37" s="391"/>
      <c r="BB37" s="390"/>
      <c r="BC37" s="207"/>
      <c r="BD37" s="348"/>
      <c r="BE37" s="391"/>
      <c r="BF37" s="391"/>
      <c r="BG37" s="390"/>
      <c r="BH37" s="207"/>
    </row>
    <row r="38" spans="1:60">
      <c r="A38" s="15">
        <v>4</v>
      </c>
      <c r="B38" s="198" t="s">
        <v>99</v>
      </c>
      <c r="C38" s="198" t="s">
        <v>439</v>
      </c>
      <c r="D38" s="47">
        <v>394</v>
      </c>
      <c r="F38" s="15">
        <v>7</v>
      </c>
      <c r="G38" s="46" t="s">
        <v>209</v>
      </c>
      <c r="H38" s="198" t="s">
        <v>447</v>
      </c>
      <c r="I38" s="47">
        <v>351</v>
      </c>
      <c r="J38" s="207"/>
      <c r="K38" s="15">
        <v>2</v>
      </c>
      <c r="L38" s="198" t="s">
        <v>99</v>
      </c>
      <c r="M38" s="198" t="s">
        <v>511</v>
      </c>
      <c r="N38" s="47">
        <v>434</v>
      </c>
      <c r="O38" s="207"/>
      <c r="P38" s="15">
        <v>7</v>
      </c>
      <c r="Q38" s="198" t="s">
        <v>99</v>
      </c>
      <c r="R38" s="198" t="s">
        <v>513</v>
      </c>
      <c r="S38" s="47">
        <v>316</v>
      </c>
      <c r="T38" s="207"/>
      <c r="U38" s="15">
        <v>5</v>
      </c>
      <c r="V38" s="198" t="s">
        <v>209</v>
      </c>
      <c r="W38" s="198" t="s">
        <v>447</v>
      </c>
      <c r="X38" s="47">
        <v>343</v>
      </c>
      <c r="Y38" s="207"/>
      <c r="Z38" s="15">
        <v>2</v>
      </c>
      <c r="AA38" s="198" t="s">
        <v>99</v>
      </c>
      <c r="AB38" s="198" t="s">
        <v>442</v>
      </c>
      <c r="AC38" s="47">
        <v>423</v>
      </c>
      <c r="AD38" s="207"/>
      <c r="AE38" s="348"/>
      <c r="AF38" s="199"/>
      <c r="AG38" s="199"/>
      <c r="AH38" s="390"/>
      <c r="AI38" s="207"/>
      <c r="AJ38" s="348"/>
      <c r="AK38" s="199"/>
      <c r="AL38" s="199"/>
      <c r="AM38" s="390"/>
      <c r="AN38" s="207"/>
      <c r="AO38" s="348"/>
      <c r="AP38" s="199"/>
      <c r="AQ38" s="199"/>
      <c r="AR38" s="390"/>
      <c r="AS38" s="207"/>
      <c r="AT38" s="348"/>
      <c r="AU38" s="199"/>
      <c r="AV38" s="199"/>
      <c r="AW38" s="390"/>
      <c r="AX38" s="207"/>
      <c r="AY38" s="348"/>
      <c r="AZ38" s="199"/>
      <c r="BA38" s="391"/>
      <c r="BB38" s="390"/>
      <c r="BC38" s="207"/>
      <c r="BD38" s="348"/>
      <c r="BE38" s="391"/>
      <c r="BF38" s="391"/>
      <c r="BG38" s="390"/>
      <c r="BH38" s="207"/>
    </row>
    <row r="39" spans="1:60">
      <c r="A39" s="15">
        <v>5</v>
      </c>
      <c r="B39" s="198" t="s">
        <v>99</v>
      </c>
      <c r="C39" s="198" t="s">
        <v>440</v>
      </c>
      <c r="D39" s="47">
        <v>378</v>
      </c>
      <c r="F39" s="15">
        <v>8</v>
      </c>
      <c r="G39" s="198" t="s">
        <v>99</v>
      </c>
      <c r="H39" s="198" t="s">
        <v>441</v>
      </c>
      <c r="I39" s="47">
        <v>342</v>
      </c>
      <c r="J39" s="207"/>
      <c r="K39" s="15">
        <v>3</v>
      </c>
      <c r="L39" s="198" t="s">
        <v>99</v>
      </c>
      <c r="M39" s="198" t="s">
        <v>444</v>
      </c>
      <c r="N39" s="47">
        <v>425</v>
      </c>
      <c r="O39" s="207"/>
      <c r="P39" s="15">
        <v>8</v>
      </c>
      <c r="Q39" s="198" t="s">
        <v>209</v>
      </c>
      <c r="R39" s="198" t="s">
        <v>447</v>
      </c>
      <c r="S39" s="47">
        <v>283</v>
      </c>
      <c r="T39" s="207"/>
      <c r="U39" s="15">
        <v>6</v>
      </c>
      <c r="V39" s="198" t="s">
        <v>99</v>
      </c>
      <c r="W39" s="198" t="s">
        <v>670</v>
      </c>
      <c r="X39" s="47">
        <v>336</v>
      </c>
      <c r="Y39" s="207"/>
      <c r="Z39" s="15">
        <v>3</v>
      </c>
      <c r="AA39" s="198" t="s">
        <v>99</v>
      </c>
      <c r="AB39" s="198" t="s">
        <v>444</v>
      </c>
      <c r="AC39" s="47">
        <v>420</v>
      </c>
      <c r="AD39" s="207"/>
      <c r="AE39" s="348"/>
      <c r="AF39" s="199"/>
      <c r="AG39" s="199"/>
      <c r="AH39" s="390"/>
      <c r="AI39" s="207"/>
      <c r="AJ39" s="348"/>
      <c r="AK39" s="199"/>
      <c r="AL39" s="199"/>
      <c r="AM39" s="390"/>
      <c r="AN39" s="207"/>
      <c r="AO39" s="348"/>
      <c r="AP39" s="199"/>
      <c r="AQ39" s="199"/>
      <c r="AR39" s="390"/>
      <c r="AS39" s="207"/>
      <c r="AT39" s="348"/>
      <c r="AU39" s="199"/>
      <c r="AV39" s="199"/>
      <c r="AW39" s="390"/>
      <c r="AX39" s="207"/>
      <c r="AY39" s="348"/>
      <c r="AZ39" s="199"/>
      <c r="BA39" s="391"/>
      <c r="BB39" s="390"/>
      <c r="BC39" s="207"/>
      <c r="BD39" s="348"/>
      <c r="BE39" s="391"/>
      <c r="BF39" s="391"/>
      <c r="BG39" s="390"/>
      <c r="BH39" s="207"/>
    </row>
    <row r="40" spans="1:60">
      <c r="A40" s="15">
        <v>6</v>
      </c>
      <c r="B40" s="198" t="s">
        <v>99</v>
      </c>
      <c r="C40" s="198" t="s">
        <v>441</v>
      </c>
      <c r="D40" s="47">
        <v>336</v>
      </c>
      <c r="F40" s="15">
        <v>9</v>
      </c>
      <c r="G40" s="198" t="s">
        <v>99</v>
      </c>
      <c r="H40" s="198" t="s">
        <v>492</v>
      </c>
      <c r="I40" s="47">
        <v>323</v>
      </c>
      <c r="J40" s="207"/>
      <c r="K40" s="15">
        <v>4</v>
      </c>
      <c r="L40" s="198" t="s">
        <v>99</v>
      </c>
      <c r="M40" s="198" t="s">
        <v>512</v>
      </c>
      <c r="N40" s="47">
        <v>413</v>
      </c>
      <c r="O40" s="207"/>
      <c r="P40" s="15">
        <v>9</v>
      </c>
      <c r="Q40" s="198" t="s">
        <v>99</v>
      </c>
      <c r="R40" s="198" t="s">
        <v>448</v>
      </c>
      <c r="S40" s="47">
        <v>233</v>
      </c>
      <c r="T40" s="207"/>
      <c r="U40" s="15">
        <v>7</v>
      </c>
      <c r="V40" s="198" t="s">
        <v>99</v>
      </c>
      <c r="W40" s="198" t="s">
        <v>446</v>
      </c>
      <c r="X40" s="47">
        <v>298</v>
      </c>
      <c r="Y40" s="207"/>
      <c r="Z40" s="15">
        <v>4</v>
      </c>
      <c r="AA40" s="198" t="s">
        <v>99</v>
      </c>
      <c r="AB40" s="198" t="s">
        <v>443</v>
      </c>
      <c r="AC40" s="47">
        <v>382</v>
      </c>
      <c r="AD40" s="207"/>
      <c r="AE40" s="348"/>
      <c r="AF40" s="199"/>
      <c r="AG40" s="199"/>
      <c r="AH40" s="390"/>
      <c r="AI40" s="207"/>
      <c r="AJ40" s="348"/>
      <c r="AK40" s="207"/>
      <c r="AL40" s="207"/>
      <c r="AM40" s="207"/>
      <c r="AN40" s="207"/>
      <c r="AO40" s="348"/>
      <c r="AP40" s="199"/>
      <c r="AQ40" s="199"/>
      <c r="AR40" s="390"/>
      <c r="AS40" s="207"/>
      <c r="AT40" s="348"/>
      <c r="AU40" s="199"/>
      <c r="AV40" s="199"/>
      <c r="AW40" s="390"/>
      <c r="AX40" s="207"/>
      <c r="AY40" s="348"/>
      <c r="AZ40" s="207"/>
      <c r="BA40" s="207"/>
      <c r="BB40" s="207"/>
      <c r="BC40" s="207"/>
      <c r="BD40" s="348"/>
      <c r="BE40" s="391"/>
      <c r="BF40" s="391"/>
      <c r="BG40" s="390"/>
      <c r="BH40" s="207"/>
    </row>
    <row r="41" spans="1:60">
      <c r="A41" s="15">
        <v>7</v>
      </c>
      <c r="B41" s="198" t="s">
        <v>99</v>
      </c>
      <c r="C41" s="198" t="s">
        <v>442</v>
      </c>
      <c r="D41" s="47">
        <v>335</v>
      </c>
      <c r="F41" s="15">
        <v>10</v>
      </c>
      <c r="G41" s="198" t="s">
        <v>99</v>
      </c>
      <c r="H41" s="198" t="s">
        <v>493</v>
      </c>
      <c r="I41" s="47">
        <v>271</v>
      </c>
      <c r="J41" s="207"/>
      <c r="K41" s="15">
        <v>5</v>
      </c>
      <c r="L41" s="198" t="s">
        <v>489</v>
      </c>
      <c r="M41" s="198" t="s">
        <v>438</v>
      </c>
      <c r="N41" s="47">
        <v>406</v>
      </c>
      <c r="O41" s="207"/>
      <c r="P41" s="41"/>
      <c r="T41" s="207"/>
      <c r="U41" s="15">
        <v>8</v>
      </c>
      <c r="V41" s="198" t="s">
        <v>99</v>
      </c>
      <c r="W41" s="198" t="s">
        <v>448</v>
      </c>
      <c r="X41" s="47">
        <v>271</v>
      </c>
      <c r="Y41" s="207"/>
      <c r="Z41" s="15">
        <v>5</v>
      </c>
      <c r="AA41" s="198" t="s">
        <v>209</v>
      </c>
      <c r="AB41" s="198" t="s">
        <v>447</v>
      </c>
      <c r="AC41" s="47">
        <v>359</v>
      </c>
      <c r="AD41" s="207"/>
      <c r="AE41" s="348"/>
      <c r="AF41" s="199"/>
      <c r="AG41" s="199"/>
      <c r="AH41" s="390"/>
      <c r="AI41" s="207"/>
      <c r="AJ41" s="348"/>
      <c r="AK41" s="398"/>
      <c r="AL41" s="207"/>
      <c r="AM41" s="207"/>
      <c r="AN41" s="207"/>
      <c r="AO41" s="348"/>
      <c r="AP41" s="199"/>
      <c r="AQ41" s="199"/>
      <c r="AR41" s="390"/>
      <c r="AS41" s="207"/>
      <c r="AT41" s="348"/>
      <c r="AU41" s="199"/>
      <c r="AV41" s="199"/>
      <c r="AW41" s="390"/>
      <c r="AX41" s="207"/>
      <c r="AY41" s="348"/>
      <c r="AZ41" s="396"/>
      <c r="BA41" s="207"/>
      <c r="BB41" s="207"/>
      <c r="BC41" s="207"/>
      <c r="BD41" s="348"/>
      <c r="BE41" s="391"/>
      <c r="BF41" s="391"/>
      <c r="BG41" s="390"/>
      <c r="BH41" s="207"/>
    </row>
    <row r="42" spans="1:60">
      <c r="A42" s="15">
        <v>8</v>
      </c>
      <c r="B42" s="198" t="s">
        <v>99</v>
      </c>
      <c r="C42" s="198" t="s">
        <v>443</v>
      </c>
      <c r="D42" s="47">
        <v>329</v>
      </c>
      <c r="F42" s="15">
        <v>11</v>
      </c>
      <c r="G42" s="198" t="s">
        <v>101</v>
      </c>
      <c r="H42" s="198" t="s">
        <v>445</v>
      </c>
      <c r="I42" s="47">
        <v>218</v>
      </c>
      <c r="J42" s="207"/>
      <c r="K42" s="15">
        <v>6</v>
      </c>
      <c r="L42" s="198" t="s">
        <v>99</v>
      </c>
      <c r="M42" s="198" t="s">
        <v>442</v>
      </c>
      <c r="N42" s="47">
        <v>385</v>
      </c>
      <c r="O42" s="207"/>
      <c r="P42" s="41" t="s">
        <v>0</v>
      </c>
      <c r="Q42" s="295" t="s">
        <v>189</v>
      </c>
      <c r="T42" s="207"/>
      <c r="U42" s="15">
        <v>9</v>
      </c>
      <c r="V42" s="198" t="s">
        <v>99</v>
      </c>
      <c r="W42" s="198" t="s">
        <v>671</v>
      </c>
      <c r="X42" s="47">
        <v>209</v>
      </c>
      <c r="Y42" s="207"/>
      <c r="Z42" s="15">
        <v>6</v>
      </c>
      <c r="AA42" s="198" t="s">
        <v>99</v>
      </c>
      <c r="AB42" s="198" t="s">
        <v>683</v>
      </c>
      <c r="AC42" s="47">
        <v>356</v>
      </c>
      <c r="AD42" s="207"/>
      <c r="AE42" s="348"/>
      <c r="AF42" s="199"/>
      <c r="AG42" s="199"/>
      <c r="AH42" s="390"/>
      <c r="AI42" s="207"/>
      <c r="AJ42" s="348"/>
      <c r="AK42" s="199"/>
      <c r="AL42" s="199"/>
      <c r="AM42" s="390"/>
      <c r="AN42" s="207"/>
      <c r="AO42" s="348"/>
      <c r="AP42" s="199"/>
      <c r="AQ42" s="199"/>
      <c r="AR42" s="390"/>
      <c r="AS42" s="207"/>
      <c r="AT42" s="348"/>
      <c r="AU42" s="199"/>
      <c r="AV42" s="199"/>
      <c r="AW42" s="390"/>
      <c r="AX42" s="207"/>
      <c r="AY42" s="348"/>
      <c r="AZ42" s="199"/>
      <c r="BA42" s="199"/>
      <c r="BB42" s="390"/>
      <c r="BC42" s="207"/>
      <c r="BD42" s="348"/>
      <c r="BE42" s="391"/>
      <c r="BF42" s="391"/>
      <c r="BG42" s="390"/>
      <c r="BH42" s="207"/>
    </row>
    <row r="43" spans="1:60">
      <c r="A43" s="15">
        <v>9</v>
      </c>
      <c r="B43" s="198" t="s">
        <v>99</v>
      </c>
      <c r="C43" s="198" t="s">
        <v>444</v>
      </c>
      <c r="D43" s="47">
        <v>308</v>
      </c>
      <c r="F43" s="15">
        <v>12</v>
      </c>
      <c r="G43" s="198" t="s">
        <v>99</v>
      </c>
      <c r="H43" s="198" t="s">
        <v>448</v>
      </c>
      <c r="I43" s="47">
        <v>106</v>
      </c>
      <c r="J43" s="207"/>
      <c r="K43" s="15">
        <v>7</v>
      </c>
      <c r="L43" s="198" t="s">
        <v>99</v>
      </c>
      <c r="M43" s="198" t="s">
        <v>443</v>
      </c>
      <c r="N43" s="47">
        <v>366</v>
      </c>
      <c r="O43" s="207"/>
      <c r="P43" s="15">
        <v>1</v>
      </c>
      <c r="Q43" s="198" t="s">
        <v>99</v>
      </c>
      <c r="R43" s="198" t="s">
        <v>437</v>
      </c>
      <c r="S43" s="47">
        <v>467</v>
      </c>
      <c r="T43" s="207"/>
      <c r="U43" s="15">
        <v>10</v>
      </c>
      <c r="V43" s="198" t="s">
        <v>99</v>
      </c>
      <c r="W43" s="198" t="s">
        <v>672</v>
      </c>
      <c r="X43" s="47">
        <v>177</v>
      </c>
      <c r="Y43" s="207"/>
      <c r="Z43" s="15">
        <v>7</v>
      </c>
      <c r="AA43" s="198" t="s">
        <v>99</v>
      </c>
      <c r="AB43" s="198" t="s">
        <v>426</v>
      </c>
      <c r="AC43" s="47">
        <v>323</v>
      </c>
      <c r="AD43" s="207"/>
      <c r="AE43" s="348"/>
      <c r="AF43" s="199"/>
      <c r="AG43" s="199"/>
      <c r="AH43" s="390"/>
      <c r="AI43" s="207"/>
      <c r="AJ43" s="348"/>
      <c r="AK43" s="199"/>
      <c r="AL43" s="199"/>
      <c r="AM43" s="390"/>
      <c r="AN43" s="207"/>
      <c r="AO43" s="348"/>
      <c r="AP43" s="199"/>
      <c r="AQ43" s="199"/>
      <c r="AR43" s="390"/>
      <c r="AS43" s="207"/>
      <c r="AT43" s="348"/>
      <c r="AU43" s="199"/>
      <c r="AV43" s="199"/>
      <c r="AW43" s="390"/>
      <c r="AX43" s="207"/>
      <c r="AY43" s="348"/>
      <c r="AZ43" s="199"/>
      <c r="BA43" s="199"/>
      <c r="BB43" s="390"/>
      <c r="BC43" s="207"/>
      <c r="BD43" s="348"/>
      <c r="BE43" s="391"/>
      <c r="BF43" s="391"/>
      <c r="BG43" s="390"/>
      <c r="BH43" s="207"/>
    </row>
    <row r="44" spans="1:60">
      <c r="A44" s="15">
        <v>10</v>
      </c>
      <c r="B44" s="198" t="s">
        <v>101</v>
      </c>
      <c r="C44" s="198" t="s">
        <v>445</v>
      </c>
      <c r="D44" s="47">
        <v>287</v>
      </c>
      <c r="F44" s="41"/>
      <c r="J44" s="207"/>
      <c r="K44" s="15">
        <v>8</v>
      </c>
      <c r="L44" s="198" t="s">
        <v>209</v>
      </c>
      <c r="M44" s="198" t="s">
        <v>447</v>
      </c>
      <c r="N44" s="47">
        <v>340</v>
      </c>
      <c r="O44" s="207"/>
      <c r="P44" s="15">
        <v>2</v>
      </c>
      <c r="Q44" s="198" t="s">
        <v>99</v>
      </c>
      <c r="R44" s="198" t="s">
        <v>654</v>
      </c>
      <c r="S44" s="47">
        <v>467</v>
      </c>
      <c r="T44" s="207"/>
      <c r="U44" s="41"/>
      <c r="Y44" s="207"/>
      <c r="Z44" s="15">
        <v>8</v>
      </c>
      <c r="AA44" s="198" t="s">
        <v>99</v>
      </c>
      <c r="AB44" s="198" t="s">
        <v>448</v>
      </c>
      <c r="AC44" s="47">
        <v>232</v>
      </c>
      <c r="AD44" s="207"/>
      <c r="AE44" s="348"/>
      <c r="AF44" s="199"/>
      <c r="AG44" s="199"/>
      <c r="AH44" s="390"/>
      <c r="AI44" s="207"/>
      <c r="AJ44" s="348"/>
      <c r="AK44" s="199"/>
      <c r="AL44" s="199"/>
      <c r="AM44" s="390"/>
      <c r="AN44" s="207"/>
      <c r="AO44" s="348"/>
      <c r="AP44" s="199"/>
      <c r="AQ44" s="199"/>
      <c r="AR44" s="390"/>
      <c r="AS44" s="207"/>
      <c r="AT44" s="348"/>
      <c r="AU44" s="199"/>
      <c r="AV44" s="199"/>
      <c r="AW44" s="390"/>
      <c r="AX44" s="207"/>
      <c r="AY44" s="348"/>
      <c r="AZ44" s="199"/>
      <c r="BA44" s="199"/>
      <c r="BB44" s="390"/>
      <c r="BC44" s="207"/>
      <c r="BD44" s="348"/>
      <c r="BE44" s="207"/>
      <c r="BF44" s="207"/>
      <c r="BG44" s="207"/>
      <c r="BH44" s="207"/>
    </row>
    <row r="45" spans="1:60">
      <c r="A45" s="15">
        <v>11</v>
      </c>
      <c r="B45" s="198" t="s">
        <v>99</v>
      </c>
      <c r="C45" s="198" t="s">
        <v>446</v>
      </c>
      <c r="D45" s="47">
        <v>277</v>
      </c>
      <c r="F45" s="41" t="s">
        <v>0</v>
      </c>
      <c r="G45" s="295" t="s">
        <v>189</v>
      </c>
      <c r="J45" s="207"/>
      <c r="K45" s="15">
        <v>9</v>
      </c>
      <c r="L45" s="198" t="s">
        <v>99</v>
      </c>
      <c r="M45" s="198" t="s">
        <v>513</v>
      </c>
      <c r="N45" s="47">
        <v>326</v>
      </c>
      <c r="O45" s="207"/>
      <c r="P45" s="15">
        <v>3</v>
      </c>
      <c r="Q45" s="198" t="s">
        <v>99</v>
      </c>
      <c r="R45" s="198" t="s">
        <v>433</v>
      </c>
      <c r="S45" s="47">
        <v>464</v>
      </c>
      <c r="T45" s="207"/>
      <c r="U45" s="41" t="s">
        <v>0</v>
      </c>
      <c r="V45" s="293" t="s">
        <v>673</v>
      </c>
      <c r="Y45" s="207"/>
      <c r="Z45" s="15">
        <v>9</v>
      </c>
      <c r="AA45" s="198" t="s">
        <v>99</v>
      </c>
      <c r="AB45" s="198" t="s">
        <v>671</v>
      </c>
      <c r="AC45" s="47">
        <v>159</v>
      </c>
      <c r="AD45" s="207"/>
      <c r="AE45" s="348"/>
      <c r="AF45" s="207"/>
      <c r="AG45" s="207"/>
      <c r="AH45" s="207"/>
      <c r="AI45" s="207"/>
      <c r="AJ45" s="348"/>
      <c r="AK45" s="199"/>
      <c r="AL45" s="199"/>
      <c r="AM45" s="390"/>
      <c r="AN45" s="207"/>
      <c r="AO45" s="348"/>
      <c r="AP45" s="199"/>
      <c r="AQ45" s="199"/>
      <c r="AR45" s="390"/>
      <c r="AS45" s="207"/>
      <c r="AT45" s="348"/>
      <c r="AU45" s="199"/>
      <c r="AV45" s="199"/>
      <c r="AW45" s="390"/>
      <c r="AX45" s="207"/>
      <c r="AY45" s="348"/>
      <c r="AZ45" s="199"/>
      <c r="BA45" s="199"/>
      <c r="BB45" s="390"/>
      <c r="BC45" s="207"/>
      <c r="BD45" s="348"/>
      <c r="BE45" s="399"/>
      <c r="BF45" s="207"/>
      <c r="BG45" s="207"/>
      <c r="BH45" s="207"/>
    </row>
    <row r="46" spans="1:60">
      <c r="A46" s="15">
        <v>12</v>
      </c>
      <c r="B46" s="198" t="s">
        <v>209</v>
      </c>
      <c r="C46" s="198" t="s">
        <v>447</v>
      </c>
      <c r="D46" s="47">
        <v>215</v>
      </c>
      <c r="F46" s="15">
        <v>1</v>
      </c>
      <c r="G46" s="46" t="s">
        <v>104</v>
      </c>
      <c r="H46" s="198" t="s">
        <v>449</v>
      </c>
      <c r="I46" s="47">
        <v>486</v>
      </c>
      <c r="J46" s="207"/>
      <c r="K46" s="15">
        <v>10</v>
      </c>
      <c r="L46" s="198" t="s">
        <v>99</v>
      </c>
      <c r="M46" s="198" t="s">
        <v>493</v>
      </c>
      <c r="N46" s="47">
        <v>259</v>
      </c>
      <c r="O46" s="207"/>
      <c r="P46" s="15">
        <v>4</v>
      </c>
      <c r="Q46" s="198" t="s">
        <v>99</v>
      </c>
      <c r="R46" s="198" t="s">
        <v>515</v>
      </c>
      <c r="S46" s="47">
        <v>459</v>
      </c>
      <c r="T46" s="207"/>
      <c r="U46" s="15">
        <v>1</v>
      </c>
      <c r="V46" s="198" t="s">
        <v>99</v>
      </c>
      <c r="W46" s="198" t="s">
        <v>515</v>
      </c>
      <c r="X46" s="47">
        <v>501</v>
      </c>
      <c r="Y46" s="207"/>
      <c r="Z46" s="15">
        <v>10</v>
      </c>
      <c r="AA46" s="198" t="s">
        <v>99</v>
      </c>
      <c r="AB46" s="198" t="s">
        <v>684</v>
      </c>
      <c r="AC46" s="47">
        <v>121</v>
      </c>
      <c r="AD46" s="207"/>
      <c r="AE46" s="348"/>
      <c r="AF46" s="398"/>
      <c r="AG46" s="207"/>
      <c r="AH46" s="207"/>
      <c r="AI46" s="207"/>
      <c r="AJ46" s="348"/>
      <c r="AK46" s="199"/>
      <c r="AL46" s="199"/>
      <c r="AM46" s="390"/>
      <c r="AN46" s="207"/>
      <c r="AO46" s="348"/>
      <c r="AP46" s="199"/>
      <c r="AQ46" s="199"/>
      <c r="AR46" s="390"/>
      <c r="AS46" s="207"/>
      <c r="AT46" s="348"/>
      <c r="AU46" s="207"/>
      <c r="AV46" s="207"/>
      <c r="AW46" s="207"/>
      <c r="AX46" s="207"/>
      <c r="AY46" s="348"/>
      <c r="AZ46" s="199"/>
      <c r="BA46" s="199"/>
      <c r="BB46" s="390"/>
      <c r="BC46" s="207"/>
      <c r="BD46" s="348"/>
      <c r="BE46" s="199"/>
      <c r="BF46" s="199"/>
      <c r="BG46" s="390"/>
      <c r="BH46" s="207"/>
    </row>
    <row r="47" spans="1:60">
      <c r="A47" s="15">
        <v>13</v>
      </c>
      <c r="B47" s="198" t="s">
        <v>99</v>
      </c>
      <c r="C47" s="198" t="s">
        <v>448</v>
      </c>
      <c r="D47" s="47">
        <v>181</v>
      </c>
      <c r="F47" s="15">
        <v>2</v>
      </c>
      <c r="G47" s="198" t="s">
        <v>99</v>
      </c>
      <c r="H47" s="198" t="s">
        <v>450</v>
      </c>
      <c r="I47" s="47">
        <v>479</v>
      </c>
      <c r="J47" s="207"/>
      <c r="K47" s="41"/>
      <c r="O47" s="207"/>
      <c r="P47" s="15">
        <v>5</v>
      </c>
      <c r="Q47" s="198" t="s">
        <v>104</v>
      </c>
      <c r="R47" s="198" t="s">
        <v>514</v>
      </c>
      <c r="S47" s="47">
        <v>426</v>
      </c>
      <c r="T47" s="207"/>
      <c r="U47" s="15">
        <v>2</v>
      </c>
      <c r="V47" s="198" t="s">
        <v>104</v>
      </c>
      <c r="W47" s="198" t="s">
        <v>514</v>
      </c>
      <c r="X47" s="47">
        <v>478</v>
      </c>
      <c r="Y47" s="207"/>
      <c r="Z47" s="41"/>
      <c r="AD47" s="207"/>
      <c r="AE47" s="348"/>
      <c r="AF47" s="199"/>
      <c r="AG47" s="199"/>
      <c r="AH47" s="390"/>
      <c r="AI47" s="207"/>
      <c r="AJ47" s="348"/>
      <c r="AK47" s="199"/>
      <c r="AL47" s="199"/>
      <c r="AM47" s="390"/>
      <c r="AN47" s="207"/>
      <c r="AO47" s="348"/>
      <c r="AP47" s="207"/>
      <c r="AQ47" s="207"/>
      <c r="AR47" s="207"/>
      <c r="AS47" s="207"/>
      <c r="AT47" s="348"/>
      <c r="AU47" s="398"/>
      <c r="AV47" s="207"/>
      <c r="AW47" s="207"/>
      <c r="AX47" s="207"/>
      <c r="AY47" s="348"/>
      <c r="AZ47" s="199"/>
      <c r="BA47" s="199"/>
      <c r="BB47" s="390"/>
      <c r="BC47" s="207"/>
      <c r="BD47" s="348"/>
      <c r="BE47" s="199"/>
      <c r="BF47" s="199"/>
      <c r="BG47" s="390"/>
      <c r="BH47" s="207"/>
    </row>
    <row r="48" spans="1:60">
      <c r="A48" s="41"/>
      <c r="F48" s="440">
        <v>3</v>
      </c>
      <c r="G48" s="439" t="s">
        <v>99</v>
      </c>
      <c r="H48" s="439" t="s">
        <v>427</v>
      </c>
      <c r="I48" s="439">
        <v>475</v>
      </c>
      <c r="J48" s="207"/>
      <c r="K48" s="41" t="s">
        <v>0</v>
      </c>
      <c r="L48" s="295" t="s">
        <v>189</v>
      </c>
      <c r="O48" s="207"/>
      <c r="P48" s="15">
        <v>6</v>
      </c>
      <c r="Q48" s="198" t="s">
        <v>99</v>
      </c>
      <c r="R48" s="198" t="s">
        <v>455</v>
      </c>
      <c r="S48" s="47">
        <v>416</v>
      </c>
      <c r="T48" s="207"/>
      <c r="U48" s="15">
        <v>3</v>
      </c>
      <c r="V48" s="198" t="s">
        <v>99</v>
      </c>
      <c r="W48" s="198" t="s">
        <v>451</v>
      </c>
      <c r="X48" s="47">
        <v>473</v>
      </c>
      <c r="Y48" s="207"/>
      <c r="Z48" s="41" t="s">
        <v>0</v>
      </c>
      <c r="AA48" s="295" t="s">
        <v>189</v>
      </c>
      <c r="AD48" s="207"/>
      <c r="AE48" s="348"/>
      <c r="AF48" s="199"/>
      <c r="AG48" s="199"/>
      <c r="AH48" s="390"/>
      <c r="AI48" s="207"/>
      <c r="AJ48" s="348"/>
      <c r="AK48" s="199"/>
      <c r="AL48" s="199"/>
      <c r="AM48" s="390"/>
      <c r="AN48" s="207"/>
      <c r="AO48" s="348"/>
      <c r="AP48" s="398"/>
      <c r="AQ48" s="207"/>
      <c r="AR48" s="207"/>
      <c r="AS48" s="207"/>
      <c r="AT48" s="348"/>
      <c r="AU48" s="199"/>
      <c r="AV48" s="199"/>
      <c r="AW48" s="390"/>
      <c r="AX48" s="207"/>
      <c r="AY48" s="348"/>
      <c r="AZ48" s="199"/>
      <c r="BA48" s="199"/>
      <c r="BB48" s="390"/>
      <c r="BC48" s="207"/>
      <c r="BD48" s="348"/>
      <c r="BE48" s="199"/>
      <c r="BF48" s="199"/>
      <c r="BG48" s="390"/>
      <c r="BH48" s="207"/>
    </row>
    <row r="49" spans="1:60">
      <c r="A49" s="41" t="s">
        <v>0</v>
      </c>
      <c r="B49" s="295" t="s">
        <v>189</v>
      </c>
      <c r="F49" s="440">
        <v>4</v>
      </c>
      <c r="G49" s="198" t="s">
        <v>99</v>
      </c>
      <c r="H49" s="198" t="s">
        <v>455</v>
      </c>
      <c r="I49" s="439">
        <v>420</v>
      </c>
      <c r="J49" s="207"/>
      <c r="K49" s="15">
        <v>1</v>
      </c>
      <c r="L49" s="198" t="s">
        <v>99</v>
      </c>
      <c r="M49" s="198" t="s">
        <v>437</v>
      </c>
      <c r="N49" s="47">
        <v>501</v>
      </c>
      <c r="O49" s="207"/>
      <c r="P49" s="15">
        <v>7</v>
      </c>
      <c r="Q49" s="198" t="s">
        <v>99</v>
      </c>
      <c r="R49" s="198" t="s">
        <v>516</v>
      </c>
      <c r="S49" s="47">
        <v>389</v>
      </c>
      <c r="T49" s="207"/>
      <c r="U49" s="15">
        <v>4</v>
      </c>
      <c r="V49" s="198" t="s">
        <v>99</v>
      </c>
      <c r="W49" s="198" t="s">
        <v>433</v>
      </c>
      <c r="X49" s="47">
        <v>470</v>
      </c>
      <c r="Y49" s="207"/>
      <c r="Z49" s="15">
        <v>1</v>
      </c>
      <c r="AA49" s="198" t="s">
        <v>99</v>
      </c>
      <c r="AB49" s="198" t="s">
        <v>453</v>
      </c>
      <c r="AC49" s="47">
        <v>447</v>
      </c>
      <c r="AD49" s="207"/>
      <c r="AE49" s="348"/>
      <c r="AF49" s="199"/>
      <c r="AG49" s="199"/>
      <c r="AH49" s="390"/>
      <c r="AI49" s="207"/>
      <c r="AJ49" s="348"/>
      <c r="AK49" s="199"/>
      <c r="AL49" s="199"/>
      <c r="AM49" s="390"/>
      <c r="AN49" s="207"/>
      <c r="AO49" s="348"/>
      <c r="AP49" s="199"/>
      <c r="AQ49" s="199"/>
      <c r="AR49" s="390"/>
      <c r="AS49" s="207"/>
      <c r="AT49" s="348"/>
      <c r="AU49" s="199"/>
      <c r="AV49" s="199"/>
      <c r="AW49" s="390"/>
      <c r="AX49" s="207"/>
      <c r="AY49" s="348"/>
      <c r="AZ49" s="199"/>
      <c r="BA49" s="199"/>
      <c r="BB49" s="390"/>
      <c r="BC49" s="207"/>
      <c r="BD49" s="348"/>
      <c r="BE49" s="199"/>
      <c r="BF49" s="199"/>
      <c r="BG49" s="390"/>
      <c r="BH49" s="207"/>
    </row>
    <row r="50" spans="1:60">
      <c r="A50" s="15">
        <v>1</v>
      </c>
      <c r="B50" s="46" t="s">
        <v>104</v>
      </c>
      <c r="C50" s="46" t="s">
        <v>449</v>
      </c>
      <c r="D50" s="47">
        <v>514</v>
      </c>
      <c r="F50" s="15">
        <v>5</v>
      </c>
      <c r="G50" s="198" t="s">
        <v>99</v>
      </c>
      <c r="H50" s="198" t="s">
        <v>433</v>
      </c>
      <c r="I50" s="47">
        <v>420</v>
      </c>
      <c r="J50" s="207"/>
      <c r="K50" s="15">
        <v>2</v>
      </c>
      <c r="L50" s="198" t="s">
        <v>99</v>
      </c>
      <c r="M50" s="198" t="s">
        <v>433</v>
      </c>
      <c r="N50" s="47">
        <v>480</v>
      </c>
      <c r="O50" s="207"/>
      <c r="P50" s="15">
        <v>8</v>
      </c>
      <c r="Q50" s="198" t="s">
        <v>99</v>
      </c>
      <c r="R50" s="198" t="s">
        <v>655</v>
      </c>
      <c r="S50" s="47">
        <v>305</v>
      </c>
      <c r="T50" s="207"/>
      <c r="U50" s="15">
        <v>5</v>
      </c>
      <c r="V50" s="198" t="s">
        <v>99</v>
      </c>
      <c r="W50" s="198" t="s">
        <v>450</v>
      </c>
      <c r="X50" s="47">
        <v>467</v>
      </c>
      <c r="Y50" s="207"/>
      <c r="Z50" s="15">
        <v>2</v>
      </c>
      <c r="AA50" s="198" t="s">
        <v>99</v>
      </c>
      <c r="AB50" s="198" t="s">
        <v>455</v>
      </c>
      <c r="AC50" s="47">
        <v>440</v>
      </c>
      <c r="AD50" s="207"/>
      <c r="AE50" s="348"/>
      <c r="AF50" s="199"/>
      <c r="AG50" s="199"/>
      <c r="AH50" s="390"/>
      <c r="AI50" s="207"/>
      <c r="AJ50" s="348"/>
      <c r="AK50" s="199"/>
      <c r="AL50" s="199"/>
      <c r="AM50" s="390"/>
      <c r="AN50" s="207"/>
      <c r="AO50" s="348"/>
      <c r="AP50" s="199"/>
      <c r="AQ50" s="199"/>
      <c r="AR50" s="390"/>
      <c r="AS50" s="207"/>
      <c r="AT50" s="348"/>
      <c r="AU50" s="199"/>
      <c r="AV50" s="199"/>
      <c r="AW50" s="390"/>
      <c r="AX50" s="207"/>
      <c r="AY50" s="348"/>
      <c r="AZ50" s="199"/>
      <c r="BA50" s="199"/>
      <c r="BB50" s="390"/>
      <c r="BC50" s="207"/>
      <c r="BD50" s="348"/>
      <c r="BE50" s="199"/>
      <c r="BF50" s="199"/>
      <c r="BG50" s="390"/>
      <c r="BH50" s="207"/>
    </row>
    <row r="51" spans="1:60">
      <c r="A51" s="15">
        <v>2</v>
      </c>
      <c r="B51" s="46" t="s">
        <v>99</v>
      </c>
      <c r="C51" s="46" t="s">
        <v>450</v>
      </c>
      <c r="D51" s="47">
        <v>501</v>
      </c>
      <c r="F51" s="15">
        <v>6</v>
      </c>
      <c r="G51" s="198" t="s">
        <v>99</v>
      </c>
      <c r="H51" s="198" t="s">
        <v>454</v>
      </c>
      <c r="I51" s="47">
        <v>314</v>
      </c>
      <c r="J51" s="207"/>
      <c r="K51" s="15">
        <v>3</v>
      </c>
      <c r="L51" s="198" t="s">
        <v>99</v>
      </c>
      <c r="M51" s="198" t="s">
        <v>427</v>
      </c>
      <c r="N51" s="47">
        <v>468</v>
      </c>
      <c r="O51" s="207"/>
      <c r="P51" s="15">
        <v>9</v>
      </c>
      <c r="Q51" s="198" t="s">
        <v>99</v>
      </c>
      <c r="R51" s="198" t="s">
        <v>494</v>
      </c>
      <c r="S51" s="47">
        <v>254</v>
      </c>
      <c r="T51" s="207"/>
      <c r="U51" s="15">
        <v>6</v>
      </c>
      <c r="V51" s="198" t="s">
        <v>104</v>
      </c>
      <c r="W51" s="198" t="s">
        <v>674</v>
      </c>
      <c r="X51" s="47">
        <v>398</v>
      </c>
      <c r="Y51" s="207"/>
      <c r="Z51" s="15">
        <v>3</v>
      </c>
      <c r="AA51" s="198" t="s">
        <v>99</v>
      </c>
      <c r="AB51" s="198" t="s">
        <v>433</v>
      </c>
      <c r="AC51" s="47">
        <v>440</v>
      </c>
      <c r="AD51" s="207"/>
      <c r="AE51" s="348"/>
      <c r="AF51" s="207"/>
      <c r="AG51" s="207"/>
      <c r="AH51" s="207"/>
      <c r="AI51" s="207"/>
      <c r="AJ51" s="348"/>
      <c r="AK51" s="199"/>
      <c r="AL51" s="199"/>
      <c r="AM51" s="390"/>
      <c r="AN51" s="207"/>
      <c r="AO51" s="348"/>
      <c r="AP51" s="199"/>
      <c r="AQ51" s="199"/>
      <c r="AR51" s="390"/>
      <c r="AS51" s="207"/>
      <c r="AT51" s="348"/>
      <c r="AU51" s="199"/>
      <c r="AV51" s="199"/>
      <c r="AW51" s="390"/>
      <c r="AX51" s="207"/>
      <c r="AY51" s="348"/>
      <c r="AZ51" s="199"/>
      <c r="BA51" s="199"/>
      <c r="BB51" s="390"/>
      <c r="BC51" s="207"/>
      <c r="BD51" s="348"/>
      <c r="BE51" s="199"/>
      <c r="BF51" s="199"/>
      <c r="BG51" s="390"/>
      <c r="BH51" s="207"/>
    </row>
    <row r="52" spans="1:60">
      <c r="A52" s="15">
        <v>3</v>
      </c>
      <c r="B52" s="46" t="s">
        <v>99</v>
      </c>
      <c r="C52" s="46" t="s">
        <v>451</v>
      </c>
      <c r="D52" s="47">
        <v>484</v>
      </c>
      <c r="F52" s="15">
        <v>7</v>
      </c>
      <c r="G52" s="46" t="s">
        <v>99</v>
      </c>
      <c r="H52" s="198" t="s">
        <v>494</v>
      </c>
      <c r="I52" s="47">
        <v>235</v>
      </c>
      <c r="J52" s="207"/>
      <c r="K52" s="15">
        <v>4</v>
      </c>
      <c r="L52" s="198" t="s">
        <v>104</v>
      </c>
      <c r="M52" s="198" t="s">
        <v>514</v>
      </c>
      <c r="N52" s="47">
        <v>447</v>
      </c>
      <c r="O52" s="207"/>
      <c r="P52" s="15">
        <v>10</v>
      </c>
      <c r="Q52" s="198" t="s">
        <v>99</v>
      </c>
      <c r="R52" s="198" t="s">
        <v>656</v>
      </c>
      <c r="S52" s="47">
        <v>196</v>
      </c>
      <c r="T52" s="207"/>
      <c r="U52" s="348"/>
      <c r="V52" s="391"/>
      <c r="W52" s="391"/>
      <c r="X52" s="390"/>
      <c r="Y52" s="207"/>
      <c r="Z52" s="15">
        <v>4</v>
      </c>
      <c r="AA52" s="198" t="s">
        <v>99</v>
      </c>
      <c r="AB52" s="198" t="s">
        <v>454</v>
      </c>
      <c r="AC52" s="47">
        <v>426</v>
      </c>
      <c r="AD52" s="207"/>
      <c r="AE52" s="348"/>
      <c r="AF52" s="398"/>
      <c r="AG52" s="207"/>
      <c r="AH52" s="207"/>
      <c r="AI52" s="207"/>
      <c r="AJ52" s="348"/>
      <c r="AK52" s="199"/>
      <c r="AL52" s="199"/>
      <c r="AM52" s="390"/>
      <c r="AN52" s="207"/>
      <c r="AO52" s="348"/>
      <c r="AP52" s="199"/>
      <c r="AQ52" s="199"/>
      <c r="AR52" s="390"/>
      <c r="AS52" s="207"/>
      <c r="AT52" s="348"/>
      <c r="AU52" s="199"/>
      <c r="AV52" s="199"/>
      <c r="AW52" s="390"/>
      <c r="AX52" s="207"/>
      <c r="AY52" s="348"/>
      <c r="AZ52" s="199"/>
      <c r="BA52" s="199"/>
      <c r="BB52" s="390"/>
      <c r="BC52" s="207"/>
      <c r="BD52" s="348"/>
      <c r="BE52" s="199"/>
      <c r="BF52" s="199"/>
      <c r="BG52" s="390"/>
      <c r="BH52" s="207"/>
    </row>
    <row r="53" spans="1:60">
      <c r="A53" s="15">
        <v>4</v>
      </c>
      <c r="B53" s="46" t="s">
        <v>99</v>
      </c>
      <c r="C53" s="46" t="s">
        <v>453</v>
      </c>
      <c r="D53" s="47">
        <v>459</v>
      </c>
      <c r="F53" s="15">
        <v>8</v>
      </c>
      <c r="G53" s="198" t="s">
        <v>495</v>
      </c>
      <c r="H53" s="198" t="s">
        <v>496</v>
      </c>
      <c r="I53" s="47">
        <v>224</v>
      </c>
      <c r="J53" s="207"/>
      <c r="K53" s="15">
        <v>5</v>
      </c>
      <c r="L53" s="198" t="s">
        <v>99</v>
      </c>
      <c r="M53" s="198" t="s">
        <v>454</v>
      </c>
      <c r="N53" s="47">
        <v>429</v>
      </c>
      <c r="O53" s="207"/>
      <c r="P53" s="41"/>
      <c r="T53" s="207"/>
      <c r="U53" s="41" t="s">
        <v>0</v>
      </c>
      <c r="V53" s="294" t="s">
        <v>675</v>
      </c>
      <c r="Y53" s="207"/>
      <c r="Z53" s="15">
        <v>5</v>
      </c>
      <c r="AA53" s="198" t="s">
        <v>99</v>
      </c>
      <c r="AB53" s="198" t="s">
        <v>515</v>
      </c>
      <c r="AC53" s="47">
        <v>423</v>
      </c>
      <c r="AD53" s="207"/>
      <c r="AE53" s="348"/>
      <c r="AF53" s="199"/>
      <c r="AG53" s="199"/>
      <c r="AH53" s="390"/>
      <c r="AI53" s="207"/>
      <c r="AJ53" s="348"/>
      <c r="AK53" s="207"/>
      <c r="AL53" s="207"/>
      <c r="AM53" s="207"/>
      <c r="AN53" s="207"/>
      <c r="AO53" s="348"/>
      <c r="AP53" s="199"/>
      <c r="AQ53" s="199"/>
      <c r="AR53" s="390"/>
      <c r="AS53" s="207"/>
      <c r="AT53" s="348"/>
      <c r="AU53" s="199"/>
      <c r="AV53" s="199"/>
      <c r="AW53" s="390"/>
      <c r="AX53" s="207"/>
      <c r="AY53" s="348"/>
      <c r="AZ53" s="207"/>
      <c r="BA53" s="207"/>
      <c r="BB53" s="207"/>
      <c r="BC53" s="207"/>
      <c r="BD53" s="348"/>
      <c r="BE53" s="199"/>
      <c r="BF53" s="199"/>
      <c r="BG53" s="390"/>
      <c r="BH53" s="207"/>
    </row>
    <row r="54" spans="1:60">
      <c r="A54" s="15">
        <v>5</v>
      </c>
      <c r="B54" s="46" t="s">
        <v>99</v>
      </c>
      <c r="C54" s="46" t="s">
        <v>452</v>
      </c>
      <c r="D54" s="47">
        <v>459</v>
      </c>
      <c r="F54" s="41"/>
      <c r="J54" s="207"/>
      <c r="K54" s="15">
        <v>6</v>
      </c>
      <c r="L54" s="198" t="s">
        <v>99</v>
      </c>
      <c r="M54" s="198" t="s">
        <v>453</v>
      </c>
      <c r="N54" s="47">
        <v>412</v>
      </c>
      <c r="O54" s="207"/>
      <c r="P54" s="41" t="s">
        <v>0</v>
      </c>
      <c r="Q54" s="295" t="s">
        <v>190</v>
      </c>
      <c r="T54" s="207"/>
      <c r="U54" s="15">
        <v>1</v>
      </c>
      <c r="V54" s="198" t="s">
        <v>99</v>
      </c>
      <c r="W54" s="198" t="s">
        <v>453</v>
      </c>
      <c r="X54" s="47">
        <v>483</v>
      </c>
      <c r="Y54" s="207"/>
      <c r="Z54" s="15">
        <v>6</v>
      </c>
      <c r="AA54" s="198" t="s">
        <v>99</v>
      </c>
      <c r="AB54" s="198" t="s">
        <v>494</v>
      </c>
      <c r="AC54" s="47">
        <v>399</v>
      </c>
      <c r="AD54" s="207"/>
      <c r="AE54" s="348"/>
      <c r="AF54" s="199"/>
      <c r="AG54" s="199"/>
      <c r="AH54" s="390"/>
      <c r="AI54" s="207"/>
      <c r="AJ54" s="348"/>
      <c r="AK54" s="398"/>
      <c r="AL54" s="207"/>
      <c r="AM54" s="207"/>
      <c r="AN54" s="207"/>
      <c r="AO54" s="348"/>
      <c r="AP54" s="199"/>
      <c r="AQ54" s="199"/>
      <c r="AR54" s="390"/>
      <c r="AS54" s="207"/>
      <c r="AT54" s="348"/>
      <c r="AU54" s="199"/>
      <c r="AV54" s="199"/>
      <c r="AW54" s="390"/>
      <c r="AX54" s="207"/>
      <c r="AY54" s="348"/>
      <c r="AZ54" s="398"/>
      <c r="BA54" s="207"/>
      <c r="BB54" s="207"/>
      <c r="BC54" s="207"/>
      <c r="BD54" s="348"/>
      <c r="BE54" s="199"/>
      <c r="BF54" s="199"/>
      <c r="BG54" s="390"/>
      <c r="BH54" s="207"/>
    </row>
    <row r="55" spans="1:60">
      <c r="A55" s="15">
        <v>6</v>
      </c>
      <c r="B55" s="46" t="s">
        <v>99</v>
      </c>
      <c r="C55" s="46" t="s">
        <v>437</v>
      </c>
      <c r="D55" s="47">
        <v>457</v>
      </c>
      <c r="F55" s="41" t="s">
        <v>0</v>
      </c>
      <c r="G55" s="295" t="s">
        <v>190</v>
      </c>
      <c r="J55" s="207"/>
      <c r="K55" s="15">
        <v>7</v>
      </c>
      <c r="L55" s="198" t="s">
        <v>99</v>
      </c>
      <c r="M55" s="198" t="s">
        <v>455</v>
      </c>
      <c r="N55" s="47">
        <v>400</v>
      </c>
      <c r="O55" s="207"/>
      <c r="P55" s="15">
        <v>1</v>
      </c>
      <c r="Q55" s="198" t="s">
        <v>105</v>
      </c>
      <c r="R55" s="198" t="s">
        <v>459</v>
      </c>
      <c r="S55" s="47">
        <v>571</v>
      </c>
      <c r="T55" s="207"/>
      <c r="U55" s="15">
        <v>2</v>
      </c>
      <c r="V55" s="198" t="s">
        <v>99</v>
      </c>
      <c r="W55" s="198" t="s">
        <v>437</v>
      </c>
      <c r="X55" s="47">
        <v>470</v>
      </c>
      <c r="Y55" s="207"/>
      <c r="Z55" s="15">
        <v>7</v>
      </c>
      <c r="AA55" s="198" t="s">
        <v>99</v>
      </c>
      <c r="AB55" s="198" t="s">
        <v>685</v>
      </c>
      <c r="AC55" s="47">
        <v>359</v>
      </c>
      <c r="AD55" s="207"/>
      <c r="AE55" s="348"/>
      <c r="AF55" s="199"/>
      <c r="AG55" s="199"/>
      <c r="AH55" s="390"/>
      <c r="AI55" s="207"/>
      <c r="AJ55" s="348"/>
      <c r="AK55" s="391"/>
      <c r="AL55" s="391"/>
      <c r="AM55" s="390"/>
      <c r="AN55" s="207"/>
      <c r="AO55" s="348"/>
      <c r="AP55" s="199"/>
      <c r="AQ55" s="199"/>
      <c r="AR55" s="390"/>
      <c r="AS55" s="207"/>
      <c r="AT55" s="348"/>
      <c r="AU55" s="199"/>
      <c r="AV55" s="199"/>
      <c r="AW55" s="390"/>
      <c r="AX55" s="207"/>
      <c r="AY55" s="348"/>
      <c r="AZ55" s="199"/>
      <c r="BA55" s="199"/>
      <c r="BB55" s="390"/>
      <c r="BC55" s="207"/>
      <c r="BD55" s="348"/>
      <c r="BE55" s="199"/>
      <c r="BF55" s="199"/>
      <c r="BG55" s="390"/>
      <c r="BH55" s="207"/>
    </row>
    <row r="56" spans="1:60">
      <c r="A56" s="15">
        <v>7</v>
      </c>
      <c r="B56" s="46" t="s">
        <v>99</v>
      </c>
      <c r="C56" s="46" t="s">
        <v>454</v>
      </c>
      <c r="D56" s="47">
        <v>392</v>
      </c>
      <c r="F56" s="15">
        <v>1</v>
      </c>
      <c r="G56" s="198" t="s">
        <v>495</v>
      </c>
      <c r="H56" s="198" t="s">
        <v>497</v>
      </c>
      <c r="I56" s="47">
        <v>570</v>
      </c>
      <c r="J56" s="207"/>
      <c r="K56" s="15">
        <v>8</v>
      </c>
      <c r="L56" s="198" t="s">
        <v>99</v>
      </c>
      <c r="M56" s="198" t="s">
        <v>515</v>
      </c>
      <c r="N56" s="47">
        <v>377</v>
      </c>
      <c r="O56" s="207"/>
      <c r="P56" s="15">
        <v>2</v>
      </c>
      <c r="Q56" s="198" t="s">
        <v>657</v>
      </c>
      <c r="R56" s="198" t="s">
        <v>658</v>
      </c>
      <c r="S56" s="47">
        <v>568</v>
      </c>
      <c r="T56" s="207"/>
      <c r="U56" s="15">
        <v>3</v>
      </c>
      <c r="V56" s="198" t="s">
        <v>99</v>
      </c>
      <c r="W56" s="198" t="s">
        <v>454</v>
      </c>
      <c r="X56" s="47">
        <v>422</v>
      </c>
      <c r="Y56" s="207"/>
      <c r="Z56" s="15">
        <v>8</v>
      </c>
      <c r="AA56" s="198" t="s">
        <v>104</v>
      </c>
      <c r="AB56" s="198" t="s">
        <v>674</v>
      </c>
      <c r="AC56" s="47">
        <v>353</v>
      </c>
      <c r="AD56" s="207"/>
      <c r="AE56" s="348"/>
      <c r="AF56" s="199"/>
      <c r="AG56" s="199"/>
      <c r="AH56" s="390"/>
      <c r="AI56" s="207"/>
      <c r="AJ56" s="348"/>
      <c r="AK56" s="391"/>
      <c r="AL56" s="391"/>
      <c r="AM56" s="390"/>
      <c r="AN56" s="207"/>
      <c r="AO56" s="348"/>
      <c r="AP56" s="207"/>
      <c r="AQ56" s="207"/>
      <c r="AR56" s="207"/>
      <c r="AS56" s="207"/>
      <c r="AT56" s="348"/>
      <c r="AU56" s="207"/>
      <c r="AV56" s="207"/>
      <c r="AW56" s="207"/>
      <c r="AX56" s="207"/>
      <c r="AY56" s="348"/>
      <c r="AZ56" s="199"/>
      <c r="BA56" s="199"/>
      <c r="BB56" s="390"/>
      <c r="BC56" s="207"/>
      <c r="BD56" s="348"/>
      <c r="BE56" s="207"/>
      <c r="BF56" s="207"/>
      <c r="BG56" s="207"/>
      <c r="BH56" s="207"/>
    </row>
    <row r="57" spans="1:60">
      <c r="A57" s="15">
        <v>8</v>
      </c>
      <c r="B57" s="46" t="s">
        <v>99</v>
      </c>
      <c r="C57" s="46" t="s">
        <v>455</v>
      </c>
      <c r="D57" s="47">
        <v>389</v>
      </c>
      <c r="F57" s="15">
        <v>2</v>
      </c>
      <c r="G57" s="198" t="s">
        <v>105</v>
      </c>
      <c r="H57" s="198" t="s">
        <v>459</v>
      </c>
      <c r="I57" s="47">
        <v>560</v>
      </c>
      <c r="J57" s="207"/>
      <c r="K57" s="15">
        <v>9</v>
      </c>
      <c r="L57" s="198" t="s">
        <v>99</v>
      </c>
      <c r="M57" s="198" t="s">
        <v>516</v>
      </c>
      <c r="N57" s="47">
        <v>362</v>
      </c>
      <c r="O57" s="207"/>
      <c r="P57" s="15">
        <v>3</v>
      </c>
      <c r="Q57" s="198" t="s">
        <v>172</v>
      </c>
      <c r="R57" s="198" t="s">
        <v>517</v>
      </c>
      <c r="S57" s="47">
        <v>562</v>
      </c>
      <c r="T57" s="207"/>
      <c r="U57" s="15">
        <v>4</v>
      </c>
      <c r="V57" s="198" t="s">
        <v>99</v>
      </c>
      <c r="W57" s="198" t="s">
        <v>516</v>
      </c>
      <c r="X57" s="47">
        <v>376</v>
      </c>
      <c r="Y57" s="207"/>
      <c r="Z57" s="15">
        <v>9</v>
      </c>
      <c r="AA57" s="198" t="s">
        <v>99</v>
      </c>
      <c r="AB57" s="198" t="s">
        <v>516</v>
      </c>
      <c r="AC57" s="47">
        <v>341</v>
      </c>
      <c r="AD57" s="207"/>
      <c r="AE57" s="348"/>
      <c r="AF57" s="199"/>
      <c r="AG57" s="199"/>
      <c r="AH57" s="390"/>
      <c r="AI57" s="207"/>
      <c r="AJ57" s="348"/>
      <c r="AK57" s="391"/>
      <c r="AL57" s="391"/>
      <c r="AM57" s="390"/>
      <c r="AN57" s="207"/>
      <c r="AO57" s="348"/>
      <c r="AP57" s="398"/>
      <c r="AQ57" s="207"/>
      <c r="AR57" s="207"/>
      <c r="AS57" s="207"/>
      <c r="AT57" s="348"/>
      <c r="AU57" s="398"/>
      <c r="AV57" s="207"/>
      <c r="AW57" s="207"/>
      <c r="AX57" s="207"/>
      <c r="AY57" s="348"/>
      <c r="AZ57" s="199"/>
      <c r="BA57" s="199"/>
      <c r="BB57" s="390"/>
      <c r="BC57" s="207"/>
      <c r="BD57" s="348"/>
      <c r="BE57" s="399"/>
      <c r="BF57" s="207"/>
      <c r="BG57" s="207"/>
      <c r="BH57" s="207"/>
    </row>
    <row r="58" spans="1:60">
      <c r="A58" s="15">
        <v>9</v>
      </c>
      <c r="B58" s="46" t="s">
        <v>99</v>
      </c>
      <c r="C58" s="46" t="s">
        <v>456</v>
      </c>
      <c r="D58" s="47">
        <v>385</v>
      </c>
      <c r="F58" s="15">
        <v>3</v>
      </c>
      <c r="G58" s="46" t="s">
        <v>99</v>
      </c>
      <c r="H58" s="198" t="s">
        <v>498</v>
      </c>
      <c r="I58" s="47">
        <v>554</v>
      </c>
      <c r="J58" s="207"/>
      <c r="K58" s="41"/>
      <c r="O58" s="207"/>
      <c r="P58" s="15">
        <v>4</v>
      </c>
      <c r="Q58" s="198" t="s">
        <v>99</v>
      </c>
      <c r="R58" s="198" t="s">
        <v>462</v>
      </c>
      <c r="S58" s="47">
        <v>549</v>
      </c>
      <c r="T58" s="207"/>
      <c r="U58" s="15">
        <v>5</v>
      </c>
      <c r="V58" s="198" t="s">
        <v>99</v>
      </c>
      <c r="W58" s="198" t="s">
        <v>494</v>
      </c>
      <c r="X58" s="47">
        <v>345</v>
      </c>
      <c r="Y58" s="207"/>
      <c r="Z58" s="15">
        <v>10</v>
      </c>
      <c r="AA58" s="198" t="s">
        <v>99</v>
      </c>
      <c r="AB58" s="198" t="s">
        <v>655</v>
      </c>
      <c r="AC58" s="47">
        <v>289</v>
      </c>
      <c r="AD58" s="207"/>
      <c r="AE58" s="348"/>
      <c r="AF58" s="199"/>
      <c r="AG58" s="199"/>
      <c r="AH58" s="390"/>
      <c r="AI58" s="207"/>
      <c r="AJ58" s="348"/>
      <c r="AK58" s="391"/>
      <c r="AL58" s="391"/>
      <c r="AM58" s="390"/>
      <c r="AN58" s="207"/>
      <c r="AO58" s="348"/>
      <c r="AP58" s="199"/>
      <c r="AQ58" s="199"/>
      <c r="AR58" s="390"/>
      <c r="AS58" s="207"/>
      <c r="AT58" s="348"/>
      <c r="AU58" s="400"/>
      <c r="AV58" s="207"/>
      <c r="AW58" s="390"/>
      <c r="AX58" s="207"/>
      <c r="AY58" s="348"/>
      <c r="AZ58" s="199"/>
      <c r="BA58" s="199"/>
      <c r="BB58" s="390"/>
      <c r="BC58" s="207"/>
      <c r="BD58" s="348"/>
      <c r="BE58" s="391"/>
      <c r="BF58" s="391"/>
      <c r="BG58" s="390"/>
      <c r="BH58" s="207"/>
    </row>
    <row r="59" spans="1:60">
      <c r="A59" s="15">
        <v>10</v>
      </c>
      <c r="B59" s="46" t="s">
        <v>99</v>
      </c>
      <c r="C59" s="46" t="s">
        <v>457</v>
      </c>
      <c r="D59" s="47">
        <v>353</v>
      </c>
      <c r="F59" s="15">
        <v>3</v>
      </c>
      <c r="G59" s="198" t="s">
        <v>99</v>
      </c>
      <c r="H59" s="198" t="s">
        <v>499</v>
      </c>
      <c r="I59" s="47">
        <v>554</v>
      </c>
      <c r="J59" s="207"/>
      <c r="K59" s="41" t="s">
        <v>0</v>
      </c>
      <c r="L59" s="295" t="s">
        <v>190</v>
      </c>
      <c r="O59" s="207"/>
      <c r="P59" s="15">
        <v>5</v>
      </c>
      <c r="Q59" s="198" t="s">
        <v>501</v>
      </c>
      <c r="R59" s="198" t="s">
        <v>502</v>
      </c>
      <c r="S59" s="47">
        <v>532</v>
      </c>
      <c r="T59" s="207"/>
      <c r="U59" s="15">
        <v>6</v>
      </c>
      <c r="V59" s="198" t="s">
        <v>99</v>
      </c>
      <c r="W59" s="198" t="s">
        <v>493</v>
      </c>
      <c r="X59" s="47">
        <v>207</v>
      </c>
      <c r="Y59" s="207"/>
      <c r="Z59" s="348"/>
      <c r="AA59" s="391"/>
      <c r="AB59" s="391"/>
      <c r="AC59" s="390"/>
      <c r="AD59" s="207"/>
      <c r="AE59" s="348"/>
      <c r="AF59" s="199"/>
      <c r="AG59" s="199"/>
      <c r="AH59" s="390"/>
      <c r="AI59" s="207"/>
      <c r="AJ59" s="348"/>
      <c r="AK59" s="391"/>
      <c r="AL59" s="391"/>
      <c r="AM59" s="390"/>
      <c r="AN59" s="207"/>
      <c r="AO59" s="348"/>
      <c r="AP59" s="199"/>
      <c r="AQ59" s="199"/>
      <c r="AR59" s="390"/>
      <c r="AS59" s="207"/>
      <c r="AT59" s="348"/>
      <c r="AU59" s="199"/>
      <c r="AV59" s="207"/>
      <c r="AW59" s="390"/>
      <c r="AX59" s="207"/>
      <c r="AY59" s="348"/>
      <c r="AZ59" s="199"/>
      <c r="BA59" s="199"/>
      <c r="BB59" s="390"/>
      <c r="BC59" s="207"/>
      <c r="BD59" s="348"/>
      <c r="BE59" s="391"/>
      <c r="BF59" s="391"/>
      <c r="BG59" s="390"/>
      <c r="BH59" s="207"/>
    </row>
    <row r="60" spans="1:60">
      <c r="A60" s="41"/>
      <c r="F60" s="15">
        <v>4</v>
      </c>
      <c r="G60" s="198" t="s">
        <v>172</v>
      </c>
      <c r="H60" s="198" t="s">
        <v>461</v>
      </c>
      <c r="I60" s="47">
        <v>547</v>
      </c>
      <c r="J60" s="207"/>
      <c r="K60" s="15">
        <v>1</v>
      </c>
      <c r="L60" s="198" t="s">
        <v>105</v>
      </c>
      <c r="M60" s="198" t="s">
        <v>459</v>
      </c>
      <c r="N60" s="47">
        <v>564</v>
      </c>
      <c r="O60" s="207"/>
      <c r="P60" s="15">
        <v>6</v>
      </c>
      <c r="Q60" s="198" t="s">
        <v>99</v>
      </c>
      <c r="R60" s="198" t="s">
        <v>467</v>
      </c>
      <c r="S60" s="47">
        <v>516</v>
      </c>
      <c r="T60" s="207"/>
      <c r="U60" s="348"/>
      <c r="V60" s="391"/>
      <c r="W60" s="391"/>
      <c r="X60" s="390"/>
      <c r="Y60" s="207"/>
      <c r="Z60" s="41" t="s">
        <v>0</v>
      </c>
      <c r="AA60" s="295" t="s">
        <v>190</v>
      </c>
      <c r="AD60" s="207"/>
      <c r="AE60" s="348"/>
      <c r="AF60" s="199"/>
      <c r="AG60" s="199"/>
      <c r="AH60" s="390"/>
      <c r="AI60" s="207"/>
      <c r="AJ60" s="348"/>
      <c r="AK60" s="199"/>
      <c r="AL60" s="199"/>
      <c r="AM60" s="390"/>
      <c r="AN60" s="207"/>
      <c r="AO60" s="348"/>
      <c r="AP60" s="199"/>
      <c r="AQ60" s="199"/>
      <c r="AR60" s="390"/>
      <c r="AS60" s="207"/>
      <c r="AT60" s="348"/>
      <c r="AU60" s="199"/>
      <c r="AV60" s="207"/>
      <c r="AW60" s="390"/>
      <c r="AX60" s="207"/>
      <c r="AY60" s="348"/>
      <c r="AZ60" s="207"/>
      <c r="BA60" s="207"/>
      <c r="BB60" s="207"/>
      <c r="BC60" s="207"/>
      <c r="BD60" s="348"/>
      <c r="BE60" s="391"/>
      <c r="BF60" s="391"/>
      <c r="BG60" s="390"/>
      <c r="BH60" s="207"/>
    </row>
    <row r="61" spans="1:60">
      <c r="A61" s="41" t="s">
        <v>0</v>
      </c>
      <c r="B61" s="295" t="s">
        <v>190</v>
      </c>
      <c r="F61" s="15">
        <v>5</v>
      </c>
      <c r="G61" s="198" t="s">
        <v>99</v>
      </c>
      <c r="H61" s="198" t="s">
        <v>500</v>
      </c>
      <c r="I61" s="47">
        <v>538</v>
      </c>
      <c r="J61" s="207"/>
      <c r="K61" s="15">
        <v>2</v>
      </c>
      <c r="L61" s="198" t="s">
        <v>99</v>
      </c>
      <c r="M61" s="198" t="s">
        <v>462</v>
      </c>
      <c r="N61" s="47">
        <v>559</v>
      </c>
      <c r="O61" s="207"/>
      <c r="P61" s="15">
        <v>7</v>
      </c>
      <c r="Q61" s="198" t="s">
        <v>99</v>
      </c>
      <c r="R61" s="198" t="s">
        <v>468</v>
      </c>
      <c r="S61" s="47">
        <v>496</v>
      </c>
      <c r="T61" s="207"/>
      <c r="U61" s="41" t="s">
        <v>0</v>
      </c>
      <c r="V61" s="295" t="s">
        <v>190</v>
      </c>
      <c r="Y61" s="207"/>
      <c r="Z61" s="15">
        <v>1</v>
      </c>
      <c r="AA61" s="198" t="s">
        <v>105</v>
      </c>
      <c r="AB61" s="198" t="s">
        <v>459</v>
      </c>
      <c r="AC61" s="47">
        <v>565</v>
      </c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348"/>
      <c r="AP61" s="199"/>
      <c r="AQ61" s="199"/>
      <c r="AR61" s="390"/>
      <c r="AS61" s="207"/>
      <c r="AT61" s="348"/>
      <c r="AU61" s="199"/>
      <c r="AV61" s="199"/>
      <c r="AW61" s="390"/>
      <c r="AX61" s="207"/>
      <c r="AY61" s="348"/>
      <c r="AZ61" s="398"/>
      <c r="BA61" s="207"/>
      <c r="BB61" s="207"/>
      <c r="BC61" s="207"/>
      <c r="BD61" s="348"/>
      <c r="BE61" s="391"/>
      <c r="BF61" s="391"/>
      <c r="BG61" s="390"/>
      <c r="BH61" s="207"/>
    </row>
    <row r="62" spans="1:60">
      <c r="A62" s="15">
        <v>1</v>
      </c>
      <c r="B62" s="198" t="s">
        <v>458</v>
      </c>
      <c r="C62" s="198" t="s">
        <v>459</v>
      </c>
      <c r="D62" s="47">
        <v>570</v>
      </c>
      <c r="F62" s="15">
        <v>6</v>
      </c>
      <c r="G62" s="198" t="s">
        <v>501</v>
      </c>
      <c r="H62" s="198" t="s">
        <v>502</v>
      </c>
      <c r="I62" s="47">
        <v>536</v>
      </c>
      <c r="J62" s="207"/>
      <c r="K62" s="15">
        <v>3</v>
      </c>
      <c r="L62" s="198" t="s">
        <v>172</v>
      </c>
      <c r="M62" s="198" t="s">
        <v>517</v>
      </c>
      <c r="N62" s="47">
        <v>558</v>
      </c>
      <c r="O62" s="207"/>
      <c r="P62" s="15">
        <v>8</v>
      </c>
      <c r="Q62" s="198" t="s">
        <v>99</v>
      </c>
      <c r="R62" s="198" t="s">
        <v>414</v>
      </c>
      <c r="S62" s="47">
        <v>486</v>
      </c>
      <c r="T62" s="207"/>
      <c r="U62" s="15">
        <v>1</v>
      </c>
      <c r="V62" s="198" t="s">
        <v>105</v>
      </c>
      <c r="W62" s="198" t="s">
        <v>459</v>
      </c>
      <c r="X62" s="47">
        <v>567</v>
      </c>
      <c r="Y62" s="207"/>
      <c r="Z62" s="15">
        <v>2</v>
      </c>
      <c r="AA62" s="198" t="s">
        <v>686</v>
      </c>
      <c r="AB62" s="198" t="s">
        <v>517</v>
      </c>
      <c r="AC62" s="47">
        <v>559</v>
      </c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348"/>
      <c r="AP62" s="199"/>
      <c r="AQ62" s="199"/>
      <c r="AR62" s="390"/>
      <c r="AS62" s="207"/>
      <c r="AT62" s="348"/>
      <c r="AU62" s="199"/>
      <c r="AV62" s="199"/>
      <c r="AW62" s="390"/>
      <c r="AX62" s="207"/>
      <c r="AY62" s="348"/>
      <c r="AZ62" s="391"/>
      <c r="BA62" s="391"/>
      <c r="BB62" s="390"/>
      <c r="BC62" s="207"/>
      <c r="BD62" s="348"/>
      <c r="BE62" s="391"/>
      <c r="BF62" s="391"/>
      <c r="BG62" s="390"/>
      <c r="BH62" s="207"/>
    </row>
    <row r="63" spans="1:60">
      <c r="A63" s="15">
        <v>2</v>
      </c>
      <c r="B63" s="198" t="s">
        <v>460</v>
      </c>
      <c r="C63" s="198" t="s">
        <v>461</v>
      </c>
      <c r="D63" s="47">
        <v>558</v>
      </c>
      <c r="F63" s="15">
        <v>7</v>
      </c>
      <c r="G63" s="46" t="s">
        <v>99</v>
      </c>
      <c r="H63" s="198" t="s">
        <v>467</v>
      </c>
      <c r="I63" s="47">
        <v>495</v>
      </c>
      <c r="J63" s="207"/>
      <c r="K63" s="15">
        <v>4</v>
      </c>
      <c r="L63" s="198" t="s">
        <v>501</v>
      </c>
      <c r="M63" s="198" t="s">
        <v>502</v>
      </c>
      <c r="N63" s="47">
        <v>556</v>
      </c>
      <c r="O63" s="207"/>
      <c r="P63" s="15">
        <v>9</v>
      </c>
      <c r="Q63" s="198" t="s">
        <v>99</v>
      </c>
      <c r="R63" s="198" t="s">
        <v>416</v>
      </c>
      <c r="S63" s="47">
        <v>439</v>
      </c>
      <c r="T63" s="207"/>
      <c r="U63" s="15">
        <v>2</v>
      </c>
      <c r="V63" s="198" t="s">
        <v>172</v>
      </c>
      <c r="W63" s="198" t="s">
        <v>517</v>
      </c>
      <c r="X63" s="47">
        <v>557</v>
      </c>
      <c r="Y63" s="207"/>
      <c r="Z63" s="15">
        <v>3</v>
      </c>
      <c r="AA63" s="198" t="s">
        <v>99</v>
      </c>
      <c r="AB63" s="198" t="s">
        <v>462</v>
      </c>
      <c r="AC63" s="47">
        <v>553</v>
      </c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348"/>
      <c r="AP63" s="199"/>
      <c r="AQ63" s="199"/>
      <c r="AR63" s="390"/>
      <c r="AS63" s="207"/>
      <c r="AT63" s="348"/>
      <c r="AU63" s="199"/>
      <c r="AV63" s="199"/>
      <c r="AW63" s="390"/>
      <c r="AX63" s="207"/>
      <c r="AY63" s="348"/>
      <c r="AZ63" s="391"/>
      <c r="BA63" s="391"/>
      <c r="BB63" s="390"/>
      <c r="BC63" s="207"/>
      <c r="BD63" s="348"/>
      <c r="BE63" s="391"/>
      <c r="BF63" s="391"/>
      <c r="BG63" s="390"/>
      <c r="BH63" s="207"/>
    </row>
    <row r="64" spans="1:60">
      <c r="A64" s="15">
        <v>3</v>
      </c>
      <c r="B64" s="198" t="s">
        <v>99</v>
      </c>
      <c r="C64" s="198" t="s">
        <v>462</v>
      </c>
      <c r="D64" s="47">
        <v>542</v>
      </c>
      <c r="F64" s="15">
        <v>8</v>
      </c>
      <c r="G64" s="198" t="s">
        <v>172</v>
      </c>
      <c r="H64" s="198" t="s">
        <v>503</v>
      </c>
      <c r="I64" s="47">
        <v>478</v>
      </c>
      <c r="J64" s="207"/>
      <c r="K64" s="15">
        <v>5</v>
      </c>
      <c r="L64" s="198" t="s">
        <v>99</v>
      </c>
      <c r="M64" s="198" t="s">
        <v>467</v>
      </c>
      <c r="N64" s="47">
        <v>536</v>
      </c>
      <c r="O64" s="207"/>
      <c r="P64" s="15">
        <v>10</v>
      </c>
      <c r="Q64" s="198" t="s">
        <v>99</v>
      </c>
      <c r="R64" s="198" t="s">
        <v>518</v>
      </c>
      <c r="S64" s="47">
        <v>423</v>
      </c>
      <c r="T64" s="207"/>
      <c r="U64" s="15">
        <v>3</v>
      </c>
      <c r="V64" s="198" t="s">
        <v>99</v>
      </c>
      <c r="W64" s="198" t="s">
        <v>676</v>
      </c>
      <c r="X64" s="47">
        <v>554</v>
      </c>
      <c r="Y64" s="207"/>
      <c r="Z64" s="15">
        <v>4</v>
      </c>
      <c r="AA64" s="198" t="s">
        <v>501</v>
      </c>
      <c r="AB64" s="198" t="s">
        <v>502</v>
      </c>
      <c r="AC64" s="47">
        <v>537</v>
      </c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348"/>
      <c r="AP64" s="199"/>
      <c r="AQ64" s="199"/>
      <c r="AR64" s="390"/>
      <c r="AS64" s="207"/>
      <c r="AT64" s="348"/>
      <c r="AU64" s="199"/>
      <c r="AV64" s="199"/>
      <c r="AW64" s="390"/>
      <c r="AX64" s="207"/>
      <c r="AY64" s="348"/>
      <c r="AZ64" s="199"/>
      <c r="BA64" s="199"/>
      <c r="BB64" s="390"/>
      <c r="BC64" s="207"/>
      <c r="BD64" s="348"/>
      <c r="BE64" s="391"/>
      <c r="BF64" s="391"/>
      <c r="BG64" s="390"/>
      <c r="BH64" s="207"/>
    </row>
    <row r="65" spans="1:60">
      <c r="A65" s="15">
        <v>4</v>
      </c>
      <c r="B65" s="198" t="s">
        <v>463</v>
      </c>
      <c r="C65" s="198" t="s">
        <v>464</v>
      </c>
      <c r="D65" s="47">
        <v>522</v>
      </c>
      <c r="F65" s="15">
        <v>9</v>
      </c>
      <c r="G65" s="46" t="s">
        <v>99</v>
      </c>
      <c r="H65" s="198" t="s">
        <v>456</v>
      </c>
      <c r="I65" s="47">
        <v>449</v>
      </c>
      <c r="J65" s="207"/>
      <c r="K65" s="15">
        <v>6</v>
      </c>
      <c r="L65" s="198" t="s">
        <v>465</v>
      </c>
      <c r="M65" s="198" t="s">
        <v>466</v>
      </c>
      <c r="N65" s="47">
        <v>517</v>
      </c>
      <c r="O65" s="207"/>
      <c r="P65" s="15">
        <v>11</v>
      </c>
      <c r="Q65" s="198" t="s">
        <v>172</v>
      </c>
      <c r="R65" s="198" t="s">
        <v>503</v>
      </c>
      <c r="S65" s="47">
        <v>384</v>
      </c>
      <c r="T65" s="207"/>
      <c r="U65" s="15">
        <v>4</v>
      </c>
      <c r="V65" s="198" t="s">
        <v>99</v>
      </c>
      <c r="W65" s="198" t="s">
        <v>462</v>
      </c>
      <c r="X65" s="47">
        <v>550</v>
      </c>
      <c r="Y65" s="207"/>
      <c r="Z65" s="15">
        <v>5</v>
      </c>
      <c r="AA65" s="198" t="s">
        <v>99</v>
      </c>
      <c r="AB65" s="198" t="s">
        <v>687</v>
      </c>
      <c r="AC65" s="47">
        <v>536</v>
      </c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348"/>
      <c r="AP65" s="199"/>
      <c r="AQ65" s="199"/>
      <c r="AR65" s="390"/>
      <c r="AS65" s="207"/>
      <c r="AT65" s="348"/>
      <c r="AU65" s="207"/>
      <c r="AV65" s="207"/>
      <c r="AW65" s="207"/>
      <c r="AX65" s="207"/>
      <c r="AY65" s="348"/>
      <c r="AZ65" s="391"/>
      <c r="BA65" s="391"/>
      <c r="BB65" s="390"/>
      <c r="BC65" s="207"/>
      <c r="BD65" s="348"/>
      <c r="BE65" s="391"/>
      <c r="BF65" s="391"/>
      <c r="BG65" s="390"/>
      <c r="BH65" s="207"/>
    </row>
    <row r="66" spans="1:60">
      <c r="A66" s="15">
        <v>5</v>
      </c>
      <c r="B66" s="198" t="s">
        <v>465</v>
      </c>
      <c r="C66" s="198" t="s">
        <v>466</v>
      </c>
      <c r="D66" s="47">
        <v>505</v>
      </c>
      <c r="F66" s="15">
        <v>10</v>
      </c>
      <c r="G66" s="46" t="s">
        <v>99</v>
      </c>
      <c r="H66" s="198" t="s">
        <v>416</v>
      </c>
      <c r="I66" s="47">
        <v>356</v>
      </c>
      <c r="J66" s="207"/>
      <c r="K66" s="15">
        <v>7</v>
      </c>
      <c r="L66" s="198" t="s">
        <v>99</v>
      </c>
      <c r="M66" s="198" t="s">
        <v>456</v>
      </c>
      <c r="N66" s="47">
        <v>442</v>
      </c>
      <c r="O66" s="207"/>
      <c r="P66" s="41"/>
      <c r="T66" s="207"/>
      <c r="U66" s="15">
        <v>5</v>
      </c>
      <c r="V66" s="198" t="s">
        <v>501</v>
      </c>
      <c r="W66" s="198" t="s">
        <v>502</v>
      </c>
      <c r="X66" s="47">
        <v>532</v>
      </c>
      <c r="Y66" s="207"/>
      <c r="Z66" s="15">
        <v>6</v>
      </c>
      <c r="AA66" s="198" t="s">
        <v>99</v>
      </c>
      <c r="AB66" s="198" t="s">
        <v>414</v>
      </c>
      <c r="AC66" s="47">
        <v>530</v>
      </c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348"/>
      <c r="AP66" s="199"/>
      <c r="AQ66" s="199"/>
      <c r="AR66" s="390"/>
      <c r="AS66" s="207"/>
      <c r="AT66" s="348"/>
      <c r="AU66" s="398"/>
      <c r="AV66" s="207"/>
      <c r="AW66" s="207"/>
      <c r="AX66" s="207"/>
      <c r="AY66" s="348"/>
      <c r="AZ66" s="391"/>
      <c r="BA66" s="391"/>
      <c r="BB66" s="390"/>
      <c r="BC66" s="207"/>
      <c r="BD66" s="348"/>
      <c r="BE66" s="391"/>
      <c r="BF66" s="391"/>
      <c r="BG66" s="390"/>
      <c r="BH66" s="207"/>
    </row>
    <row r="67" spans="1:60">
      <c r="A67" s="15">
        <v>6</v>
      </c>
      <c r="B67" s="198" t="s">
        <v>99</v>
      </c>
      <c r="C67" s="198" t="s">
        <v>467</v>
      </c>
      <c r="D67" s="47">
        <v>485</v>
      </c>
      <c r="F67" s="41"/>
      <c r="J67" s="207"/>
      <c r="K67" s="15">
        <v>8</v>
      </c>
      <c r="L67" s="198" t="s">
        <v>99</v>
      </c>
      <c r="M67" s="198" t="s">
        <v>518</v>
      </c>
      <c r="N67" s="47">
        <v>427</v>
      </c>
      <c r="O67" s="207"/>
      <c r="P67" s="41" t="s">
        <v>0</v>
      </c>
      <c r="Q67" s="295" t="s">
        <v>191</v>
      </c>
      <c r="T67" s="207"/>
      <c r="U67" s="15">
        <v>6</v>
      </c>
      <c r="V67" s="198" t="s">
        <v>99</v>
      </c>
      <c r="W67" s="198" t="s">
        <v>468</v>
      </c>
      <c r="X67" s="47">
        <v>529</v>
      </c>
      <c r="Y67" s="207"/>
      <c r="Z67" s="15">
        <v>7</v>
      </c>
      <c r="AA67" s="198" t="s">
        <v>99</v>
      </c>
      <c r="AB67" s="198" t="s">
        <v>467</v>
      </c>
      <c r="AC67" s="47">
        <v>521</v>
      </c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348"/>
      <c r="AP67" s="199"/>
      <c r="AQ67" s="199"/>
      <c r="AR67" s="390"/>
      <c r="AS67" s="207"/>
      <c r="AT67" s="348"/>
      <c r="AU67" s="391"/>
      <c r="AV67" s="391"/>
      <c r="AW67" s="390"/>
      <c r="AX67" s="207"/>
      <c r="AY67" s="348"/>
      <c r="AZ67" s="391"/>
      <c r="BA67" s="391"/>
      <c r="BB67" s="390"/>
      <c r="BC67" s="207"/>
      <c r="BD67" s="348"/>
      <c r="BE67" s="207"/>
      <c r="BF67" s="207"/>
      <c r="BG67" s="207"/>
      <c r="BH67" s="207"/>
    </row>
    <row r="68" spans="1:60">
      <c r="A68" s="15">
        <v>7</v>
      </c>
      <c r="B68" s="198" t="s">
        <v>99</v>
      </c>
      <c r="C68" s="198" t="s">
        <v>456</v>
      </c>
      <c r="D68" s="47">
        <v>469</v>
      </c>
      <c r="F68" s="41" t="s">
        <v>0</v>
      </c>
      <c r="G68" s="295" t="s">
        <v>191</v>
      </c>
      <c r="J68" s="207"/>
      <c r="K68" s="15">
        <v>9</v>
      </c>
      <c r="L68" s="198" t="s">
        <v>172</v>
      </c>
      <c r="M68" s="198" t="s">
        <v>503</v>
      </c>
      <c r="N68" s="47">
        <v>360</v>
      </c>
      <c r="O68" s="207"/>
      <c r="P68" s="15">
        <v>1</v>
      </c>
      <c r="Q68" s="198" t="s">
        <v>99</v>
      </c>
      <c r="R68" s="198" t="s">
        <v>468</v>
      </c>
      <c r="S68" s="47">
        <v>567</v>
      </c>
      <c r="T68" s="207"/>
      <c r="U68" s="15">
        <v>7</v>
      </c>
      <c r="V68" s="198" t="s">
        <v>99</v>
      </c>
      <c r="W68" s="198" t="s">
        <v>414</v>
      </c>
      <c r="X68" s="47">
        <v>512</v>
      </c>
      <c r="Y68" s="207"/>
      <c r="Z68" s="15">
        <v>8</v>
      </c>
      <c r="AA68" s="198" t="s">
        <v>465</v>
      </c>
      <c r="AB68" s="198" t="s">
        <v>466</v>
      </c>
      <c r="AC68" s="47">
        <v>502</v>
      </c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348"/>
      <c r="AP68" s="199"/>
      <c r="AQ68" s="199"/>
      <c r="AR68" s="390"/>
      <c r="AS68" s="207"/>
      <c r="AT68" s="348"/>
      <c r="AU68" s="391"/>
      <c r="AV68" s="391"/>
      <c r="AW68" s="390"/>
      <c r="AX68" s="207"/>
      <c r="AY68" s="348"/>
      <c r="AZ68" s="199"/>
      <c r="BA68" s="199"/>
      <c r="BB68" s="390"/>
      <c r="BC68" s="207"/>
      <c r="BD68" s="348"/>
      <c r="BE68" s="399"/>
      <c r="BF68" s="207"/>
      <c r="BG68" s="207"/>
      <c r="BH68" s="207"/>
    </row>
    <row r="69" spans="1:60">
      <c r="A69" s="41"/>
      <c r="F69" s="15">
        <v>1</v>
      </c>
      <c r="G69" s="198" t="s">
        <v>99</v>
      </c>
      <c r="H69" s="198" t="s">
        <v>468</v>
      </c>
      <c r="I69" s="47">
        <v>557</v>
      </c>
      <c r="J69" s="207"/>
      <c r="K69" s="15">
        <v>10</v>
      </c>
      <c r="L69" s="198" t="s">
        <v>99</v>
      </c>
      <c r="M69" s="198" t="s">
        <v>416</v>
      </c>
      <c r="N69" s="47">
        <v>351</v>
      </c>
      <c r="O69" s="207"/>
      <c r="P69" s="15">
        <v>2</v>
      </c>
      <c r="Q69" s="198" t="s">
        <v>105</v>
      </c>
      <c r="R69" s="198" t="s">
        <v>459</v>
      </c>
      <c r="S69" s="47">
        <v>558</v>
      </c>
      <c r="T69" s="207"/>
      <c r="U69" s="15">
        <v>8</v>
      </c>
      <c r="V69" s="198" t="s">
        <v>99</v>
      </c>
      <c r="W69" s="198" t="s">
        <v>467</v>
      </c>
      <c r="X69" s="47">
        <v>507</v>
      </c>
      <c r="Y69" s="207"/>
      <c r="Z69" s="15">
        <v>9</v>
      </c>
      <c r="AA69" s="198" t="s">
        <v>99</v>
      </c>
      <c r="AB69" s="198" t="s">
        <v>456</v>
      </c>
      <c r="AC69" s="47">
        <v>492</v>
      </c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348"/>
      <c r="AP69" s="199"/>
      <c r="AQ69" s="199"/>
      <c r="AR69" s="390"/>
      <c r="AS69" s="207"/>
      <c r="AT69" s="348"/>
      <c r="AU69" s="391"/>
      <c r="AV69" s="391"/>
      <c r="AW69" s="390"/>
      <c r="AX69" s="207"/>
      <c r="AY69" s="348"/>
      <c r="AZ69" s="391"/>
      <c r="BA69" s="391"/>
      <c r="BB69" s="390"/>
      <c r="BC69" s="207"/>
      <c r="BD69" s="348"/>
      <c r="BE69" s="391"/>
      <c r="BF69" s="391"/>
      <c r="BG69" s="390"/>
      <c r="BH69" s="207"/>
    </row>
    <row r="70" spans="1:60">
      <c r="A70" s="41" t="s">
        <v>0</v>
      </c>
      <c r="B70" s="295" t="s">
        <v>191</v>
      </c>
      <c r="F70" s="15">
        <v>2</v>
      </c>
      <c r="G70" s="46" t="s">
        <v>99</v>
      </c>
      <c r="H70" s="198" t="s">
        <v>469</v>
      </c>
      <c r="I70" s="47">
        <v>544</v>
      </c>
      <c r="J70" s="207"/>
      <c r="K70" s="41"/>
      <c r="O70" s="207"/>
      <c r="P70" s="15">
        <v>3</v>
      </c>
      <c r="Q70" s="198" t="s">
        <v>99</v>
      </c>
      <c r="R70" s="198" t="s">
        <v>469</v>
      </c>
      <c r="S70" s="47">
        <v>548</v>
      </c>
      <c r="T70" s="207"/>
      <c r="U70" s="15">
        <v>9</v>
      </c>
      <c r="V70" s="198" t="s">
        <v>99</v>
      </c>
      <c r="W70" s="198" t="s">
        <v>456</v>
      </c>
      <c r="X70" s="47">
        <v>450</v>
      </c>
      <c r="Y70" s="207"/>
      <c r="Z70" s="15">
        <v>10</v>
      </c>
      <c r="AA70" s="198" t="s">
        <v>686</v>
      </c>
      <c r="AB70" s="198" t="s">
        <v>503</v>
      </c>
      <c r="AC70" s="47">
        <v>158</v>
      </c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348"/>
      <c r="AP70" s="199"/>
      <c r="AQ70" s="199"/>
      <c r="AR70" s="390"/>
      <c r="AS70" s="207"/>
      <c r="AT70" s="207"/>
      <c r="AU70" s="207"/>
      <c r="AV70" s="207"/>
      <c r="AW70" s="207"/>
      <c r="AX70" s="207"/>
      <c r="AY70" s="348"/>
      <c r="AZ70" s="391"/>
      <c r="BA70" s="391"/>
      <c r="BB70" s="390"/>
      <c r="BC70" s="207"/>
      <c r="BD70" s="348"/>
      <c r="BE70" s="391"/>
      <c r="BF70" s="391"/>
      <c r="BG70" s="390"/>
      <c r="BH70" s="207"/>
    </row>
    <row r="71" spans="1:60">
      <c r="A71" s="15">
        <v>1</v>
      </c>
      <c r="B71" s="198" t="s">
        <v>99</v>
      </c>
      <c r="C71" s="198" t="s">
        <v>468</v>
      </c>
      <c r="D71" s="47">
        <v>562</v>
      </c>
      <c r="F71" s="15">
        <v>3</v>
      </c>
      <c r="G71" s="46" t="s">
        <v>99</v>
      </c>
      <c r="H71" s="198" t="s">
        <v>470</v>
      </c>
      <c r="I71" s="47">
        <v>537</v>
      </c>
      <c r="J71" s="207"/>
      <c r="K71" s="41" t="s">
        <v>0</v>
      </c>
      <c r="L71" s="295" t="s">
        <v>191</v>
      </c>
      <c r="O71" s="207"/>
      <c r="P71" s="15">
        <v>4</v>
      </c>
      <c r="Q71" s="198" t="s">
        <v>99</v>
      </c>
      <c r="R71" s="198" t="s">
        <v>470</v>
      </c>
      <c r="S71" s="47">
        <v>546</v>
      </c>
      <c r="T71" s="207"/>
      <c r="U71" s="15">
        <v>10</v>
      </c>
      <c r="V71" s="198" t="s">
        <v>172</v>
      </c>
      <c r="W71" s="198" t="s">
        <v>503</v>
      </c>
      <c r="X71" s="47">
        <v>425</v>
      </c>
      <c r="Y71" s="207"/>
      <c r="Z71" s="41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348"/>
      <c r="AP71" s="199"/>
      <c r="AQ71" s="199"/>
      <c r="AR71" s="390"/>
      <c r="AS71" s="207"/>
      <c r="AT71" s="207"/>
      <c r="AU71" s="207"/>
      <c r="AV71" s="207"/>
      <c r="AW71" s="207"/>
      <c r="AX71" s="207"/>
      <c r="AY71" s="348"/>
      <c r="AZ71" s="207"/>
      <c r="BA71" s="207"/>
      <c r="BB71" s="207"/>
      <c r="BC71" s="207"/>
      <c r="BD71" s="348"/>
      <c r="BE71" s="391"/>
      <c r="BF71" s="391"/>
      <c r="BG71" s="390"/>
      <c r="BH71" s="207"/>
    </row>
    <row r="72" spans="1:60">
      <c r="A72" s="15">
        <v>2</v>
      </c>
      <c r="B72" s="198" t="s">
        <v>99</v>
      </c>
      <c r="C72" s="198" t="s">
        <v>469</v>
      </c>
      <c r="D72" s="47">
        <v>552</v>
      </c>
      <c r="F72" s="15">
        <v>4</v>
      </c>
      <c r="G72" s="198" t="s">
        <v>99</v>
      </c>
      <c r="H72" s="198" t="s">
        <v>504</v>
      </c>
      <c r="I72" s="47">
        <v>531</v>
      </c>
      <c r="J72" s="207"/>
      <c r="K72" s="15">
        <v>1</v>
      </c>
      <c r="L72" s="198" t="s">
        <v>99</v>
      </c>
      <c r="M72" s="198" t="s">
        <v>468</v>
      </c>
      <c r="N72" s="47">
        <v>553</v>
      </c>
      <c r="O72" s="207"/>
      <c r="P72" s="15">
        <v>5</v>
      </c>
      <c r="Q72" s="198" t="s">
        <v>15</v>
      </c>
      <c r="R72" s="198" t="s">
        <v>659</v>
      </c>
      <c r="S72" s="47">
        <v>509</v>
      </c>
      <c r="T72" s="207"/>
      <c r="U72" s="41"/>
      <c r="Y72" s="207"/>
      <c r="Z72" s="41" t="s">
        <v>0</v>
      </c>
      <c r="AA72" s="295" t="s">
        <v>191</v>
      </c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348"/>
      <c r="AP72" s="199"/>
      <c r="AQ72" s="199"/>
      <c r="AR72" s="390"/>
      <c r="AS72" s="207"/>
      <c r="AT72" s="207"/>
      <c r="AU72" s="207"/>
      <c r="AV72" s="207"/>
      <c r="AW72" s="207"/>
      <c r="AX72" s="207"/>
      <c r="AY72" s="348"/>
      <c r="AZ72" s="398"/>
      <c r="BA72" s="207"/>
      <c r="BB72" s="207"/>
      <c r="BC72" s="207"/>
      <c r="BD72" s="348"/>
      <c r="BE72" s="391"/>
      <c r="BF72" s="391"/>
      <c r="BG72" s="390"/>
      <c r="BH72" s="207"/>
    </row>
    <row r="73" spans="1:60">
      <c r="A73" s="15">
        <v>3</v>
      </c>
      <c r="B73" s="198" t="s">
        <v>99</v>
      </c>
      <c r="C73" s="198" t="s">
        <v>470</v>
      </c>
      <c r="D73" s="47">
        <v>527</v>
      </c>
      <c r="F73" s="15">
        <v>5</v>
      </c>
      <c r="G73" s="198" t="s">
        <v>99</v>
      </c>
      <c r="H73" s="198" t="s">
        <v>505</v>
      </c>
      <c r="I73" s="47">
        <v>504</v>
      </c>
      <c r="J73" s="207"/>
      <c r="K73" s="15">
        <v>2</v>
      </c>
      <c r="L73" s="46" t="s">
        <v>105</v>
      </c>
      <c r="M73" s="46" t="s">
        <v>459</v>
      </c>
      <c r="N73" s="47">
        <v>552</v>
      </c>
      <c r="O73" s="207"/>
      <c r="P73" s="15">
        <v>6</v>
      </c>
      <c r="Q73" s="198" t="s">
        <v>99</v>
      </c>
      <c r="R73" s="198" t="s">
        <v>519</v>
      </c>
      <c r="S73" s="47">
        <v>509</v>
      </c>
      <c r="T73" s="207"/>
      <c r="U73" s="41" t="s">
        <v>0</v>
      </c>
      <c r="V73" s="295" t="s">
        <v>191</v>
      </c>
      <c r="Y73" s="207"/>
      <c r="Z73" s="15">
        <v>1</v>
      </c>
      <c r="AA73" s="198" t="s">
        <v>99</v>
      </c>
      <c r="AB73" s="198" t="s">
        <v>469</v>
      </c>
      <c r="AC73" s="47">
        <v>556</v>
      </c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348"/>
      <c r="AP73" s="207"/>
      <c r="AQ73" s="207"/>
      <c r="AR73" s="207"/>
      <c r="AS73" s="207"/>
      <c r="AT73" s="207"/>
      <c r="AU73" s="207"/>
      <c r="AV73" s="207"/>
      <c r="AW73" s="207"/>
      <c r="AX73" s="207"/>
      <c r="AY73" s="348"/>
      <c r="AZ73" s="391"/>
      <c r="BA73" s="391"/>
      <c r="BB73" s="390"/>
      <c r="BC73" s="207"/>
      <c r="BD73" s="348"/>
      <c r="BE73" s="391"/>
      <c r="BF73" s="391"/>
      <c r="BG73" s="390"/>
      <c r="BH73" s="207"/>
    </row>
    <row r="74" spans="1:60">
      <c r="F74" s="207"/>
      <c r="G74" s="207"/>
      <c r="H74" s="207"/>
      <c r="I74" s="207"/>
      <c r="J74" s="207"/>
      <c r="K74" s="15">
        <v>3</v>
      </c>
      <c r="L74" s="198" t="s">
        <v>99</v>
      </c>
      <c r="M74" s="198" t="s">
        <v>470</v>
      </c>
      <c r="N74" s="47">
        <v>539</v>
      </c>
      <c r="O74" s="207"/>
      <c r="P74" s="15">
        <v>7</v>
      </c>
      <c r="Q74" s="198" t="s">
        <v>15</v>
      </c>
      <c r="R74" s="198" t="s">
        <v>660</v>
      </c>
      <c r="S74" s="47">
        <v>506</v>
      </c>
      <c r="T74" s="207"/>
      <c r="U74" s="15">
        <v>1</v>
      </c>
      <c r="V74" s="198" t="s">
        <v>105</v>
      </c>
      <c r="W74" s="198" t="s">
        <v>459</v>
      </c>
      <c r="X74" s="47">
        <v>552</v>
      </c>
      <c r="Y74" s="207"/>
      <c r="Z74" s="15">
        <v>2</v>
      </c>
      <c r="AA74" s="198" t="s">
        <v>99</v>
      </c>
      <c r="AB74" s="198" t="s">
        <v>468</v>
      </c>
      <c r="AC74" s="47">
        <v>551</v>
      </c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348"/>
      <c r="AP74" s="398"/>
      <c r="AQ74" s="207"/>
      <c r="AR74" s="207"/>
      <c r="AS74" s="207"/>
      <c r="AT74" s="207"/>
      <c r="AU74" s="207"/>
      <c r="AV74" s="207"/>
      <c r="AW74" s="207"/>
      <c r="AX74" s="207"/>
      <c r="AY74" s="348"/>
      <c r="AZ74" s="391"/>
      <c r="BA74" s="391"/>
      <c r="BB74" s="390"/>
      <c r="BC74" s="207"/>
      <c r="BD74" s="348"/>
      <c r="BE74" s="391"/>
      <c r="BF74" s="391"/>
      <c r="BG74" s="390"/>
      <c r="BH74" s="207"/>
    </row>
    <row r="75" spans="1:60">
      <c r="F75" s="207"/>
      <c r="G75" s="207"/>
      <c r="H75" s="207"/>
      <c r="I75" s="207"/>
      <c r="J75" s="207"/>
      <c r="K75" s="15">
        <v>4</v>
      </c>
      <c r="L75" s="198" t="s">
        <v>99</v>
      </c>
      <c r="M75" s="198" t="s">
        <v>469</v>
      </c>
      <c r="N75" s="47">
        <v>538</v>
      </c>
      <c r="O75" s="207"/>
      <c r="P75" s="15">
        <v>8</v>
      </c>
      <c r="Q75" s="198" t="s">
        <v>15</v>
      </c>
      <c r="R75" s="198" t="s">
        <v>661</v>
      </c>
      <c r="S75" s="47">
        <v>485</v>
      </c>
      <c r="T75" s="207"/>
      <c r="U75" s="15">
        <v>2</v>
      </c>
      <c r="V75" s="198" t="s">
        <v>99</v>
      </c>
      <c r="W75" s="198" t="s">
        <v>469</v>
      </c>
      <c r="X75" s="47">
        <v>547</v>
      </c>
      <c r="Y75" s="207"/>
      <c r="Z75" s="15">
        <v>3</v>
      </c>
      <c r="AA75" s="198" t="s">
        <v>99</v>
      </c>
      <c r="AB75" s="198" t="s">
        <v>470</v>
      </c>
      <c r="AC75" s="47">
        <v>519</v>
      </c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348"/>
      <c r="AP75" s="391"/>
      <c r="AQ75" s="391"/>
      <c r="AR75" s="390"/>
      <c r="AS75" s="207"/>
      <c r="AT75" s="207"/>
      <c r="AU75" s="207"/>
      <c r="AV75" s="207"/>
      <c r="AW75" s="207"/>
      <c r="AX75" s="207"/>
      <c r="AY75" s="348"/>
      <c r="AZ75" s="391"/>
      <c r="BA75" s="391"/>
      <c r="BB75" s="390"/>
      <c r="BC75" s="207"/>
      <c r="BD75" s="207"/>
      <c r="BE75" s="207"/>
      <c r="BF75" s="207"/>
      <c r="BG75" s="207"/>
      <c r="BH75" s="207"/>
    </row>
    <row r="76" spans="1:60">
      <c r="F76" s="207"/>
      <c r="G76" s="207"/>
      <c r="H76" s="207"/>
      <c r="I76" s="207"/>
      <c r="J76" s="207"/>
      <c r="K76" s="15">
        <v>5</v>
      </c>
      <c r="L76" s="198" t="s">
        <v>99</v>
      </c>
      <c r="M76" s="198" t="s">
        <v>519</v>
      </c>
      <c r="N76" s="47">
        <v>521</v>
      </c>
      <c r="O76" s="207"/>
      <c r="P76" s="15">
        <v>9</v>
      </c>
      <c r="Q76" s="46" t="s">
        <v>651</v>
      </c>
      <c r="R76" s="46" t="s">
        <v>662</v>
      </c>
      <c r="S76" s="47">
        <v>471</v>
      </c>
      <c r="T76" s="207"/>
      <c r="U76" s="15">
        <v>3</v>
      </c>
      <c r="V76" s="198" t="s">
        <v>99</v>
      </c>
      <c r="W76" s="198" t="s">
        <v>468</v>
      </c>
      <c r="X76" s="47">
        <v>545</v>
      </c>
      <c r="Y76" s="207"/>
      <c r="Z76" s="15">
        <v>4</v>
      </c>
      <c r="AA76" s="198" t="s">
        <v>99</v>
      </c>
      <c r="AB76" s="198" t="s">
        <v>660</v>
      </c>
      <c r="AC76" s="47">
        <v>516</v>
      </c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348"/>
      <c r="AP76" s="391"/>
      <c r="AQ76" s="391"/>
      <c r="AR76" s="390"/>
      <c r="AS76" s="207"/>
      <c r="AT76" s="207"/>
      <c r="AU76" s="207"/>
      <c r="AV76" s="207"/>
      <c r="AW76" s="207"/>
      <c r="AX76" s="207"/>
      <c r="AY76" s="348"/>
      <c r="AZ76" s="391"/>
      <c r="BA76" s="391"/>
      <c r="BB76" s="390"/>
      <c r="BC76" s="207"/>
      <c r="BD76" s="207"/>
      <c r="BE76" s="207"/>
      <c r="BF76" s="207"/>
      <c r="BG76" s="207"/>
      <c r="BH76" s="207"/>
    </row>
    <row r="77" spans="1:60">
      <c r="F77" s="207"/>
      <c r="G77" s="207"/>
      <c r="H77" s="207"/>
      <c r="I77" s="207"/>
      <c r="J77" s="207"/>
      <c r="K77" s="15">
        <v>6</v>
      </c>
      <c r="L77" s="198" t="s">
        <v>99</v>
      </c>
      <c r="M77" s="198" t="s">
        <v>505</v>
      </c>
      <c r="N77" s="47">
        <v>506</v>
      </c>
      <c r="O77" s="207"/>
      <c r="P77" s="207"/>
      <c r="Q77" s="207"/>
      <c r="R77" s="207"/>
      <c r="S77" s="207"/>
      <c r="T77" s="207"/>
      <c r="U77" s="15">
        <v>4</v>
      </c>
      <c r="V77" s="198" t="s">
        <v>99</v>
      </c>
      <c r="W77" s="198" t="s">
        <v>677</v>
      </c>
      <c r="X77" s="47">
        <v>540</v>
      </c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348"/>
      <c r="AP77" s="199"/>
      <c r="AQ77" s="199"/>
      <c r="AR77" s="390"/>
      <c r="AS77" s="207"/>
      <c r="AT77" s="207"/>
      <c r="AU77" s="207"/>
      <c r="AV77" s="207"/>
      <c r="AW77" s="207"/>
      <c r="AX77" s="207"/>
      <c r="AY77" s="348"/>
      <c r="AZ77" s="391"/>
      <c r="BA77" s="391"/>
      <c r="BB77" s="390"/>
      <c r="BC77" s="207"/>
      <c r="BD77" s="207"/>
      <c r="BE77" s="207"/>
      <c r="BF77" s="207"/>
      <c r="BG77" s="207"/>
      <c r="BH77" s="207"/>
    </row>
    <row r="78" spans="1:60">
      <c r="F78" s="207"/>
      <c r="G78" s="207"/>
      <c r="H78" s="207"/>
      <c r="I78" s="207"/>
      <c r="J78" s="207"/>
      <c r="K78" s="15">
        <v>7</v>
      </c>
      <c r="L78" s="198" t="s">
        <v>99</v>
      </c>
      <c r="M78" s="198" t="s">
        <v>504</v>
      </c>
      <c r="N78" s="47">
        <v>483</v>
      </c>
      <c r="O78" s="207"/>
      <c r="P78" s="207"/>
      <c r="Q78" s="207"/>
      <c r="R78" s="207"/>
      <c r="S78" s="207"/>
      <c r="T78" s="207"/>
      <c r="U78" s="15">
        <v>5</v>
      </c>
      <c r="V78" s="198" t="s">
        <v>99</v>
      </c>
      <c r="W78" s="198" t="s">
        <v>519</v>
      </c>
      <c r="X78" s="47">
        <v>524</v>
      </c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348"/>
      <c r="AP78" s="391"/>
      <c r="AQ78" s="391"/>
      <c r="AR78" s="390"/>
      <c r="AS78" s="207"/>
      <c r="AT78" s="207"/>
      <c r="AU78" s="207"/>
      <c r="AV78" s="207"/>
      <c r="AW78" s="207"/>
      <c r="AX78" s="207"/>
      <c r="AY78" s="348"/>
      <c r="AZ78" s="391"/>
      <c r="BA78" s="391"/>
      <c r="BB78" s="390"/>
      <c r="BC78" s="207"/>
      <c r="BD78" s="207"/>
      <c r="BE78" s="207"/>
      <c r="BF78" s="207"/>
      <c r="BG78" s="207"/>
      <c r="BH78" s="207"/>
    </row>
    <row r="79" spans="1:60"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15">
        <v>6</v>
      </c>
      <c r="V79" s="198" t="s">
        <v>99</v>
      </c>
      <c r="W79" s="198" t="s">
        <v>504</v>
      </c>
      <c r="X79" s="47">
        <v>516</v>
      </c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348"/>
      <c r="AP79" s="391"/>
      <c r="AQ79" s="391"/>
      <c r="AR79" s="390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15">
        <v>7</v>
      </c>
      <c r="V80" s="198" t="s">
        <v>99</v>
      </c>
      <c r="W80" s="198" t="s">
        <v>660</v>
      </c>
      <c r="X80" s="47">
        <v>504</v>
      </c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348"/>
      <c r="AP80" s="391"/>
      <c r="AQ80" s="391"/>
      <c r="AR80" s="390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6:60"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15">
        <v>8</v>
      </c>
      <c r="V81" s="198" t="s">
        <v>651</v>
      </c>
      <c r="W81" s="198" t="s">
        <v>662</v>
      </c>
      <c r="X81" s="47">
        <v>453</v>
      </c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348"/>
      <c r="AP81" s="391"/>
      <c r="AQ81" s="391"/>
      <c r="AR81" s="390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6:60"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6:60"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6:60"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6:60"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6:60"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6:60"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6:60"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6:60"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6:60"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6:60"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6:60"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6:60"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6:60"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6:60"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6:60"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6:60"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6:60"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6:60"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6:60"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6:60"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6:60"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6:60"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6:60"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6:60"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6:60"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6:60"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6:60"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6:60"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6:60"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6:60"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6:60"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6:60"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6:60"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6:60"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6:60"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6:60"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6:60"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6:60"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6:60"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6:60"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6:60"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6:60"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6:60"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6:60"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6:60"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6:60"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6:60"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6:60"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6:60"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6:60"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6:60"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6:60"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6:60"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6:60"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6:60"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6:60"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6:60"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6:60"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6:60"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6:60"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6:60"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6:60"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6:60"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6:60"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6:60"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6:60"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6:60"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</row>
    <row r="149" spans="6:60"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</row>
    <row r="150" spans="6:60"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</row>
    <row r="151" spans="6:60"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</row>
    <row r="152" spans="6:60"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</row>
    <row r="153" spans="6:60"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</row>
    <row r="154" spans="6:60"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</row>
    <row r="155" spans="6:60"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</row>
    <row r="156" spans="6:60"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</row>
    <row r="157" spans="6:60"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</row>
    <row r="158" spans="6:60"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</row>
    <row r="159" spans="6:60"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</row>
    <row r="160" spans="6:60"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</row>
  </sheetData>
  <sortState ref="BE22:BG30">
    <sortCondition descending="1" ref="BG30"/>
  </sortState>
  <mergeCells count="12">
    <mergeCell ref="AF1:AH1"/>
    <mergeCell ref="AA1:AC1"/>
    <mergeCell ref="B1:D1"/>
    <mergeCell ref="G1:I1"/>
    <mergeCell ref="L1:N1"/>
    <mergeCell ref="Q1:S1"/>
    <mergeCell ref="V1:X1"/>
    <mergeCell ref="BE1:BG1"/>
    <mergeCell ref="AZ1:BB1"/>
    <mergeCell ref="AU1:AW1"/>
    <mergeCell ref="AP1:AR1"/>
    <mergeCell ref="AK1:AM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87"/>
  <sheetViews>
    <sheetView workbookViewId="0">
      <selection activeCell="A3" sqref="A3"/>
    </sheetView>
  </sheetViews>
  <sheetFormatPr defaultRowHeight="14.5"/>
  <cols>
    <col min="1" max="1" width="5.54296875" bestFit="1" customWidth="1"/>
    <col min="2" max="2" width="26.08984375" bestFit="1" customWidth="1"/>
    <col min="3" max="3" width="16.6328125" bestFit="1" customWidth="1"/>
    <col min="4" max="4" width="25.90625" bestFit="1" customWidth="1"/>
    <col min="5" max="6" width="3.90625" bestFit="1" customWidth="1"/>
    <col min="7" max="9" width="3.90625" customWidth="1"/>
    <col min="10" max="15" width="3.90625" bestFit="1" customWidth="1"/>
    <col min="16" max="16" width="3.90625" customWidth="1"/>
    <col min="17" max="17" width="3.90625" bestFit="1" customWidth="1"/>
    <col min="18" max="18" width="4.6328125" customWidth="1"/>
    <col min="19" max="19" width="4.6328125" bestFit="1" customWidth="1"/>
    <col min="20" max="20" width="4.6328125" customWidth="1"/>
  </cols>
  <sheetData>
    <row r="1" spans="1:20" ht="23.5">
      <c r="A1" s="297" t="s">
        <v>400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0" ht="23.5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15.75" customHeight="1">
      <c r="A3" s="299"/>
      <c r="B3" s="300" t="s">
        <v>357</v>
      </c>
      <c r="C3" s="6" t="s">
        <v>358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ht="131.5">
      <c r="A4" s="301" t="s">
        <v>0</v>
      </c>
      <c r="B4" s="302" t="s">
        <v>1</v>
      </c>
      <c r="C4" s="302" t="s">
        <v>2</v>
      </c>
      <c r="D4" s="301" t="s">
        <v>3</v>
      </c>
      <c r="E4" s="303" t="s">
        <v>122</v>
      </c>
      <c r="F4" s="303" t="s">
        <v>67</v>
      </c>
      <c r="G4" s="303" t="s">
        <v>23</v>
      </c>
      <c r="H4" s="303" t="s">
        <v>24</v>
      </c>
      <c r="I4" s="303" t="s">
        <v>164</v>
      </c>
      <c r="J4" s="303" t="s">
        <v>66</v>
      </c>
      <c r="K4" s="303" t="s">
        <v>29</v>
      </c>
      <c r="L4" s="303" t="s">
        <v>192</v>
      </c>
      <c r="M4" s="304"/>
      <c r="N4" s="304"/>
      <c r="O4" s="304"/>
      <c r="P4" s="304"/>
      <c r="Q4" s="304"/>
      <c r="R4" s="301" t="s">
        <v>8</v>
      </c>
      <c r="S4" s="305" t="s">
        <v>9</v>
      </c>
      <c r="T4" s="301" t="s">
        <v>10</v>
      </c>
    </row>
    <row r="5" spans="1:20" ht="18.5">
      <c r="A5" s="306"/>
      <c r="B5" s="307" t="s">
        <v>122</v>
      </c>
      <c r="C5" s="308" t="s">
        <v>11</v>
      </c>
      <c r="D5" s="309" t="s">
        <v>39</v>
      </c>
      <c r="E5" s="7"/>
      <c r="F5" s="310">
        <v>1</v>
      </c>
      <c r="G5" s="310">
        <v>1</v>
      </c>
      <c r="H5" s="310">
        <v>1</v>
      </c>
      <c r="I5" s="310">
        <v>1</v>
      </c>
      <c r="J5" s="310">
        <v>0</v>
      </c>
      <c r="K5" s="310">
        <v>1</v>
      </c>
      <c r="L5" s="310">
        <v>1</v>
      </c>
      <c r="M5" s="310"/>
      <c r="N5" s="310"/>
      <c r="O5" s="310"/>
      <c r="P5" s="310"/>
      <c r="Q5" s="310"/>
      <c r="R5" s="310">
        <v>0</v>
      </c>
      <c r="S5" s="310">
        <f>F5+G5+H5+I5+J5+K5+L5+M5+N5+O5+P5+Q5+R5+E5</f>
        <v>6</v>
      </c>
      <c r="T5" s="310"/>
    </row>
    <row r="6" spans="1:20" ht="18.5">
      <c r="A6" s="306"/>
      <c r="B6" s="311" t="s">
        <v>67</v>
      </c>
      <c r="C6" s="308" t="s">
        <v>13</v>
      </c>
      <c r="D6" s="309" t="s">
        <v>12</v>
      </c>
      <c r="E6" s="310">
        <v>1</v>
      </c>
      <c r="F6" s="7"/>
      <c r="G6" s="310">
        <v>1</v>
      </c>
      <c r="H6" s="310">
        <v>2</v>
      </c>
      <c r="I6" s="312">
        <v>2</v>
      </c>
      <c r="J6" s="310">
        <v>2</v>
      </c>
      <c r="K6" s="310">
        <v>1</v>
      </c>
      <c r="L6" s="310">
        <v>1</v>
      </c>
      <c r="M6" s="310"/>
      <c r="N6" s="310"/>
      <c r="O6" s="310"/>
      <c r="P6" s="310"/>
      <c r="Q6" s="310"/>
      <c r="R6" s="310">
        <v>1</v>
      </c>
      <c r="S6" s="310">
        <f t="shared" ref="S6:S17" si="0">F6+G6+H6+I6+J6+K6+L6+M6+N6+O6+P6+Q6+R6+E6</f>
        <v>11</v>
      </c>
      <c r="T6" s="310"/>
    </row>
    <row r="7" spans="1:20" ht="18.5">
      <c r="A7" s="306"/>
      <c r="B7" s="307" t="s">
        <v>23</v>
      </c>
      <c r="C7" s="308" t="s">
        <v>11</v>
      </c>
      <c r="D7" s="313" t="s">
        <v>172</v>
      </c>
      <c r="E7" s="310">
        <v>1</v>
      </c>
      <c r="F7" s="310">
        <v>1</v>
      </c>
      <c r="G7" s="7"/>
      <c r="H7" s="310">
        <v>0</v>
      </c>
      <c r="I7" s="310">
        <v>0</v>
      </c>
      <c r="J7" s="310">
        <v>1</v>
      </c>
      <c r="K7" s="310">
        <v>0</v>
      </c>
      <c r="L7" s="310">
        <v>1</v>
      </c>
      <c r="M7" s="310"/>
      <c r="N7" s="310"/>
      <c r="O7" s="310"/>
      <c r="P7" s="310"/>
      <c r="Q7" s="310"/>
      <c r="R7" s="310">
        <v>1</v>
      </c>
      <c r="S7" s="310">
        <f t="shared" si="0"/>
        <v>5</v>
      </c>
      <c r="T7" s="310"/>
    </row>
    <row r="8" spans="1:20" ht="18.5">
      <c r="A8" s="314"/>
      <c r="B8" s="307" t="s">
        <v>24</v>
      </c>
      <c r="C8" s="308" t="s">
        <v>13</v>
      </c>
      <c r="D8" s="309" t="s">
        <v>15</v>
      </c>
      <c r="E8" s="315">
        <v>1</v>
      </c>
      <c r="F8" s="315">
        <v>0</v>
      </c>
      <c r="G8" s="315">
        <v>2</v>
      </c>
      <c r="H8" s="8"/>
      <c r="I8" s="315">
        <v>0</v>
      </c>
      <c r="J8" s="315">
        <v>1</v>
      </c>
      <c r="K8" s="315">
        <v>1</v>
      </c>
      <c r="L8" s="315">
        <v>2</v>
      </c>
      <c r="M8" s="315"/>
      <c r="N8" s="315"/>
      <c r="O8" s="315"/>
      <c r="P8" s="315"/>
      <c r="Q8" s="315"/>
      <c r="R8" s="315">
        <v>1</v>
      </c>
      <c r="S8" s="310">
        <f t="shared" si="0"/>
        <v>8</v>
      </c>
      <c r="T8" s="310"/>
    </row>
    <row r="9" spans="1:20" ht="18.5">
      <c r="A9" s="135">
        <v>3</v>
      </c>
      <c r="B9" s="311" t="s">
        <v>164</v>
      </c>
      <c r="C9" s="308" t="s">
        <v>13</v>
      </c>
      <c r="D9" s="313" t="s">
        <v>12</v>
      </c>
      <c r="E9" s="315">
        <v>1</v>
      </c>
      <c r="F9" s="315">
        <v>0</v>
      </c>
      <c r="G9" s="315">
        <v>2</v>
      </c>
      <c r="H9" s="315">
        <v>2</v>
      </c>
      <c r="I9" s="8"/>
      <c r="J9" s="315">
        <v>2</v>
      </c>
      <c r="K9" s="315">
        <v>1</v>
      </c>
      <c r="L9" s="315">
        <v>1</v>
      </c>
      <c r="M9" s="315"/>
      <c r="N9" s="315"/>
      <c r="O9" s="315"/>
      <c r="P9" s="315"/>
      <c r="Q9" s="315"/>
      <c r="R9" s="315">
        <v>1</v>
      </c>
      <c r="S9" s="310">
        <f t="shared" si="0"/>
        <v>10</v>
      </c>
      <c r="T9" s="310"/>
    </row>
    <row r="10" spans="1:20" ht="18.5">
      <c r="A10" s="314"/>
      <c r="B10" s="307" t="s">
        <v>66</v>
      </c>
      <c r="C10" s="308" t="s">
        <v>13</v>
      </c>
      <c r="D10" s="309" t="s">
        <v>359</v>
      </c>
      <c r="E10" s="315">
        <v>2</v>
      </c>
      <c r="F10" s="315">
        <v>0</v>
      </c>
      <c r="G10" s="315">
        <v>1</v>
      </c>
      <c r="H10" s="315">
        <v>1</v>
      </c>
      <c r="I10" s="315">
        <v>0</v>
      </c>
      <c r="J10" s="8"/>
      <c r="K10" s="315">
        <v>0</v>
      </c>
      <c r="L10" s="315">
        <v>2</v>
      </c>
      <c r="M10" s="315"/>
      <c r="N10" s="315"/>
      <c r="O10" s="315"/>
      <c r="P10" s="315"/>
      <c r="Q10" s="315"/>
      <c r="R10" s="315">
        <v>1</v>
      </c>
      <c r="S10" s="310">
        <f t="shared" si="0"/>
        <v>7</v>
      </c>
      <c r="T10" s="310"/>
    </row>
    <row r="11" spans="1:20" ht="18.5">
      <c r="A11" s="314"/>
      <c r="B11" s="311" t="s">
        <v>29</v>
      </c>
      <c r="C11" s="308" t="s">
        <v>11</v>
      </c>
      <c r="D11" s="313" t="s">
        <v>12</v>
      </c>
      <c r="E11" s="315">
        <v>1</v>
      </c>
      <c r="F11" s="315">
        <v>1</v>
      </c>
      <c r="G11" s="315">
        <v>2</v>
      </c>
      <c r="H11" s="315">
        <v>1</v>
      </c>
      <c r="I11" s="315">
        <v>1</v>
      </c>
      <c r="J11" s="315">
        <v>2</v>
      </c>
      <c r="K11" s="8"/>
      <c r="L11" s="315">
        <v>2</v>
      </c>
      <c r="M11" s="315"/>
      <c r="N11" s="315"/>
      <c r="O11" s="315"/>
      <c r="P11" s="315"/>
      <c r="Q11" s="315"/>
      <c r="R11" s="315">
        <v>1</v>
      </c>
      <c r="S11" s="310">
        <f t="shared" si="0"/>
        <v>11</v>
      </c>
      <c r="T11" s="310"/>
    </row>
    <row r="12" spans="1:20" ht="18.5">
      <c r="A12" s="314"/>
      <c r="B12" s="307" t="s">
        <v>192</v>
      </c>
      <c r="C12" s="308" t="s">
        <v>13</v>
      </c>
      <c r="D12" s="309" t="s">
        <v>360</v>
      </c>
      <c r="E12" s="315">
        <v>1</v>
      </c>
      <c r="F12" s="315">
        <v>1</v>
      </c>
      <c r="G12" s="315">
        <v>1</v>
      </c>
      <c r="H12" s="315">
        <v>0</v>
      </c>
      <c r="I12" s="315">
        <v>1</v>
      </c>
      <c r="J12" s="315">
        <v>0</v>
      </c>
      <c r="K12" s="315">
        <v>0</v>
      </c>
      <c r="L12" s="8"/>
      <c r="M12" s="315"/>
      <c r="N12" s="315"/>
      <c r="O12" s="315"/>
      <c r="P12" s="315"/>
      <c r="Q12" s="315"/>
      <c r="R12" s="315">
        <v>0</v>
      </c>
      <c r="S12" s="310">
        <f t="shared" si="0"/>
        <v>4</v>
      </c>
      <c r="T12" s="310"/>
    </row>
    <row r="13" spans="1:20" ht="18.5">
      <c r="A13" s="314"/>
      <c r="B13" s="316"/>
      <c r="C13" s="317"/>
      <c r="D13" s="318"/>
      <c r="E13" s="315"/>
      <c r="F13" s="315"/>
      <c r="G13" s="315"/>
      <c r="H13" s="315"/>
      <c r="I13" s="315"/>
      <c r="J13" s="315"/>
      <c r="K13" s="315"/>
      <c r="L13" s="315"/>
      <c r="M13" s="8"/>
      <c r="N13" s="315"/>
      <c r="O13" s="315"/>
      <c r="P13" s="315"/>
      <c r="Q13" s="315"/>
      <c r="R13" s="315"/>
      <c r="S13" s="310">
        <f t="shared" si="0"/>
        <v>0</v>
      </c>
      <c r="T13" s="310"/>
    </row>
    <row r="14" spans="1:20" ht="18.5">
      <c r="A14" s="314"/>
      <c r="B14" s="316"/>
      <c r="C14" s="317"/>
      <c r="D14" s="318"/>
      <c r="E14" s="315"/>
      <c r="F14" s="315"/>
      <c r="G14" s="315"/>
      <c r="H14" s="315"/>
      <c r="I14" s="315"/>
      <c r="J14" s="315"/>
      <c r="K14" s="315"/>
      <c r="L14" s="315"/>
      <c r="M14" s="315"/>
      <c r="N14" s="8"/>
      <c r="O14" s="315"/>
      <c r="P14" s="315"/>
      <c r="Q14" s="315"/>
      <c r="R14" s="315"/>
      <c r="S14" s="310">
        <f t="shared" si="0"/>
        <v>0</v>
      </c>
      <c r="T14" s="310"/>
    </row>
    <row r="15" spans="1:20" ht="18.5">
      <c r="A15" s="314"/>
      <c r="B15" s="316"/>
      <c r="C15" s="317"/>
      <c r="D15" s="318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8"/>
      <c r="P15" s="315"/>
      <c r="Q15" s="315"/>
      <c r="R15" s="315"/>
      <c r="S15" s="310">
        <f t="shared" si="0"/>
        <v>0</v>
      </c>
      <c r="T15" s="310"/>
    </row>
    <row r="16" spans="1:20" ht="18.5">
      <c r="A16" s="314"/>
      <c r="B16" s="316"/>
      <c r="C16" s="317"/>
      <c r="D16" s="318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8"/>
      <c r="Q16" s="315"/>
      <c r="R16" s="315"/>
      <c r="S16" s="310">
        <f t="shared" si="0"/>
        <v>0</v>
      </c>
      <c r="T16" s="310"/>
    </row>
    <row r="17" spans="1:20" ht="18.5">
      <c r="A17" s="315"/>
      <c r="B17" s="316"/>
      <c r="C17" s="317"/>
      <c r="D17" s="318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8"/>
      <c r="R17" s="315"/>
      <c r="S17" s="310">
        <f t="shared" si="0"/>
        <v>0</v>
      </c>
      <c r="T17" s="310"/>
    </row>
    <row r="19" spans="1:20" ht="15.75" customHeight="1">
      <c r="A19" s="299"/>
      <c r="B19" s="300" t="s">
        <v>357</v>
      </c>
      <c r="C19" s="6" t="s">
        <v>361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</row>
    <row r="20" spans="1:20" ht="119.5">
      <c r="A20" s="301" t="s">
        <v>0</v>
      </c>
      <c r="B20" s="302" t="s">
        <v>1</v>
      </c>
      <c r="C20" s="302" t="s">
        <v>2</v>
      </c>
      <c r="D20" s="301" t="s">
        <v>3</v>
      </c>
      <c r="E20" s="303" t="s">
        <v>27</v>
      </c>
      <c r="F20" s="303" t="s">
        <v>317</v>
      </c>
      <c r="G20" s="303" t="s">
        <v>123</v>
      </c>
      <c r="H20" s="303" t="s">
        <v>362</v>
      </c>
      <c r="I20" s="303" t="s">
        <v>338</v>
      </c>
      <c r="J20" s="303" t="s">
        <v>166</v>
      </c>
      <c r="K20" s="303" t="s">
        <v>363</v>
      </c>
      <c r="L20" s="303" t="s">
        <v>315</v>
      </c>
      <c r="M20" s="304"/>
      <c r="N20" s="304"/>
      <c r="O20" s="304"/>
      <c r="P20" s="304"/>
      <c r="Q20" s="304"/>
      <c r="R20" s="301" t="s">
        <v>8</v>
      </c>
      <c r="S20" s="305" t="s">
        <v>9</v>
      </c>
      <c r="T20" s="301" t="s">
        <v>10</v>
      </c>
    </row>
    <row r="21" spans="1:20" ht="18.5">
      <c r="A21" s="306"/>
      <c r="B21" s="307" t="s">
        <v>27</v>
      </c>
      <c r="C21" s="319" t="s">
        <v>13</v>
      </c>
      <c r="D21" s="313" t="s">
        <v>364</v>
      </c>
      <c r="E21" s="7"/>
      <c r="F21" s="310">
        <v>2</v>
      </c>
      <c r="G21" s="310">
        <v>0</v>
      </c>
      <c r="H21" s="310">
        <v>1</v>
      </c>
      <c r="I21" s="310">
        <v>0</v>
      </c>
      <c r="J21" s="310">
        <v>2</v>
      </c>
      <c r="K21" s="310">
        <v>0</v>
      </c>
      <c r="L21" s="310">
        <v>2</v>
      </c>
      <c r="M21" s="310"/>
      <c r="N21" s="310"/>
      <c r="O21" s="310"/>
      <c r="P21" s="310"/>
      <c r="Q21" s="310"/>
      <c r="R21" s="310">
        <v>1</v>
      </c>
      <c r="S21" s="310">
        <f>F21+G21+H21+I21+J21+K21+L21+M21+N21+O21+P21+Q21+R21+E21</f>
        <v>8</v>
      </c>
      <c r="T21" s="310"/>
    </row>
    <row r="22" spans="1:20" ht="18.5">
      <c r="A22" s="306"/>
      <c r="B22" s="307" t="s">
        <v>317</v>
      </c>
      <c r="C22" s="319" t="s">
        <v>11</v>
      </c>
      <c r="D22" s="313" t="s">
        <v>12</v>
      </c>
      <c r="E22" s="310">
        <v>0</v>
      </c>
      <c r="F22" s="7"/>
      <c r="G22" s="310">
        <v>0</v>
      </c>
      <c r="H22" s="310">
        <v>1</v>
      </c>
      <c r="I22" s="310">
        <v>0</v>
      </c>
      <c r="J22" s="310">
        <v>0</v>
      </c>
      <c r="K22" s="310">
        <v>0</v>
      </c>
      <c r="L22" s="310">
        <v>0</v>
      </c>
      <c r="M22" s="310"/>
      <c r="N22" s="310"/>
      <c r="O22" s="310"/>
      <c r="P22" s="310"/>
      <c r="Q22" s="310"/>
      <c r="R22" s="310">
        <v>1</v>
      </c>
      <c r="S22" s="310">
        <f t="shared" ref="S22:S33" si="1">F22+G22+H22+I22+J22+K22+L22+M22+N22+O22+P22+Q22+R22+E22</f>
        <v>2</v>
      </c>
      <c r="T22" s="310"/>
    </row>
    <row r="23" spans="1:20" ht="18.5">
      <c r="A23" s="306"/>
      <c r="B23" s="307" t="s">
        <v>123</v>
      </c>
      <c r="C23" s="308" t="s">
        <v>11</v>
      </c>
      <c r="D23" s="309" t="s">
        <v>365</v>
      </c>
      <c r="E23" s="310">
        <v>2</v>
      </c>
      <c r="F23" s="310">
        <v>2</v>
      </c>
      <c r="G23" s="7"/>
      <c r="H23" s="310">
        <v>1</v>
      </c>
      <c r="I23" s="310">
        <v>0</v>
      </c>
      <c r="J23" s="310">
        <v>0</v>
      </c>
      <c r="K23" s="310">
        <v>0</v>
      </c>
      <c r="L23" s="310">
        <v>0</v>
      </c>
      <c r="M23" s="310"/>
      <c r="N23" s="310"/>
      <c r="O23" s="310"/>
      <c r="P23" s="310"/>
      <c r="Q23" s="310"/>
      <c r="R23" s="310">
        <v>1</v>
      </c>
      <c r="S23" s="310">
        <f t="shared" si="1"/>
        <v>6</v>
      </c>
      <c r="T23" s="310"/>
    </row>
    <row r="24" spans="1:20" ht="18.5">
      <c r="A24" s="314"/>
      <c r="B24" s="307" t="s">
        <v>362</v>
      </c>
      <c r="C24" s="308" t="s">
        <v>13</v>
      </c>
      <c r="D24" s="309" t="s">
        <v>364</v>
      </c>
      <c r="E24" s="315">
        <v>1</v>
      </c>
      <c r="F24" s="315">
        <v>1</v>
      </c>
      <c r="G24" s="315">
        <v>1</v>
      </c>
      <c r="H24" s="8"/>
      <c r="I24" s="315">
        <v>0</v>
      </c>
      <c r="J24" s="315">
        <v>0</v>
      </c>
      <c r="K24" s="315">
        <v>0</v>
      </c>
      <c r="L24" s="315">
        <v>0</v>
      </c>
      <c r="M24" s="315"/>
      <c r="N24" s="315"/>
      <c r="O24" s="315"/>
      <c r="P24" s="315"/>
      <c r="Q24" s="315"/>
      <c r="R24" s="315">
        <v>1</v>
      </c>
      <c r="S24" s="310">
        <f t="shared" si="1"/>
        <v>4</v>
      </c>
      <c r="T24" s="310"/>
    </row>
    <row r="25" spans="1:20" ht="18.5">
      <c r="A25" s="314"/>
      <c r="B25" s="307" t="s">
        <v>338</v>
      </c>
      <c r="C25" s="308" t="s">
        <v>13</v>
      </c>
      <c r="D25" s="309" t="s">
        <v>364</v>
      </c>
      <c r="E25" s="315">
        <v>2</v>
      </c>
      <c r="F25" s="315">
        <v>2</v>
      </c>
      <c r="G25" s="315">
        <v>2</v>
      </c>
      <c r="H25" s="315">
        <v>2</v>
      </c>
      <c r="I25" s="8"/>
      <c r="J25" s="315">
        <v>0</v>
      </c>
      <c r="K25" s="315">
        <v>0</v>
      </c>
      <c r="L25" s="315">
        <v>0</v>
      </c>
      <c r="M25" s="315"/>
      <c r="N25" s="315"/>
      <c r="O25" s="315"/>
      <c r="P25" s="315"/>
      <c r="Q25" s="315"/>
      <c r="R25" s="315">
        <v>0</v>
      </c>
      <c r="S25" s="310">
        <f t="shared" si="1"/>
        <v>8</v>
      </c>
      <c r="T25" s="310"/>
    </row>
    <row r="26" spans="1:20" ht="18.5">
      <c r="A26" s="320">
        <v>2</v>
      </c>
      <c r="B26" s="311" t="s">
        <v>166</v>
      </c>
      <c r="C26" s="308" t="s">
        <v>11</v>
      </c>
      <c r="D26" s="313" t="s">
        <v>12</v>
      </c>
      <c r="E26" s="315">
        <v>0</v>
      </c>
      <c r="F26" s="315">
        <v>2</v>
      </c>
      <c r="G26" s="315">
        <v>2</v>
      </c>
      <c r="H26" s="315">
        <v>2</v>
      </c>
      <c r="I26" s="315">
        <v>2</v>
      </c>
      <c r="J26" s="8"/>
      <c r="K26" s="315">
        <v>1</v>
      </c>
      <c r="L26" s="315">
        <v>2</v>
      </c>
      <c r="M26" s="315"/>
      <c r="N26" s="315"/>
      <c r="O26" s="315"/>
      <c r="P26" s="315"/>
      <c r="Q26" s="315"/>
      <c r="R26" s="315">
        <v>1</v>
      </c>
      <c r="S26" s="310">
        <f t="shared" si="1"/>
        <v>12</v>
      </c>
      <c r="T26" s="310"/>
    </row>
    <row r="27" spans="1:20" ht="18.5">
      <c r="A27" s="5">
        <v>1</v>
      </c>
      <c r="B27" s="311" t="s">
        <v>363</v>
      </c>
      <c r="C27" s="308" t="s">
        <v>11</v>
      </c>
      <c r="D27" s="313" t="s">
        <v>366</v>
      </c>
      <c r="E27" s="315">
        <v>2</v>
      </c>
      <c r="F27" s="315">
        <v>2</v>
      </c>
      <c r="G27" s="315">
        <v>2</v>
      </c>
      <c r="H27" s="315">
        <v>2</v>
      </c>
      <c r="I27" s="315">
        <v>2</v>
      </c>
      <c r="J27" s="315">
        <v>1</v>
      </c>
      <c r="K27" s="8"/>
      <c r="L27" s="315">
        <v>2</v>
      </c>
      <c r="M27" s="315"/>
      <c r="N27" s="315"/>
      <c r="O27" s="315"/>
      <c r="P27" s="315"/>
      <c r="Q27" s="315"/>
      <c r="R27" s="315">
        <v>1</v>
      </c>
      <c r="S27" s="310">
        <f t="shared" si="1"/>
        <v>14</v>
      </c>
      <c r="T27" s="310"/>
    </row>
    <row r="28" spans="1:20" ht="18.5">
      <c r="A28" s="314"/>
      <c r="B28" s="311" t="s">
        <v>315</v>
      </c>
      <c r="C28" s="308" t="s">
        <v>11</v>
      </c>
      <c r="D28" s="309" t="s">
        <v>12</v>
      </c>
      <c r="E28" s="315">
        <v>0</v>
      </c>
      <c r="F28" s="315">
        <v>2</v>
      </c>
      <c r="G28" s="315">
        <v>2</v>
      </c>
      <c r="H28" s="315">
        <v>2</v>
      </c>
      <c r="I28" s="315">
        <v>2</v>
      </c>
      <c r="J28" s="315">
        <v>0</v>
      </c>
      <c r="K28" s="315">
        <v>0</v>
      </c>
      <c r="L28" s="8"/>
      <c r="M28" s="315"/>
      <c r="N28" s="315"/>
      <c r="O28" s="315"/>
      <c r="P28" s="315"/>
      <c r="Q28" s="315"/>
      <c r="R28" s="315">
        <v>1</v>
      </c>
      <c r="S28" s="310">
        <f t="shared" si="1"/>
        <v>9</v>
      </c>
      <c r="T28" s="310"/>
    </row>
    <row r="29" spans="1:20" ht="18.5">
      <c r="A29" s="314"/>
      <c r="B29" s="316"/>
      <c r="C29" s="317"/>
      <c r="D29" s="318"/>
      <c r="E29" s="315"/>
      <c r="F29" s="315"/>
      <c r="G29" s="315"/>
      <c r="H29" s="315"/>
      <c r="I29" s="315"/>
      <c r="J29" s="315"/>
      <c r="K29" s="315"/>
      <c r="L29" s="315"/>
      <c r="M29" s="8"/>
      <c r="N29" s="315"/>
      <c r="O29" s="315"/>
      <c r="P29" s="315"/>
      <c r="Q29" s="315"/>
      <c r="R29" s="315"/>
      <c r="S29" s="310">
        <f t="shared" si="1"/>
        <v>0</v>
      </c>
      <c r="T29" s="310"/>
    </row>
    <row r="30" spans="1:20" ht="18.5">
      <c r="A30" s="314"/>
      <c r="B30" s="316"/>
      <c r="C30" s="317"/>
      <c r="D30" s="318"/>
      <c r="E30" s="315"/>
      <c r="F30" s="315"/>
      <c r="G30" s="315"/>
      <c r="H30" s="315"/>
      <c r="I30" s="315"/>
      <c r="J30" s="315"/>
      <c r="K30" s="315"/>
      <c r="L30" s="315"/>
      <c r="M30" s="315"/>
      <c r="N30" s="8"/>
      <c r="O30" s="315"/>
      <c r="P30" s="315"/>
      <c r="Q30" s="315"/>
      <c r="R30" s="315"/>
      <c r="S30" s="310">
        <f t="shared" si="1"/>
        <v>0</v>
      </c>
      <c r="T30" s="310"/>
    </row>
    <row r="31" spans="1:20" ht="18.5">
      <c r="A31" s="314"/>
      <c r="B31" s="316"/>
      <c r="C31" s="317"/>
      <c r="D31" s="318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8"/>
      <c r="P31" s="315"/>
      <c r="Q31" s="315"/>
      <c r="R31" s="315"/>
      <c r="S31" s="310">
        <f t="shared" si="1"/>
        <v>0</v>
      </c>
      <c r="T31" s="310"/>
    </row>
    <row r="32" spans="1:20" ht="18.5">
      <c r="A32" s="314"/>
      <c r="B32" s="316"/>
      <c r="C32" s="317"/>
      <c r="D32" s="318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8"/>
      <c r="Q32" s="315"/>
      <c r="R32" s="315"/>
      <c r="S32" s="310">
        <f t="shared" si="1"/>
        <v>0</v>
      </c>
      <c r="T32" s="310"/>
    </row>
    <row r="33" spans="1:20" ht="18.5">
      <c r="A33" s="315"/>
      <c r="B33" s="316"/>
      <c r="C33" s="317"/>
      <c r="D33" s="318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8"/>
      <c r="R33" s="315"/>
      <c r="S33" s="310">
        <f t="shared" si="1"/>
        <v>0</v>
      </c>
      <c r="T33" s="310"/>
    </row>
    <row r="35" spans="1:20" ht="15.75" customHeight="1">
      <c r="A35" s="299"/>
      <c r="B35" s="300" t="s">
        <v>357</v>
      </c>
      <c r="C35" s="6" t="s">
        <v>367</v>
      </c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</row>
    <row r="36" spans="1:20" ht="128">
      <c r="A36" s="301" t="s">
        <v>0</v>
      </c>
      <c r="B36" s="302" t="s">
        <v>1</v>
      </c>
      <c r="C36" s="302" t="s">
        <v>2</v>
      </c>
      <c r="D36" s="301" t="s">
        <v>3</v>
      </c>
      <c r="E36" s="303" t="s">
        <v>162</v>
      </c>
      <c r="F36" s="303" t="s">
        <v>368</v>
      </c>
      <c r="G36" s="303" t="s">
        <v>165</v>
      </c>
      <c r="H36" s="303" t="s">
        <v>369</v>
      </c>
      <c r="I36" s="303" t="s">
        <v>211</v>
      </c>
      <c r="J36" s="303" t="s">
        <v>201</v>
      </c>
      <c r="K36" s="303" t="s">
        <v>25</v>
      </c>
      <c r="L36" s="303" t="s">
        <v>28</v>
      </c>
      <c r="M36" s="321"/>
      <c r="N36" s="321"/>
      <c r="O36" s="304"/>
      <c r="P36" s="304"/>
      <c r="Q36" s="304"/>
      <c r="R36" s="301" t="s">
        <v>8</v>
      </c>
      <c r="S36" s="305" t="s">
        <v>9</v>
      </c>
      <c r="T36" s="301" t="s">
        <v>10</v>
      </c>
    </row>
    <row r="37" spans="1:20" ht="18.5">
      <c r="A37" s="306"/>
      <c r="B37" s="307" t="s">
        <v>162</v>
      </c>
      <c r="C37" s="319" t="s">
        <v>13</v>
      </c>
      <c r="D37" s="313" t="s">
        <v>171</v>
      </c>
      <c r="E37" s="7"/>
      <c r="F37" s="310">
        <v>0</v>
      </c>
      <c r="G37" s="310">
        <v>2</v>
      </c>
      <c r="H37" s="310">
        <v>2</v>
      </c>
      <c r="I37" s="310">
        <v>1</v>
      </c>
      <c r="J37" s="310">
        <v>2</v>
      </c>
      <c r="K37" s="310">
        <v>0</v>
      </c>
      <c r="L37" s="310">
        <v>1</v>
      </c>
      <c r="M37" s="310"/>
      <c r="N37" s="310"/>
      <c r="O37" s="310"/>
      <c r="P37" s="310"/>
      <c r="Q37" s="310"/>
      <c r="R37" s="310">
        <v>1</v>
      </c>
      <c r="S37" s="310">
        <f>F37+G37+H37+I37+J37+K37+L37+M37+N37+O37+P37+Q37+R37+E37</f>
        <v>9</v>
      </c>
      <c r="T37" s="310"/>
    </row>
    <row r="38" spans="1:20" ht="18.5">
      <c r="A38" s="306"/>
      <c r="B38" s="311" t="s">
        <v>368</v>
      </c>
      <c r="C38" s="308" t="s">
        <v>13</v>
      </c>
      <c r="D38" s="313" t="s">
        <v>370</v>
      </c>
      <c r="E38" s="310">
        <v>2</v>
      </c>
      <c r="F38" s="7"/>
      <c r="G38" s="310">
        <v>2</v>
      </c>
      <c r="H38" s="310">
        <v>2</v>
      </c>
      <c r="I38" s="310">
        <v>0</v>
      </c>
      <c r="J38" s="310">
        <v>1</v>
      </c>
      <c r="K38" s="310">
        <v>0</v>
      </c>
      <c r="L38" s="310">
        <v>2</v>
      </c>
      <c r="M38" s="310"/>
      <c r="N38" s="310"/>
      <c r="O38" s="310"/>
      <c r="P38" s="310"/>
      <c r="Q38" s="310"/>
      <c r="R38" s="310">
        <v>0</v>
      </c>
      <c r="S38" s="310">
        <f t="shared" ref="S38:S49" si="2">F38+G38+H38+I38+J38+K38+L38+M38+N38+O38+P38+Q38+R38+E38</f>
        <v>9</v>
      </c>
      <c r="T38" s="310"/>
    </row>
    <row r="39" spans="1:20" ht="18.5">
      <c r="A39" s="306"/>
      <c r="B39" s="307" t="s">
        <v>165</v>
      </c>
      <c r="C39" s="308" t="s">
        <v>13</v>
      </c>
      <c r="D39" s="313" t="s">
        <v>171</v>
      </c>
      <c r="E39" s="310">
        <v>0</v>
      </c>
      <c r="F39" s="310">
        <v>0</v>
      </c>
      <c r="G39" s="7"/>
      <c r="H39" s="310">
        <v>2</v>
      </c>
      <c r="I39" s="310">
        <v>0</v>
      </c>
      <c r="J39" s="310">
        <v>0</v>
      </c>
      <c r="K39" s="310">
        <v>1</v>
      </c>
      <c r="L39" s="310">
        <v>2</v>
      </c>
      <c r="M39" s="310"/>
      <c r="N39" s="310"/>
      <c r="O39" s="310"/>
      <c r="P39" s="310"/>
      <c r="Q39" s="310"/>
      <c r="R39" s="310">
        <v>1</v>
      </c>
      <c r="S39" s="310">
        <f t="shared" si="2"/>
        <v>6</v>
      </c>
      <c r="T39" s="310"/>
    </row>
    <row r="40" spans="1:20" ht="18.5">
      <c r="A40" s="314"/>
      <c r="B40" s="307" t="s">
        <v>369</v>
      </c>
      <c r="C40" s="308" t="s">
        <v>13</v>
      </c>
      <c r="D40" s="309" t="s">
        <v>12</v>
      </c>
      <c r="E40" s="315">
        <v>0</v>
      </c>
      <c r="F40" s="315">
        <v>0</v>
      </c>
      <c r="G40" s="315">
        <v>0</v>
      </c>
      <c r="H40" s="8"/>
      <c r="I40" s="315">
        <v>0</v>
      </c>
      <c r="J40" s="315">
        <v>0</v>
      </c>
      <c r="K40" s="315">
        <v>0</v>
      </c>
      <c r="L40" s="315">
        <v>1</v>
      </c>
      <c r="M40" s="315"/>
      <c r="N40" s="315"/>
      <c r="O40" s="315"/>
      <c r="P40" s="315"/>
      <c r="Q40" s="315"/>
      <c r="R40" s="315">
        <v>0</v>
      </c>
      <c r="S40" s="310">
        <f t="shared" si="2"/>
        <v>1</v>
      </c>
      <c r="T40" s="310"/>
    </row>
    <row r="41" spans="1:20" ht="18.5">
      <c r="A41" s="314"/>
      <c r="B41" s="311" t="s">
        <v>211</v>
      </c>
      <c r="C41" s="308" t="s">
        <v>11</v>
      </c>
      <c r="D41" s="309" t="s">
        <v>12</v>
      </c>
      <c r="E41" s="315">
        <v>1</v>
      </c>
      <c r="F41" s="315">
        <v>2</v>
      </c>
      <c r="G41" s="315">
        <v>2</v>
      </c>
      <c r="H41" s="315">
        <v>2</v>
      </c>
      <c r="I41" s="8"/>
      <c r="J41" s="315">
        <v>2</v>
      </c>
      <c r="K41" s="315">
        <v>2</v>
      </c>
      <c r="L41" s="315">
        <v>2</v>
      </c>
      <c r="M41" s="315"/>
      <c r="N41" s="315"/>
      <c r="O41" s="315"/>
      <c r="P41" s="315"/>
      <c r="Q41" s="315"/>
      <c r="R41" s="315">
        <v>0</v>
      </c>
      <c r="S41" s="310">
        <f t="shared" si="2"/>
        <v>13</v>
      </c>
      <c r="T41" s="310"/>
    </row>
    <row r="42" spans="1:20" ht="18.5">
      <c r="A42" s="314"/>
      <c r="B42" s="307" t="s">
        <v>201</v>
      </c>
      <c r="C42" s="319" t="s">
        <v>11</v>
      </c>
      <c r="D42" s="313" t="s">
        <v>12</v>
      </c>
      <c r="E42" s="315">
        <v>0</v>
      </c>
      <c r="F42" s="315">
        <v>1</v>
      </c>
      <c r="G42" s="315">
        <v>2</v>
      </c>
      <c r="H42" s="315">
        <v>2</v>
      </c>
      <c r="I42" s="315">
        <v>0</v>
      </c>
      <c r="J42" s="8"/>
      <c r="K42" s="315">
        <v>0</v>
      </c>
      <c r="L42" s="315">
        <v>1</v>
      </c>
      <c r="M42" s="315"/>
      <c r="N42" s="315"/>
      <c r="O42" s="315"/>
      <c r="P42" s="315"/>
      <c r="Q42" s="315"/>
      <c r="R42" s="315">
        <v>0</v>
      </c>
      <c r="S42" s="310">
        <f t="shared" si="2"/>
        <v>6</v>
      </c>
      <c r="T42" s="310"/>
    </row>
    <row r="43" spans="1:20" ht="18.5">
      <c r="A43" s="314"/>
      <c r="B43" s="311" t="s">
        <v>25</v>
      </c>
      <c r="C43" s="308" t="s">
        <v>11</v>
      </c>
      <c r="D43" s="313" t="s">
        <v>12</v>
      </c>
      <c r="E43" s="315">
        <v>2</v>
      </c>
      <c r="F43" s="315">
        <v>2</v>
      </c>
      <c r="G43" s="315">
        <v>1</v>
      </c>
      <c r="H43" s="315">
        <v>2</v>
      </c>
      <c r="I43" s="315">
        <v>0</v>
      </c>
      <c r="J43" s="315">
        <v>2</v>
      </c>
      <c r="K43" s="8"/>
      <c r="L43" s="315">
        <v>2</v>
      </c>
      <c r="M43" s="315"/>
      <c r="N43" s="315"/>
      <c r="O43" s="315"/>
      <c r="P43" s="315"/>
      <c r="Q43" s="315"/>
      <c r="R43" s="315">
        <v>1</v>
      </c>
      <c r="S43" s="310">
        <f t="shared" si="2"/>
        <v>12</v>
      </c>
      <c r="T43" s="310"/>
    </row>
    <row r="44" spans="1:20" ht="18.5">
      <c r="A44" s="314"/>
      <c r="B44" s="307" t="s">
        <v>28</v>
      </c>
      <c r="C44" s="308" t="s">
        <v>13</v>
      </c>
      <c r="D44" s="309" t="s">
        <v>179</v>
      </c>
      <c r="E44" s="315">
        <v>1</v>
      </c>
      <c r="F44" s="315">
        <v>0</v>
      </c>
      <c r="G44" s="315">
        <v>0</v>
      </c>
      <c r="H44" s="315">
        <v>1</v>
      </c>
      <c r="I44" s="315">
        <v>0</v>
      </c>
      <c r="J44" s="315">
        <v>1</v>
      </c>
      <c r="K44" s="315">
        <v>0</v>
      </c>
      <c r="L44" s="8"/>
      <c r="M44" s="315"/>
      <c r="N44" s="315"/>
      <c r="O44" s="315"/>
      <c r="P44" s="315"/>
      <c r="Q44" s="315"/>
      <c r="R44" s="315">
        <v>1</v>
      </c>
      <c r="S44" s="310">
        <f t="shared" si="2"/>
        <v>4</v>
      </c>
      <c r="T44" s="310"/>
    </row>
    <row r="45" spans="1:20" ht="18.5">
      <c r="A45" s="314"/>
      <c r="B45" s="316"/>
      <c r="C45" s="317"/>
      <c r="D45" s="318"/>
      <c r="E45" s="315"/>
      <c r="F45" s="315"/>
      <c r="G45" s="315"/>
      <c r="H45" s="315"/>
      <c r="I45" s="315"/>
      <c r="J45" s="315"/>
      <c r="K45" s="315"/>
      <c r="L45" s="315"/>
      <c r="M45" s="8"/>
      <c r="N45" s="315"/>
      <c r="O45" s="315"/>
      <c r="P45" s="315"/>
      <c r="Q45" s="315"/>
      <c r="R45" s="315"/>
      <c r="S45" s="310">
        <f t="shared" si="2"/>
        <v>0</v>
      </c>
      <c r="T45" s="310"/>
    </row>
    <row r="46" spans="1:20" ht="18.5">
      <c r="A46" s="314"/>
      <c r="B46" s="316"/>
      <c r="C46" s="317"/>
      <c r="D46" s="318"/>
      <c r="E46" s="315"/>
      <c r="F46" s="315"/>
      <c r="G46" s="315"/>
      <c r="H46" s="315"/>
      <c r="I46" s="315"/>
      <c r="J46" s="315"/>
      <c r="K46" s="315"/>
      <c r="L46" s="315"/>
      <c r="M46" s="315"/>
      <c r="N46" s="8"/>
      <c r="O46" s="315"/>
      <c r="P46" s="315"/>
      <c r="Q46" s="315"/>
      <c r="R46" s="315"/>
      <c r="S46" s="310">
        <f t="shared" si="2"/>
        <v>0</v>
      </c>
      <c r="T46" s="310"/>
    </row>
    <row r="47" spans="1:20" ht="18.5">
      <c r="A47" s="314"/>
      <c r="B47" s="316"/>
      <c r="C47" s="317"/>
      <c r="D47" s="318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8"/>
      <c r="P47" s="315"/>
      <c r="Q47" s="315"/>
      <c r="R47" s="315"/>
      <c r="S47" s="310">
        <f t="shared" si="2"/>
        <v>0</v>
      </c>
      <c r="T47" s="310"/>
    </row>
    <row r="48" spans="1:20" ht="18.5">
      <c r="A48" s="314"/>
      <c r="B48" s="316"/>
      <c r="C48" s="317"/>
      <c r="D48" s="318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8"/>
      <c r="Q48" s="315"/>
      <c r="R48" s="315"/>
      <c r="S48" s="310">
        <f t="shared" si="2"/>
        <v>0</v>
      </c>
      <c r="T48" s="310"/>
    </row>
    <row r="49" spans="1:20" ht="18.5">
      <c r="A49" s="315"/>
      <c r="B49" s="316"/>
      <c r="C49" s="317"/>
      <c r="D49" s="318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8"/>
      <c r="R49" s="315"/>
      <c r="S49" s="310">
        <f t="shared" si="2"/>
        <v>0</v>
      </c>
      <c r="T49" s="310"/>
    </row>
    <row r="51" spans="1:20" ht="15.75" customHeight="1">
      <c r="A51" s="299"/>
      <c r="B51" s="300" t="s">
        <v>357</v>
      </c>
      <c r="C51" s="2" t="s">
        <v>371</v>
      </c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</row>
    <row r="52" spans="1:20" ht="143">
      <c r="A52" s="301" t="s">
        <v>0</v>
      </c>
      <c r="B52" s="302" t="s">
        <v>1</v>
      </c>
      <c r="C52" s="302" t="s">
        <v>2</v>
      </c>
      <c r="D52" s="301" t="s">
        <v>3</v>
      </c>
      <c r="E52" s="322" t="s">
        <v>125</v>
      </c>
      <c r="F52" s="322" t="s">
        <v>69</v>
      </c>
      <c r="G52" s="322" t="s">
        <v>5</v>
      </c>
      <c r="H52" s="322" t="s">
        <v>195</v>
      </c>
      <c r="I52" s="322" t="s">
        <v>372</v>
      </c>
      <c r="J52" s="322" t="s">
        <v>71</v>
      </c>
      <c r="K52" s="322" t="s">
        <v>20</v>
      </c>
      <c r="L52" s="322" t="s">
        <v>159</v>
      </c>
      <c r="M52" s="322" t="s">
        <v>194</v>
      </c>
      <c r="N52" s="321"/>
      <c r="O52" s="304"/>
      <c r="P52" s="304"/>
      <c r="Q52" s="304"/>
      <c r="R52" s="301" t="s">
        <v>8</v>
      </c>
      <c r="S52" s="305" t="s">
        <v>9</v>
      </c>
      <c r="T52" s="301" t="s">
        <v>10</v>
      </c>
    </row>
    <row r="53" spans="1:20" ht="18.5">
      <c r="A53" s="306"/>
      <c r="B53" s="323" t="s">
        <v>125</v>
      </c>
      <c r="C53" s="324" t="s">
        <v>11</v>
      </c>
      <c r="D53" s="313" t="s">
        <v>12</v>
      </c>
      <c r="E53" s="3"/>
      <c r="F53" s="310">
        <v>2</v>
      </c>
      <c r="G53" s="310">
        <v>1</v>
      </c>
      <c r="H53" s="310">
        <v>2</v>
      </c>
      <c r="I53" s="310">
        <v>2</v>
      </c>
      <c r="J53" s="310">
        <v>1</v>
      </c>
      <c r="K53" s="310">
        <v>0</v>
      </c>
      <c r="L53" s="310">
        <v>2</v>
      </c>
      <c r="M53" s="310">
        <v>2</v>
      </c>
      <c r="N53" s="310"/>
      <c r="O53" s="310"/>
      <c r="P53" s="310"/>
      <c r="Q53" s="310"/>
      <c r="R53" s="310">
        <v>1</v>
      </c>
      <c r="S53" s="310">
        <f>F53+G53+H53+I53+J53+K53+L53+M53+N53+O53+P53+Q53+R53+E53</f>
        <v>13</v>
      </c>
      <c r="T53" s="310"/>
    </row>
    <row r="54" spans="1:20" ht="18.5">
      <c r="A54" s="306"/>
      <c r="B54" s="325" t="s">
        <v>69</v>
      </c>
      <c r="C54" s="324" t="s">
        <v>13</v>
      </c>
      <c r="D54" s="313" t="s">
        <v>12</v>
      </c>
      <c r="E54" s="310">
        <v>0</v>
      </c>
      <c r="F54" s="3"/>
      <c r="G54" s="310">
        <v>0</v>
      </c>
      <c r="H54" s="310">
        <v>1</v>
      </c>
      <c r="I54" s="310">
        <v>1</v>
      </c>
      <c r="J54" s="310">
        <v>0</v>
      </c>
      <c r="K54" s="310">
        <v>1</v>
      </c>
      <c r="L54" s="310">
        <v>0</v>
      </c>
      <c r="M54" s="310">
        <v>0</v>
      </c>
      <c r="N54" s="310"/>
      <c r="O54" s="310"/>
      <c r="P54" s="310"/>
      <c r="Q54" s="310"/>
      <c r="R54" s="310">
        <v>1</v>
      </c>
      <c r="S54" s="310">
        <f t="shared" ref="S54:S65" si="3">F54+G54+H54+I54+J54+K54+L54+M54+N54+O54+P54+Q54+R54+E54</f>
        <v>4</v>
      </c>
      <c r="T54" s="310"/>
    </row>
    <row r="55" spans="1:20" ht="18.5">
      <c r="A55" s="134">
        <v>3</v>
      </c>
      <c r="B55" s="323" t="s">
        <v>5</v>
      </c>
      <c r="C55" s="324" t="s">
        <v>11</v>
      </c>
      <c r="D55" s="309" t="s">
        <v>12</v>
      </c>
      <c r="E55" s="310">
        <v>1</v>
      </c>
      <c r="F55" s="310">
        <v>2</v>
      </c>
      <c r="G55" s="3"/>
      <c r="H55" s="310">
        <v>2</v>
      </c>
      <c r="I55" s="310">
        <v>2</v>
      </c>
      <c r="J55" s="310">
        <v>2</v>
      </c>
      <c r="K55" s="310">
        <v>1</v>
      </c>
      <c r="L55" s="310">
        <v>2</v>
      </c>
      <c r="M55" s="310">
        <v>1</v>
      </c>
      <c r="N55" s="310"/>
      <c r="O55" s="310"/>
      <c r="P55" s="310"/>
      <c r="Q55" s="310"/>
      <c r="R55" s="310">
        <v>0</v>
      </c>
      <c r="S55" s="310">
        <f t="shared" si="3"/>
        <v>13</v>
      </c>
      <c r="T55" s="310"/>
    </row>
    <row r="56" spans="1:20" ht="18.5">
      <c r="A56" s="314"/>
      <c r="B56" s="325" t="s">
        <v>195</v>
      </c>
      <c r="C56" s="324" t="s">
        <v>11</v>
      </c>
      <c r="D56" s="313" t="s">
        <v>12</v>
      </c>
      <c r="E56" s="315">
        <v>0</v>
      </c>
      <c r="F56" s="315">
        <v>1</v>
      </c>
      <c r="G56" s="315">
        <v>0</v>
      </c>
      <c r="H56" s="4"/>
      <c r="I56" s="315">
        <v>2</v>
      </c>
      <c r="J56" s="315">
        <v>0</v>
      </c>
      <c r="K56" s="315">
        <v>2</v>
      </c>
      <c r="L56" s="315">
        <v>0</v>
      </c>
      <c r="M56" s="315">
        <v>0</v>
      </c>
      <c r="N56" s="315"/>
      <c r="O56" s="315"/>
      <c r="P56" s="315"/>
      <c r="Q56" s="315"/>
      <c r="R56" s="315">
        <v>0</v>
      </c>
      <c r="S56" s="310">
        <f t="shared" si="3"/>
        <v>5</v>
      </c>
      <c r="T56" s="310"/>
    </row>
    <row r="57" spans="1:20" ht="18.5">
      <c r="A57" s="314"/>
      <c r="B57" s="325" t="s">
        <v>372</v>
      </c>
      <c r="C57" s="324" t="s">
        <v>11</v>
      </c>
      <c r="D57" s="309" t="s">
        <v>12</v>
      </c>
      <c r="E57" s="315">
        <v>0</v>
      </c>
      <c r="F57" s="315">
        <v>1</v>
      </c>
      <c r="G57" s="315">
        <v>0</v>
      </c>
      <c r="H57" s="315">
        <v>0</v>
      </c>
      <c r="I57" s="4"/>
      <c r="J57" s="315">
        <v>0</v>
      </c>
      <c r="K57" s="315">
        <v>0</v>
      </c>
      <c r="L57" s="315">
        <v>0</v>
      </c>
      <c r="M57" s="315">
        <v>0</v>
      </c>
      <c r="N57" s="315"/>
      <c r="O57" s="315"/>
      <c r="P57" s="315"/>
      <c r="Q57" s="315"/>
      <c r="R57" s="315">
        <v>1</v>
      </c>
      <c r="S57" s="310">
        <f t="shared" si="3"/>
        <v>2</v>
      </c>
      <c r="T57" s="310"/>
    </row>
    <row r="58" spans="1:20" ht="18.5">
      <c r="A58" s="314"/>
      <c r="B58" s="325" t="s">
        <v>71</v>
      </c>
      <c r="C58" s="324" t="s">
        <v>11</v>
      </c>
      <c r="D58" s="313" t="s">
        <v>12</v>
      </c>
      <c r="E58" s="315">
        <v>1</v>
      </c>
      <c r="F58" s="315">
        <v>2</v>
      </c>
      <c r="G58" s="315">
        <v>0</v>
      </c>
      <c r="H58" s="315">
        <v>2</v>
      </c>
      <c r="I58" s="315">
        <v>2</v>
      </c>
      <c r="J58" s="4"/>
      <c r="K58" s="315">
        <v>2</v>
      </c>
      <c r="L58" s="315">
        <v>0</v>
      </c>
      <c r="M58" s="315">
        <v>0</v>
      </c>
      <c r="N58" s="315"/>
      <c r="O58" s="315"/>
      <c r="P58" s="315"/>
      <c r="Q58" s="315"/>
      <c r="R58" s="315">
        <v>1</v>
      </c>
      <c r="S58" s="310">
        <f t="shared" si="3"/>
        <v>10</v>
      </c>
      <c r="T58" s="310"/>
    </row>
    <row r="59" spans="1:20" ht="18.5">
      <c r="A59" s="314"/>
      <c r="B59" s="325" t="s">
        <v>20</v>
      </c>
      <c r="C59" s="326" t="s">
        <v>13</v>
      </c>
      <c r="D59" s="313" t="s">
        <v>170</v>
      </c>
      <c r="E59" s="315">
        <v>2</v>
      </c>
      <c r="F59" s="315">
        <v>1</v>
      </c>
      <c r="G59" s="315">
        <v>1</v>
      </c>
      <c r="H59" s="315">
        <v>0</v>
      </c>
      <c r="I59" s="315">
        <v>2</v>
      </c>
      <c r="J59" s="315">
        <v>0</v>
      </c>
      <c r="K59" s="4"/>
      <c r="L59" s="315">
        <v>0</v>
      </c>
      <c r="M59" s="315">
        <v>0</v>
      </c>
      <c r="N59" s="315"/>
      <c r="O59" s="315"/>
      <c r="P59" s="315"/>
      <c r="Q59" s="315"/>
      <c r="R59" s="315">
        <v>1</v>
      </c>
      <c r="S59" s="310">
        <f t="shared" si="3"/>
        <v>7</v>
      </c>
      <c r="T59" s="310"/>
    </row>
    <row r="60" spans="1:20" ht="18.5">
      <c r="A60" s="314"/>
      <c r="B60" s="325" t="s">
        <v>159</v>
      </c>
      <c r="C60" s="324" t="s">
        <v>13</v>
      </c>
      <c r="D60" s="313" t="s">
        <v>373</v>
      </c>
      <c r="E60" s="315">
        <v>0</v>
      </c>
      <c r="F60" s="315">
        <v>2</v>
      </c>
      <c r="G60" s="315">
        <v>0</v>
      </c>
      <c r="H60" s="315">
        <v>2</v>
      </c>
      <c r="I60" s="315">
        <v>2</v>
      </c>
      <c r="J60" s="315">
        <v>2</v>
      </c>
      <c r="K60" s="315">
        <v>2</v>
      </c>
      <c r="L60" s="4"/>
      <c r="M60" s="315">
        <v>0</v>
      </c>
      <c r="N60" s="315"/>
      <c r="O60" s="315"/>
      <c r="P60" s="315"/>
      <c r="Q60" s="315"/>
      <c r="R60" s="315">
        <v>0</v>
      </c>
      <c r="S60" s="310">
        <f t="shared" si="3"/>
        <v>10</v>
      </c>
      <c r="T60" s="310"/>
    </row>
    <row r="61" spans="1:20" ht="18.5">
      <c r="A61" s="320">
        <v>2</v>
      </c>
      <c r="B61" s="323" t="s">
        <v>194</v>
      </c>
      <c r="C61" s="326" t="s">
        <v>13</v>
      </c>
      <c r="D61" s="313" t="s">
        <v>360</v>
      </c>
      <c r="E61" s="315">
        <v>0</v>
      </c>
      <c r="F61" s="315">
        <v>2</v>
      </c>
      <c r="G61" s="315">
        <v>1</v>
      </c>
      <c r="H61" s="315">
        <v>2</v>
      </c>
      <c r="I61" s="315">
        <v>2</v>
      </c>
      <c r="J61" s="315">
        <v>2</v>
      </c>
      <c r="K61" s="315">
        <v>2</v>
      </c>
      <c r="L61" s="315">
        <v>2</v>
      </c>
      <c r="M61" s="4"/>
      <c r="N61" s="315"/>
      <c r="O61" s="315"/>
      <c r="P61" s="315"/>
      <c r="Q61" s="315"/>
      <c r="R61" s="315">
        <v>0</v>
      </c>
      <c r="S61" s="310">
        <f t="shared" si="3"/>
        <v>13</v>
      </c>
      <c r="T61" s="310"/>
    </row>
    <row r="62" spans="1:20" ht="18.5">
      <c r="A62" s="314"/>
      <c r="B62" s="316"/>
      <c r="C62" s="317"/>
      <c r="D62" s="318"/>
      <c r="E62" s="315"/>
      <c r="F62" s="315"/>
      <c r="G62" s="315"/>
      <c r="H62" s="315"/>
      <c r="I62" s="315"/>
      <c r="J62" s="315"/>
      <c r="K62" s="315"/>
      <c r="L62" s="315"/>
      <c r="M62" s="315"/>
      <c r="N62" s="4"/>
      <c r="O62" s="315"/>
      <c r="P62" s="315"/>
      <c r="Q62" s="315"/>
      <c r="R62" s="315"/>
      <c r="S62" s="310">
        <f t="shared" si="3"/>
        <v>0</v>
      </c>
      <c r="T62" s="310"/>
    </row>
    <row r="63" spans="1:20" ht="18.5">
      <c r="A63" s="314"/>
      <c r="B63" s="316"/>
      <c r="C63" s="317"/>
      <c r="D63" s="318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4"/>
      <c r="P63" s="315"/>
      <c r="Q63" s="315"/>
      <c r="R63" s="315"/>
      <c r="S63" s="310">
        <f t="shared" si="3"/>
        <v>0</v>
      </c>
      <c r="T63" s="310"/>
    </row>
    <row r="64" spans="1:20" ht="18.5">
      <c r="A64" s="314"/>
      <c r="B64" s="316"/>
      <c r="C64" s="317"/>
      <c r="D64" s="318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4"/>
      <c r="Q64" s="315"/>
      <c r="R64" s="315"/>
      <c r="S64" s="310">
        <f t="shared" si="3"/>
        <v>0</v>
      </c>
      <c r="T64" s="310"/>
    </row>
    <row r="65" spans="1:20" ht="18.5">
      <c r="A65" s="315"/>
      <c r="B65" s="316"/>
      <c r="C65" s="317"/>
      <c r="D65" s="318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4"/>
      <c r="R65" s="315"/>
      <c r="S65" s="310">
        <f t="shared" si="3"/>
        <v>0</v>
      </c>
      <c r="T65" s="310"/>
    </row>
    <row r="66" spans="1:20" ht="18.5">
      <c r="A66" s="327"/>
      <c r="B66" s="328"/>
      <c r="C66" s="329"/>
      <c r="D66" s="330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</row>
    <row r="67" spans="1:20" ht="17.5" customHeight="1">
      <c r="A67" s="299"/>
      <c r="B67" s="300" t="s">
        <v>357</v>
      </c>
      <c r="C67" s="2" t="s">
        <v>374</v>
      </c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</row>
    <row r="68" spans="1:20" ht="136.5">
      <c r="A68" s="301" t="s">
        <v>0</v>
      </c>
      <c r="B68" s="302" t="s">
        <v>1</v>
      </c>
      <c r="C68" s="302" t="s">
        <v>2</v>
      </c>
      <c r="D68" s="301" t="s">
        <v>3</v>
      </c>
      <c r="E68" s="322" t="s">
        <v>17</v>
      </c>
      <c r="F68" s="322" t="s">
        <v>212</v>
      </c>
      <c r="G68" s="322" t="s">
        <v>375</v>
      </c>
      <c r="H68" s="322" t="s">
        <v>376</v>
      </c>
      <c r="I68" s="322" t="s">
        <v>70</v>
      </c>
      <c r="J68" s="322" t="s">
        <v>16</v>
      </c>
      <c r="K68" s="322" t="s">
        <v>328</v>
      </c>
      <c r="L68" s="322" t="s">
        <v>377</v>
      </c>
      <c r="M68" s="322" t="s">
        <v>378</v>
      </c>
      <c r="N68" s="322" t="s">
        <v>19</v>
      </c>
      <c r="O68" s="304"/>
      <c r="P68" s="304"/>
      <c r="Q68" s="304"/>
      <c r="R68" s="301" t="s">
        <v>8</v>
      </c>
      <c r="S68" s="305" t="s">
        <v>9</v>
      </c>
      <c r="T68" s="301" t="s">
        <v>10</v>
      </c>
    </row>
    <row r="69" spans="1:20" ht="18.5">
      <c r="A69" s="306"/>
      <c r="B69" s="323" t="s">
        <v>17</v>
      </c>
      <c r="C69" s="324" t="s">
        <v>11</v>
      </c>
      <c r="D69" s="313" t="s">
        <v>22</v>
      </c>
      <c r="E69" s="3"/>
      <c r="F69" s="310">
        <v>1</v>
      </c>
      <c r="G69" s="310">
        <v>2</v>
      </c>
      <c r="H69" s="310">
        <v>1</v>
      </c>
      <c r="I69" s="310">
        <v>0</v>
      </c>
      <c r="J69" s="310">
        <v>2</v>
      </c>
      <c r="K69" s="310">
        <v>2</v>
      </c>
      <c r="L69" s="310">
        <v>2</v>
      </c>
      <c r="M69" s="310">
        <v>2</v>
      </c>
      <c r="N69" s="310">
        <v>2</v>
      </c>
      <c r="O69" s="310"/>
      <c r="P69" s="310"/>
      <c r="Q69" s="310"/>
      <c r="R69" s="310">
        <v>1</v>
      </c>
      <c r="S69" s="310">
        <f>F69+G69+H69+I69+J69+K69+L69+M69+N69+O69+P69+Q69+R69+E69</f>
        <v>15</v>
      </c>
      <c r="T69" s="310"/>
    </row>
    <row r="70" spans="1:20" ht="18.5">
      <c r="A70" s="306"/>
      <c r="B70" s="325" t="s">
        <v>212</v>
      </c>
      <c r="C70" s="324" t="s">
        <v>11</v>
      </c>
      <c r="D70" s="313" t="s">
        <v>379</v>
      </c>
      <c r="E70" s="310">
        <v>1</v>
      </c>
      <c r="F70" s="3"/>
      <c r="G70" s="310">
        <v>0</v>
      </c>
      <c r="H70" s="310">
        <v>0</v>
      </c>
      <c r="I70" s="310">
        <v>2</v>
      </c>
      <c r="J70" s="310">
        <v>2</v>
      </c>
      <c r="K70" s="310">
        <v>0</v>
      </c>
      <c r="L70" s="310">
        <v>2</v>
      </c>
      <c r="M70" s="310">
        <v>2</v>
      </c>
      <c r="N70" s="310">
        <v>2</v>
      </c>
      <c r="O70" s="310"/>
      <c r="P70" s="310"/>
      <c r="Q70" s="310"/>
      <c r="R70" s="310">
        <v>0</v>
      </c>
      <c r="S70" s="310">
        <f t="shared" ref="S70:S81" si="4">F70+G70+H70+I70+J70+K70+L70+M70+N70+O70+P70+Q70+R70+E70</f>
        <v>11</v>
      </c>
      <c r="T70" s="310"/>
    </row>
    <row r="71" spans="1:20" ht="18.5">
      <c r="A71" s="306"/>
      <c r="B71" s="325" t="s">
        <v>375</v>
      </c>
      <c r="C71" s="326" t="s">
        <v>11</v>
      </c>
      <c r="D71" s="313" t="s">
        <v>370</v>
      </c>
      <c r="E71" s="310">
        <v>0</v>
      </c>
      <c r="F71" s="310">
        <v>2</v>
      </c>
      <c r="G71" s="3"/>
      <c r="H71" s="310">
        <v>2</v>
      </c>
      <c r="I71" s="310">
        <v>0</v>
      </c>
      <c r="J71" s="310">
        <v>1</v>
      </c>
      <c r="K71" s="310">
        <v>0</v>
      </c>
      <c r="L71" s="310">
        <v>2</v>
      </c>
      <c r="M71" s="310">
        <v>1</v>
      </c>
      <c r="N71" s="310">
        <v>1</v>
      </c>
      <c r="O71" s="310"/>
      <c r="P71" s="310"/>
      <c r="Q71" s="310"/>
      <c r="R71" s="310">
        <v>0</v>
      </c>
      <c r="S71" s="310">
        <f t="shared" si="4"/>
        <v>9</v>
      </c>
      <c r="T71" s="310"/>
    </row>
    <row r="72" spans="1:20" ht="18.5">
      <c r="A72" s="5">
        <v>1</v>
      </c>
      <c r="B72" s="323" t="s">
        <v>376</v>
      </c>
      <c r="C72" s="326" t="s">
        <v>11</v>
      </c>
      <c r="D72" s="313" t="s">
        <v>366</v>
      </c>
      <c r="E72" s="315">
        <v>1</v>
      </c>
      <c r="F72" s="315">
        <v>2</v>
      </c>
      <c r="G72" s="315">
        <v>0</v>
      </c>
      <c r="H72" s="4"/>
      <c r="I72" s="315">
        <v>2</v>
      </c>
      <c r="J72" s="315">
        <v>2</v>
      </c>
      <c r="K72" s="315">
        <v>2</v>
      </c>
      <c r="L72" s="315">
        <v>2</v>
      </c>
      <c r="M72" s="315">
        <v>2</v>
      </c>
      <c r="N72" s="315">
        <v>2</v>
      </c>
      <c r="O72" s="315"/>
      <c r="P72" s="315"/>
      <c r="Q72" s="315"/>
      <c r="R72" s="315">
        <v>0</v>
      </c>
      <c r="S72" s="310">
        <f t="shared" si="4"/>
        <v>15</v>
      </c>
      <c r="T72" s="310"/>
    </row>
    <row r="73" spans="1:20" ht="18.5">
      <c r="A73" s="314"/>
      <c r="B73" s="323" t="s">
        <v>70</v>
      </c>
      <c r="C73" s="324" t="s">
        <v>11</v>
      </c>
      <c r="D73" s="313" t="s">
        <v>12</v>
      </c>
      <c r="E73" s="315">
        <v>2</v>
      </c>
      <c r="F73" s="315">
        <v>0</v>
      </c>
      <c r="G73" s="315">
        <v>2</v>
      </c>
      <c r="H73" s="315">
        <v>0</v>
      </c>
      <c r="I73" s="4"/>
      <c r="J73" s="315">
        <v>1</v>
      </c>
      <c r="K73" s="315">
        <v>2</v>
      </c>
      <c r="L73" s="315">
        <v>2</v>
      </c>
      <c r="M73" s="315">
        <v>2</v>
      </c>
      <c r="N73" s="315">
        <v>1</v>
      </c>
      <c r="O73" s="315"/>
      <c r="P73" s="315"/>
      <c r="Q73" s="315"/>
      <c r="R73" s="315">
        <v>0</v>
      </c>
      <c r="S73" s="310">
        <f t="shared" si="4"/>
        <v>12</v>
      </c>
      <c r="T73" s="310"/>
    </row>
    <row r="74" spans="1:20" ht="18.5">
      <c r="A74" s="314"/>
      <c r="B74" s="325" t="s">
        <v>16</v>
      </c>
      <c r="C74" s="326" t="s">
        <v>11</v>
      </c>
      <c r="D74" s="313" t="s">
        <v>12</v>
      </c>
      <c r="E74" s="315">
        <v>0</v>
      </c>
      <c r="F74" s="315">
        <v>0</v>
      </c>
      <c r="G74" s="315">
        <v>1</v>
      </c>
      <c r="H74" s="315">
        <v>0</v>
      </c>
      <c r="I74" s="315">
        <v>1</v>
      </c>
      <c r="J74" s="4"/>
      <c r="K74" s="315">
        <v>0</v>
      </c>
      <c r="L74" s="315">
        <v>2</v>
      </c>
      <c r="M74" s="315">
        <v>1</v>
      </c>
      <c r="N74" s="315">
        <v>2</v>
      </c>
      <c r="O74" s="315"/>
      <c r="P74" s="315"/>
      <c r="Q74" s="315"/>
      <c r="R74" s="315">
        <v>1</v>
      </c>
      <c r="S74" s="310">
        <f t="shared" si="4"/>
        <v>8</v>
      </c>
      <c r="T74" s="310"/>
    </row>
    <row r="75" spans="1:20" ht="18.5">
      <c r="A75" s="314"/>
      <c r="B75" s="325" t="s">
        <v>328</v>
      </c>
      <c r="C75" s="324" t="s">
        <v>13</v>
      </c>
      <c r="D75" s="313" t="s">
        <v>14</v>
      </c>
      <c r="E75" s="315">
        <v>0</v>
      </c>
      <c r="F75" s="315">
        <v>2</v>
      </c>
      <c r="G75" s="315">
        <v>2</v>
      </c>
      <c r="H75" s="315">
        <v>0</v>
      </c>
      <c r="I75" s="315">
        <v>0</v>
      </c>
      <c r="J75" s="315">
        <v>2</v>
      </c>
      <c r="K75" s="4"/>
      <c r="L75" s="315">
        <v>0</v>
      </c>
      <c r="M75" s="315">
        <v>1</v>
      </c>
      <c r="N75" s="315">
        <v>1</v>
      </c>
      <c r="O75" s="315"/>
      <c r="P75" s="315"/>
      <c r="Q75" s="315"/>
      <c r="R75" s="315">
        <v>0</v>
      </c>
      <c r="S75" s="310">
        <f t="shared" si="4"/>
        <v>8</v>
      </c>
      <c r="T75" s="310"/>
    </row>
    <row r="76" spans="1:20" ht="18.5">
      <c r="A76" s="314"/>
      <c r="B76" s="325" t="s">
        <v>377</v>
      </c>
      <c r="C76" s="326" t="s">
        <v>13</v>
      </c>
      <c r="D76" s="313" t="s">
        <v>12</v>
      </c>
      <c r="E76" s="315">
        <v>0</v>
      </c>
      <c r="F76" s="315">
        <v>0</v>
      </c>
      <c r="G76" s="315">
        <v>0</v>
      </c>
      <c r="H76" s="315">
        <v>0</v>
      </c>
      <c r="I76" s="315">
        <v>0</v>
      </c>
      <c r="J76" s="315">
        <v>0</v>
      </c>
      <c r="K76" s="315">
        <v>2</v>
      </c>
      <c r="L76" s="4"/>
      <c r="M76" s="315">
        <v>0</v>
      </c>
      <c r="N76" s="315">
        <v>0</v>
      </c>
      <c r="O76" s="315"/>
      <c r="P76" s="315"/>
      <c r="Q76" s="315"/>
      <c r="R76" s="315">
        <v>1</v>
      </c>
      <c r="S76" s="310">
        <f t="shared" si="4"/>
        <v>3</v>
      </c>
      <c r="T76" s="310"/>
    </row>
    <row r="77" spans="1:20" ht="18.5">
      <c r="A77" s="314"/>
      <c r="B77" s="325" t="s">
        <v>378</v>
      </c>
      <c r="C77" s="324" t="s">
        <v>11</v>
      </c>
      <c r="D77" s="309" t="s">
        <v>380</v>
      </c>
      <c r="E77" s="315">
        <v>0</v>
      </c>
      <c r="F77" s="315">
        <v>0</v>
      </c>
      <c r="G77" s="315">
        <v>1</v>
      </c>
      <c r="H77" s="315">
        <v>0</v>
      </c>
      <c r="I77" s="315">
        <v>0</v>
      </c>
      <c r="J77" s="315">
        <v>1</v>
      </c>
      <c r="K77" s="315">
        <v>1</v>
      </c>
      <c r="L77" s="315">
        <v>2</v>
      </c>
      <c r="M77" s="4"/>
      <c r="N77" s="315">
        <v>1</v>
      </c>
      <c r="O77" s="315"/>
      <c r="P77" s="315"/>
      <c r="Q77" s="315"/>
      <c r="R77" s="315">
        <v>1</v>
      </c>
      <c r="S77" s="310">
        <f t="shared" si="4"/>
        <v>7</v>
      </c>
      <c r="T77" s="310"/>
    </row>
    <row r="78" spans="1:20" ht="18.5">
      <c r="A78" s="314"/>
      <c r="B78" s="325" t="s">
        <v>19</v>
      </c>
      <c r="C78" s="324" t="s">
        <v>13</v>
      </c>
      <c r="D78" s="313" t="s">
        <v>12</v>
      </c>
      <c r="E78" s="315">
        <v>0</v>
      </c>
      <c r="F78" s="315">
        <v>0</v>
      </c>
      <c r="G78" s="315">
        <v>1</v>
      </c>
      <c r="H78" s="315">
        <v>0</v>
      </c>
      <c r="I78" s="315">
        <v>1</v>
      </c>
      <c r="J78" s="315">
        <v>0</v>
      </c>
      <c r="K78" s="315">
        <v>1</v>
      </c>
      <c r="L78" s="315">
        <v>2</v>
      </c>
      <c r="M78" s="315">
        <v>1</v>
      </c>
      <c r="N78" s="4"/>
      <c r="O78" s="315"/>
      <c r="P78" s="315"/>
      <c r="Q78" s="315"/>
      <c r="R78" s="315">
        <v>0</v>
      </c>
      <c r="S78" s="310">
        <f t="shared" si="4"/>
        <v>6</v>
      </c>
      <c r="T78" s="310"/>
    </row>
    <row r="79" spans="1:20" ht="18.5">
      <c r="A79" s="314"/>
      <c r="B79" s="316"/>
      <c r="C79" s="317"/>
      <c r="D79" s="318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4"/>
      <c r="P79" s="315"/>
      <c r="Q79" s="315"/>
      <c r="R79" s="315"/>
      <c r="S79" s="310">
        <f t="shared" si="4"/>
        <v>0</v>
      </c>
      <c r="T79" s="310"/>
    </row>
    <row r="80" spans="1:20" ht="18.5">
      <c r="A80" s="314"/>
      <c r="B80" s="316"/>
      <c r="C80" s="317"/>
      <c r="D80" s="318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4"/>
      <c r="Q80" s="315"/>
      <c r="R80" s="315"/>
      <c r="S80" s="310">
        <f t="shared" si="4"/>
        <v>0</v>
      </c>
      <c r="T80" s="310"/>
    </row>
    <row r="81" spans="1:20" ht="18.5">
      <c r="A81" s="315"/>
      <c r="B81" s="316"/>
      <c r="C81" s="317"/>
      <c r="D81" s="318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4"/>
      <c r="R81" s="315"/>
      <c r="S81" s="310">
        <f t="shared" si="4"/>
        <v>0</v>
      </c>
      <c r="T81" s="310"/>
    </row>
    <row r="83" spans="1:20" ht="23.5">
      <c r="A83" s="297" t="s">
        <v>381</v>
      </c>
    </row>
    <row r="84" spans="1:20" ht="23.5">
      <c r="A84" s="297"/>
    </row>
    <row r="85" spans="1:20" ht="15.5">
      <c r="B85" s="300" t="s">
        <v>357</v>
      </c>
    </row>
    <row r="86" spans="1:20" ht="46.5" thickBot="1">
      <c r="C86" s="331" t="s">
        <v>0</v>
      </c>
      <c r="D86" s="332" t="s">
        <v>1</v>
      </c>
      <c r="E86" s="296">
        <v>1</v>
      </c>
      <c r="F86" s="296">
        <v>2</v>
      </c>
      <c r="G86" s="296">
        <v>3</v>
      </c>
      <c r="H86" s="296">
        <v>4</v>
      </c>
      <c r="I86" s="296">
        <v>5</v>
      </c>
      <c r="J86" s="296">
        <v>6</v>
      </c>
      <c r="K86" s="9" t="s">
        <v>10</v>
      </c>
      <c r="L86" s="10" t="s">
        <v>9</v>
      </c>
      <c r="M86" s="11" t="s">
        <v>30</v>
      </c>
    </row>
    <row r="87" spans="1:20" ht="16" thickTop="1">
      <c r="C87" s="12">
        <v>1</v>
      </c>
      <c r="D87" s="333" t="s">
        <v>70</v>
      </c>
      <c r="E87" s="13">
        <v>9</v>
      </c>
      <c r="F87" s="13">
        <v>8</v>
      </c>
      <c r="G87" s="13">
        <v>5</v>
      </c>
      <c r="H87" s="13">
        <v>5</v>
      </c>
      <c r="I87" s="13">
        <v>5</v>
      </c>
      <c r="J87" s="13">
        <v>0</v>
      </c>
      <c r="K87" s="13"/>
      <c r="L87" s="334">
        <f>J87+I87+H87+G87+F87+E87</f>
        <v>32</v>
      </c>
      <c r="M87" s="335"/>
    </row>
    <row r="88" spans="1:20" ht="15.5">
      <c r="C88" s="336">
        <v>2</v>
      </c>
      <c r="D88" s="333" t="s">
        <v>29</v>
      </c>
      <c r="E88" s="15">
        <v>10</v>
      </c>
      <c r="F88" s="15">
        <v>8</v>
      </c>
      <c r="G88" s="15">
        <v>0</v>
      </c>
      <c r="H88" s="15">
        <v>0</v>
      </c>
      <c r="I88" s="15">
        <v>0</v>
      </c>
      <c r="J88" s="15">
        <v>0</v>
      </c>
      <c r="K88" s="15"/>
      <c r="L88" s="334">
        <f t="shared" ref="L88:L126" si="5">J88+I88+H88+G88+F88+E88</f>
        <v>18</v>
      </c>
      <c r="M88" s="335"/>
    </row>
    <row r="89" spans="1:20" ht="15.5">
      <c r="C89" s="16">
        <v>3</v>
      </c>
      <c r="D89" s="333" t="s">
        <v>125</v>
      </c>
      <c r="E89" s="15">
        <v>7</v>
      </c>
      <c r="F89" s="15">
        <v>6</v>
      </c>
      <c r="G89" s="15">
        <v>3</v>
      </c>
      <c r="H89" s="15">
        <v>0</v>
      </c>
      <c r="I89" s="15">
        <v>0</v>
      </c>
      <c r="J89" s="15">
        <v>0</v>
      </c>
      <c r="K89" s="15"/>
      <c r="L89" s="334">
        <f t="shared" si="5"/>
        <v>16</v>
      </c>
      <c r="M89" s="335"/>
    </row>
    <row r="90" spans="1:20" ht="15.5">
      <c r="C90" s="337">
        <v>4</v>
      </c>
      <c r="D90" s="333" t="s">
        <v>201</v>
      </c>
      <c r="E90" s="15">
        <v>6</v>
      </c>
      <c r="F90" s="15">
        <v>5</v>
      </c>
      <c r="G90" s="15">
        <v>0</v>
      </c>
      <c r="H90" s="15">
        <v>0</v>
      </c>
      <c r="I90" s="15">
        <v>0</v>
      </c>
      <c r="J90" s="15">
        <v>0</v>
      </c>
      <c r="K90" s="15"/>
      <c r="L90" s="334">
        <f t="shared" si="5"/>
        <v>11</v>
      </c>
      <c r="M90" s="335"/>
    </row>
    <row r="91" spans="1:20" ht="15.5">
      <c r="C91" s="337">
        <v>5</v>
      </c>
      <c r="D91" s="333" t="s">
        <v>212</v>
      </c>
      <c r="E91" s="15">
        <v>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/>
      <c r="L91" s="334">
        <f t="shared" si="5"/>
        <v>9</v>
      </c>
      <c r="M91" s="335"/>
    </row>
    <row r="92" spans="1:20" ht="15.5">
      <c r="C92" s="337">
        <v>6</v>
      </c>
      <c r="D92" s="333" t="s">
        <v>19</v>
      </c>
      <c r="E92" s="15">
        <v>8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/>
      <c r="L92" s="334">
        <f t="shared" si="5"/>
        <v>8</v>
      </c>
      <c r="M92" s="335"/>
    </row>
    <row r="93" spans="1:20" ht="15.5">
      <c r="C93" s="337">
        <v>6</v>
      </c>
      <c r="D93" s="333" t="s">
        <v>20</v>
      </c>
      <c r="E93" s="15">
        <v>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/>
      <c r="L93" s="334">
        <f t="shared" si="5"/>
        <v>8</v>
      </c>
      <c r="M93" s="335"/>
    </row>
    <row r="94" spans="1:20" ht="15.5">
      <c r="C94" s="337">
        <v>6</v>
      </c>
      <c r="D94" s="333" t="s">
        <v>369</v>
      </c>
      <c r="E94" s="15">
        <v>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/>
      <c r="L94" s="334">
        <f t="shared" si="5"/>
        <v>8</v>
      </c>
      <c r="M94" s="335"/>
    </row>
    <row r="95" spans="1:20" ht="15.5">
      <c r="C95" s="337">
        <v>7</v>
      </c>
      <c r="D95" s="333" t="s">
        <v>27</v>
      </c>
      <c r="E95" s="15">
        <v>7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/>
      <c r="L95" s="334">
        <f t="shared" si="5"/>
        <v>7</v>
      </c>
      <c r="M95" s="335"/>
    </row>
    <row r="96" spans="1:20" ht="15.5">
      <c r="C96" s="337">
        <v>8</v>
      </c>
      <c r="D96" s="333" t="s">
        <v>378</v>
      </c>
      <c r="E96" s="15">
        <v>6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/>
      <c r="L96" s="334">
        <f t="shared" si="5"/>
        <v>6</v>
      </c>
      <c r="M96" s="335"/>
    </row>
    <row r="97" spans="3:13" ht="15.5">
      <c r="C97" s="338">
        <v>9</v>
      </c>
      <c r="D97" s="333" t="s">
        <v>211</v>
      </c>
      <c r="E97" s="15">
        <v>5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/>
      <c r="L97" s="334">
        <f t="shared" si="5"/>
        <v>5</v>
      </c>
      <c r="M97" s="14"/>
    </row>
    <row r="98" spans="3:13" ht="15.5">
      <c r="C98" s="338">
        <v>9</v>
      </c>
      <c r="D98" s="333" t="s">
        <v>315</v>
      </c>
      <c r="E98" s="15">
        <v>5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/>
      <c r="L98" s="334">
        <f t="shared" si="5"/>
        <v>5</v>
      </c>
      <c r="M98" s="14"/>
    </row>
    <row r="99" spans="3:13" ht="15.5">
      <c r="C99" s="338">
        <v>10</v>
      </c>
      <c r="D99" s="333" t="s">
        <v>159</v>
      </c>
      <c r="E99" s="15">
        <v>2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/>
      <c r="L99" s="334">
        <f t="shared" si="5"/>
        <v>2</v>
      </c>
      <c r="M99" s="14"/>
    </row>
    <row r="100" spans="3:13" ht="15.5">
      <c r="C100" s="338"/>
      <c r="D100" s="333" t="s">
        <v>328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/>
      <c r="L100" s="334">
        <f t="shared" si="5"/>
        <v>0</v>
      </c>
      <c r="M100" s="14"/>
    </row>
    <row r="101" spans="3:13" ht="15.5">
      <c r="C101" s="338"/>
      <c r="D101" s="333" t="s">
        <v>376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/>
      <c r="L101" s="334">
        <f t="shared" si="5"/>
        <v>0</v>
      </c>
      <c r="M101" s="14" t="s">
        <v>31</v>
      </c>
    </row>
    <row r="102" spans="3:13" ht="15.5">
      <c r="C102" s="338"/>
      <c r="D102" s="333" t="s">
        <v>71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/>
      <c r="L102" s="334">
        <f t="shared" si="5"/>
        <v>0</v>
      </c>
      <c r="M102" s="14"/>
    </row>
    <row r="103" spans="3:13" ht="15.5">
      <c r="C103" s="338"/>
      <c r="D103" s="333" t="s">
        <v>17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/>
      <c r="L103" s="334">
        <f t="shared" si="5"/>
        <v>0</v>
      </c>
      <c r="M103" s="14"/>
    </row>
    <row r="104" spans="3:13" ht="15.5">
      <c r="C104" s="338"/>
      <c r="D104" s="333" t="s">
        <v>195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/>
      <c r="L104" s="334">
        <f t="shared" si="5"/>
        <v>0</v>
      </c>
      <c r="M104" s="14"/>
    </row>
    <row r="105" spans="3:13" ht="15.5">
      <c r="C105" s="338"/>
      <c r="D105" s="333" t="s">
        <v>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/>
      <c r="L105" s="334">
        <f t="shared" si="5"/>
        <v>0</v>
      </c>
      <c r="M105" s="14" t="s">
        <v>31</v>
      </c>
    </row>
    <row r="106" spans="3:13" ht="15.5">
      <c r="C106" s="338"/>
      <c r="D106" s="333" t="s">
        <v>372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/>
      <c r="L106" s="334">
        <f t="shared" si="5"/>
        <v>0</v>
      </c>
      <c r="M106" s="14"/>
    </row>
    <row r="107" spans="3:13" ht="15.5">
      <c r="C107" s="338"/>
      <c r="D107" s="333" t="s">
        <v>69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/>
      <c r="L107" s="334">
        <f t="shared" si="5"/>
        <v>0</v>
      </c>
      <c r="M107" s="14"/>
    </row>
    <row r="108" spans="3:13" ht="15.5">
      <c r="C108" s="338"/>
      <c r="D108" s="333" t="s">
        <v>16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/>
      <c r="L108" s="334">
        <f t="shared" si="5"/>
        <v>0</v>
      </c>
      <c r="M108" s="14"/>
    </row>
    <row r="109" spans="3:13" ht="15.5">
      <c r="C109" s="338"/>
      <c r="D109" s="333" t="s">
        <v>194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/>
      <c r="L109" s="334">
        <f t="shared" si="5"/>
        <v>0</v>
      </c>
      <c r="M109" s="14" t="s">
        <v>31</v>
      </c>
    </row>
    <row r="110" spans="3:13" ht="15.5">
      <c r="C110" s="338"/>
      <c r="D110" s="333" t="s">
        <v>377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/>
      <c r="L110" s="334">
        <f t="shared" si="5"/>
        <v>0</v>
      </c>
      <c r="M110" s="14"/>
    </row>
    <row r="111" spans="3:13" ht="15.5">
      <c r="C111" s="338"/>
      <c r="D111" s="333" t="s">
        <v>375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/>
      <c r="L111" s="334">
        <f t="shared" si="5"/>
        <v>0</v>
      </c>
      <c r="M111" s="14"/>
    </row>
    <row r="112" spans="3:13" ht="15.5">
      <c r="C112" s="338"/>
      <c r="D112" s="333" t="s">
        <v>164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/>
      <c r="L112" s="334">
        <f t="shared" si="5"/>
        <v>0</v>
      </c>
      <c r="M112" s="14" t="s">
        <v>31</v>
      </c>
    </row>
    <row r="113" spans="1:13" ht="15.5">
      <c r="C113" s="338"/>
      <c r="D113" s="333" t="s">
        <v>25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/>
      <c r="L113" s="334">
        <f t="shared" si="5"/>
        <v>0</v>
      </c>
      <c r="M113" s="14"/>
    </row>
    <row r="114" spans="1:13" ht="15.5">
      <c r="C114" s="338"/>
      <c r="D114" s="333" t="s">
        <v>363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/>
      <c r="L114" s="334">
        <f t="shared" si="5"/>
        <v>0</v>
      </c>
      <c r="M114" s="14" t="s">
        <v>31</v>
      </c>
    </row>
    <row r="115" spans="1:13" ht="15.5">
      <c r="C115" s="338"/>
      <c r="D115" s="333" t="s">
        <v>166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/>
      <c r="L115" s="334">
        <f t="shared" si="5"/>
        <v>0</v>
      </c>
      <c r="M115" s="14" t="s">
        <v>31</v>
      </c>
    </row>
    <row r="116" spans="1:13" ht="15.5">
      <c r="C116" s="338"/>
      <c r="D116" s="333" t="s">
        <v>317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/>
      <c r="L116" s="334">
        <f t="shared" si="5"/>
        <v>0</v>
      </c>
      <c r="M116" s="14"/>
    </row>
    <row r="117" spans="1:13" ht="15.5">
      <c r="C117" s="338"/>
      <c r="D117" s="333" t="s">
        <v>162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/>
      <c r="L117" s="334">
        <f t="shared" si="5"/>
        <v>0</v>
      </c>
      <c r="M117" s="14"/>
    </row>
    <row r="118" spans="1:13" ht="15.5">
      <c r="C118" s="338"/>
      <c r="D118" s="333" t="s">
        <v>165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/>
      <c r="L118" s="334">
        <f t="shared" si="5"/>
        <v>0</v>
      </c>
      <c r="M118" s="14"/>
    </row>
    <row r="119" spans="1:13" ht="15.5">
      <c r="C119" s="338"/>
      <c r="D119" s="333" t="s">
        <v>23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/>
      <c r="L119" s="334">
        <f t="shared" si="5"/>
        <v>0</v>
      </c>
      <c r="M119" s="14"/>
    </row>
    <row r="120" spans="1:13" ht="15.5">
      <c r="C120" s="338"/>
      <c r="D120" s="333" t="s">
        <v>66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/>
      <c r="L120" s="334">
        <f t="shared" si="5"/>
        <v>0</v>
      </c>
      <c r="M120" s="14"/>
    </row>
    <row r="121" spans="1:13" ht="15.5">
      <c r="C121" s="338"/>
      <c r="D121" s="333" t="s">
        <v>123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/>
      <c r="L121" s="334">
        <f t="shared" si="5"/>
        <v>0</v>
      </c>
      <c r="M121" s="14"/>
    </row>
    <row r="122" spans="1:13" ht="15.5">
      <c r="C122" s="338"/>
      <c r="D122" s="333" t="s">
        <v>67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/>
      <c r="L122" s="334">
        <f t="shared" si="5"/>
        <v>0</v>
      </c>
      <c r="M122" s="14"/>
    </row>
    <row r="123" spans="1:13" ht="15.5">
      <c r="C123" s="338"/>
      <c r="D123" s="333" t="s">
        <v>338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/>
      <c r="L123" s="334">
        <f t="shared" si="5"/>
        <v>0</v>
      </c>
      <c r="M123" s="14"/>
    </row>
    <row r="124" spans="1:13" ht="15.5">
      <c r="C124" s="338"/>
      <c r="D124" s="333" t="s">
        <v>24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/>
      <c r="L124" s="334">
        <f t="shared" si="5"/>
        <v>0</v>
      </c>
      <c r="M124" s="14"/>
    </row>
    <row r="125" spans="1:13" ht="15.5">
      <c r="C125" s="338"/>
      <c r="D125" s="333" t="s">
        <v>192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/>
      <c r="L125" s="334">
        <f t="shared" si="5"/>
        <v>0</v>
      </c>
      <c r="M125" s="14"/>
    </row>
    <row r="126" spans="1:13" ht="15.5">
      <c r="C126" s="338"/>
      <c r="D126" s="333" t="s">
        <v>368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/>
      <c r="L126" s="334">
        <f t="shared" si="5"/>
        <v>0</v>
      </c>
      <c r="M126" s="14"/>
    </row>
    <row r="128" spans="1:13" ht="15.5">
      <c r="A128" s="17"/>
      <c r="B128" s="17" t="s">
        <v>382</v>
      </c>
    </row>
    <row r="129" spans="1:20" ht="15.5">
      <c r="A129" s="17"/>
      <c r="B129" s="17" t="s">
        <v>383</v>
      </c>
    </row>
    <row r="130" spans="1:20" ht="15.5">
      <c r="A130" s="17"/>
      <c r="B130" s="17"/>
    </row>
    <row r="131" spans="1:20" ht="15.5">
      <c r="A131" s="17"/>
      <c r="B131" s="17"/>
    </row>
    <row r="132" spans="1:20" ht="30" customHeight="1">
      <c r="A132" s="297" t="s">
        <v>384</v>
      </c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</row>
    <row r="133" spans="1:20" ht="23.5">
      <c r="A133" s="297"/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</row>
    <row r="134" spans="1:20" ht="15.5">
      <c r="B134" s="300" t="s">
        <v>385</v>
      </c>
      <c r="C134" s="339" t="s">
        <v>386</v>
      </c>
      <c r="D134" s="340"/>
      <c r="E134" s="340"/>
      <c r="F134" s="340"/>
      <c r="G134" s="340"/>
      <c r="H134" s="340"/>
      <c r="I134" s="340"/>
      <c r="J134" s="340"/>
    </row>
    <row r="135" spans="1:20" ht="112.5">
      <c r="A135" s="301" t="s">
        <v>0</v>
      </c>
      <c r="B135" s="302" t="s">
        <v>1</v>
      </c>
      <c r="C135" s="302" t="s">
        <v>2</v>
      </c>
      <c r="D135" s="301" t="s">
        <v>3</v>
      </c>
      <c r="E135" s="341" t="s">
        <v>17</v>
      </c>
      <c r="F135" s="341" t="s">
        <v>308</v>
      </c>
      <c r="G135" s="341" t="s">
        <v>309</v>
      </c>
      <c r="H135" s="341" t="s">
        <v>387</v>
      </c>
      <c r="I135" s="341" t="s">
        <v>36</v>
      </c>
      <c r="J135" s="341" t="s">
        <v>388</v>
      </c>
      <c r="K135" s="341" t="s">
        <v>389</v>
      </c>
      <c r="L135" s="341" t="s">
        <v>390</v>
      </c>
      <c r="M135" s="321"/>
      <c r="N135" s="321"/>
      <c r="O135" s="321"/>
      <c r="P135" s="321"/>
      <c r="Q135" s="321"/>
      <c r="R135" s="301" t="s">
        <v>8</v>
      </c>
      <c r="S135" s="305" t="s">
        <v>9</v>
      </c>
      <c r="T135" s="301" t="s">
        <v>10</v>
      </c>
    </row>
    <row r="136" spans="1:20" ht="18.5">
      <c r="A136" s="306"/>
      <c r="B136" s="342" t="s">
        <v>17</v>
      </c>
      <c r="C136" s="343" t="s">
        <v>37</v>
      </c>
      <c r="D136" s="313" t="s">
        <v>22</v>
      </c>
      <c r="E136" s="18"/>
      <c r="F136" s="310">
        <v>2</v>
      </c>
      <c r="G136" s="310">
        <v>2</v>
      </c>
      <c r="H136" s="310">
        <v>2</v>
      </c>
      <c r="I136" s="310">
        <v>0</v>
      </c>
      <c r="J136" s="310">
        <v>1</v>
      </c>
      <c r="K136" s="310">
        <v>2</v>
      </c>
      <c r="L136" s="310">
        <v>1</v>
      </c>
      <c r="M136" s="310"/>
      <c r="N136" s="310"/>
      <c r="O136" s="310"/>
      <c r="P136" s="310"/>
      <c r="Q136" s="310"/>
      <c r="R136" s="310">
        <v>1</v>
      </c>
      <c r="S136" s="310">
        <f>F136+G136+H136+I136+J136+K136+L136+M136+N136+O136+P136+Q136+R136+E136</f>
        <v>11</v>
      </c>
      <c r="T136" s="310"/>
    </row>
    <row r="137" spans="1:20" ht="18.5">
      <c r="A137" s="306"/>
      <c r="B137" s="344" t="s">
        <v>308</v>
      </c>
      <c r="C137" s="345" t="s">
        <v>38</v>
      </c>
      <c r="D137" s="313" t="s">
        <v>54</v>
      </c>
      <c r="E137" s="310">
        <v>0</v>
      </c>
      <c r="F137" s="18"/>
      <c r="G137" s="310">
        <v>1</v>
      </c>
      <c r="H137" s="310">
        <v>2</v>
      </c>
      <c r="I137" s="310">
        <v>0</v>
      </c>
      <c r="J137" s="310">
        <v>1</v>
      </c>
      <c r="K137" s="310">
        <v>1</v>
      </c>
      <c r="L137" s="310">
        <v>1</v>
      </c>
      <c r="M137" s="310"/>
      <c r="N137" s="310"/>
      <c r="O137" s="310"/>
      <c r="P137" s="310"/>
      <c r="Q137" s="310"/>
      <c r="R137" s="310">
        <v>1</v>
      </c>
      <c r="S137" s="310">
        <f t="shared" ref="S137:S148" si="6">F137+G137+H137+I137+J137+K137+L137+M137+N137+O137+P137+Q137+R137+E137</f>
        <v>7</v>
      </c>
      <c r="T137" s="310"/>
    </row>
    <row r="138" spans="1:20" ht="18.5">
      <c r="A138" s="306"/>
      <c r="B138" s="344" t="s">
        <v>309</v>
      </c>
      <c r="C138" s="345" t="s">
        <v>38</v>
      </c>
      <c r="D138" s="313" t="s">
        <v>54</v>
      </c>
      <c r="E138" s="310">
        <v>0</v>
      </c>
      <c r="F138" s="310">
        <v>1</v>
      </c>
      <c r="G138" s="18"/>
      <c r="H138" s="310">
        <v>1</v>
      </c>
      <c r="I138" s="310">
        <v>0</v>
      </c>
      <c r="J138" s="310">
        <v>1</v>
      </c>
      <c r="K138" s="310">
        <v>1</v>
      </c>
      <c r="L138" s="310">
        <v>1</v>
      </c>
      <c r="M138" s="310"/>
      <c r="N138" s="310"/>
      <c r="O138" s="310"/>
      <c r="P138" s="310"/>
      <c r="Q138" s="310"/>
      <c r="R138" s="310">
        <v>0</v>
      </c>
      <c r="S138" s="310">
        <f t="shared" si="6"/>
        <v>5</v>
      </c>
      <c r="T138" s="310"/>
    </row>
    <row r="139" spans="1:20" ht="18.5">
      <c r="A139" s="314"/>
      <c r="B139" s="344" t="s">
        <v>387</v>
      </c>
      <c r="C139" s="346" t="s">
        <v>174</v>
      </c>
      <c r="D139" s="313" t="s">
        <v>12</v>
      </c>
      <c r="E139" s="315">
        <v>0</v>
      </c>
      <c r="F139" s="315">
        <v>0</v>
      </c>
      <c r="G139" s="315">
        <v>1</v>
      </c>
      <c r="H139" s="20"/>
      <c r="I139" s="315">
        <v>0</v>
      </c>
      <c r="J139" s="315">
        <v>1</v>
      </c>
      <c r="K139" s="315">
        <v>1</v>
      </c>
      <c r="L139" s="315">
        <v>1</v>
      </c>
      <c r="M139" s="315"/>
      <c r="N139" s="315"/>
      <c r="O139" s="315"/>
      <c r="P139" s="315"/>
      <c r="Q139" s="315"/>
      <c r="R139" s="315">
        <v>1</v>
      </c>
      <c r="S139" s="310">
        <f t="shared" si="6"/>
        <v>5</v>
      </c>
      <c r="T139" s="310"/>
    </row>
    <row r="140" spans="1:20" ht="18.5">
      <c r="A140" s="320">
        <v>2</v>
      </c>
      <c r="B140" s="342" t="s">
        <v>36</v>
      </c>
      <c r="C140" s="345" t="s">
        <v>37</v>
      </c>
      <c r="D140" s="313" t="s">
        <v>12</v>
      </c>
      <c r="E140" s="315">
        <v>2</v>
      </c>
      <c r="F140" s="315">
        <v>2</v>
      </c>
      <c r="G140" s="315">
        <v>2</v>
      </c>
      <c r="H140" s="315">
        <v>2</v>
      </c>
      <c r="I140" s="20"/>
      <c r="J140" s="315">
        <v>0</v>
      </c>
      <c r="K140" s="315">
        <v>1</v>
      </c>
      <c r="L140" s="315">
        <v>2</v>
      </c>
      <c r="M140" s="315"/>
      <c r="N140" s="315"/>
      <c r="O140" s="315"/>
      <c r="P140" s="315"/>
      <c r="Q140" s="315"/>
      <c r="R140" s="315">
        <v>0</v>
      </c>
      <c r="S140" s="310">
        <f t="shared" si="6"/>
        <v>11</v>
      </c>
      <c r="T140" s="310"/>
    </row>
    <row r="141" spans="1:20" ht="18.5">
      <c r="A141" s="314"/>
      <c r="B141" s="342" t="s">
        <v>388</v>
      </c>
      <c r="C141" s="345" t="s">
        <v>174</v>
      </c>
      <c r="D141" s="313" t="s">
        <v>12</v>
      </c>
      <c r="E141" s="315">
        <v>1</v>
      </c>
      <c r="F141" s="315">
        <v>1</v>
      </c>
      <c r="G141" s="315">
        <v>1</v>
      </c>
      <c r="H141" s="315">
        <v>1</v>
      </c>
      <c r="I141" s="315">
        <v>2</v>
      </c>
      <c r="J141" s="20"/>
      <c r="K141" s="315">
        <v>1</v>
      </c>
      <c r="L141" s="315">
        <v>1</v>
      </c>
      <c r="M141" s="315"/>
      <c r="N141" s="315"/>
      <c r="O141" s="315"/>
      <c r="P141" s="315"/>
      <c r="Q141" s="315"/>
      <c r="R141" s="315">
        <v>1</v>
      </c>
      <c r="S141" s="310">
        <f t="shared" si="6"/>
        <v>9</v>
      </c>
      <c r="T141" s="310"/>
    </row>
    <row r="142" spans="1:20" ht="18.5">
      <c r="A142" s="314"/>
      <c r="B142" s="344" t="s">
        <v>391</v>
      </c>
      <c r="C142" s="345" t="s">
        <v>139</v>
      </c>
      <c r="D142" s="313" t="s">
        <v>12</v>
      </c>
      <c r="E142" s="315">
        <v>0</v>
      </c>
      <c r="F142" s="315">
        <v>1</v>
      </c>
      <c r="G142" s="315">
        <v>1</v>
      </c>
      <c r="H142" s="315">
        <v>1</v>
      </c>
      <c r="I142" s="315">
        <v>1</v>
      </c>
      <c r="J142" s="315">
        <v>1</v>
      </c>
      <c r="K142" s="20"/>
      <c r="L142" s="315">
        <v>1</v>
      </c>
      <c r="M142" s="315"/>
      <c r="N142" s="315"/>
      <c r="O142" s="315"/>
      <c r="P142" s="315"/>
      <c r="Q142" s="315"/>
      <c r="R142" s="315">
        <v>0</v>
      </c>
      <c r="S142" s="310">
        <f t="shared" si="6"/>
        <v>6</v>
      </c>
      <c r="T142" s="310"/>
    </row>
    <row r="143" spans="1:20" ht="18.5">
      <c r="A143" s="314"/>
      <c r="B143" s="344" t="s">
        <v>390</v>
      </c>
      <c r="C143" s="345" t="s">
        <v>37</v>
      </c>
      <c r="D143" s="309" t="s">
        <v>54</v>
      </c>
      <c r="E143" s="315">
        <v>1</v>
      </c>
      <c r="F143" s="315">
        <v>1</v>
      </c>
      <c r="G143" s="315">
        <v>1</v>
      </c>
      <c r="H143" s="315">
        <v>1</v>
      </c>
      <c r="I143" s="315">
        <v>0</v>
      </c>
      <c r="J143" s="315">
        <v>1</v>
      </c>
      <c r="K143" s="315">
        <v>1</v>
      </c>
      <c r="L143" s="20"/>
      <c r="M143" s="315"/>
      <c r="N143" s="315"/>
      <c r="O143" s="315"/>
      <c r="P143" s="315"/>
      <c r="Q143" s="315"/>
      <c r="R143" s="315">
        <v>0</v>
      </c>
      <c r="S143" s="310">
        <f t="shared" si="6"/>
        <v>6</v>
      </c>
      <c r="T143" s="310"/>
    </row>
    <row r="144" spans="1:20" ht="18.5">
      <c r="A144" s="314"/>
      <c r="B144" s="316"/>
      <c r="C144" s="317"/>
      <c r="D144" s="318"/>
      <c r="E144" s="315"/>
      <c r="F144" s="315"/>
      <c r="G144" s="315"/>
      <c r="H144" s="315"/>
      <c r="I144" s="315"/>
      <c r="J144" s="315"/>
      <c r="K144" s="315"/>
      <c r="L144" s="315"/>
      <c r="M144" s="20"/>
      <c r="N144" s="315"/>
      <c r="O144" s="315"/>
      <c r="P144" s="315"/>
      <c r="Q144" s="315"/>
      <c r="R144" s="315"/>
      <c r="S144" s="310">
        <f t="shared" si="6"/>
        <v>0</v>
      </c>
      <c r="T144" s="310"/>
    </row>
    <row r="145" spans="1:20" ht="18.5">
      <c r="A145" s="314"/>
      <c r="B145" s="316"/>
      <c r="C145" s="317"/>
      <c r="D145" s="318"/>
      <c r="E145" s="315"/>
      <c r="F145" s="315"/>
      <c r="G145" s="315"/>
      <c r="H145" s="315"/>
      <c r="I145" s="315"/>
      <c r="J145" s="315"/>
      <c r="K145" s="315"/>
      <c r="L145" s="315"/>
      <c r="M145" s="315"/>
      <c r="N145" s="20"/>
      <c r="O145" s="315"/>
      <c r="P145" s="315"/>
      <c r="Q145" s="315"/>
      <c r="R145" s="315"/>
      <c r="S145" s="310">
        <f t="shared" si="6"/>
        <v>0</v>
      </c>
      <c r="T145" s="310"/>
    </row>
    <row r="146" spans="1:20" ht="18.5">
      <c r="A146" s="314"/>
      <c r="B146" s="316"/>
      <c r="C146" s="317"/>
      <c r="D146" s="318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20"/>
      <c r="P146" s="315"/>
      <c r="Q146" s="315"/>
      <c r="R146" s="315"/>
      <c r="S146" s="310">
        <f t="shared" si="6"/>
        <v>0</v>
      </c>
      <c r="T146" s="310"/>
    </row>
    <row r="147" spans="1:20" ht="18.5">
      <c r="A147" s="314"/>
      <c r="B147" s="316"/>
      <c r="C147" s="317"/>
      <c r="D147" s="318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20"/>
      <c r="Q147" s="315"/>
      <c r="R147" s="315"/>
      <c r="S147" s="310">
        <f t="shared" si="6"/>
        <v>0</v>
      </c>
      <c r="T147" s="310"/>
    </row>
    <row r="148" spans="1:20" ht="18.5">
      <c r="A148" s="315"/>
      <c r="B148" s="316"/>
      <c r="C148" s="317"/>
      <c r="D148" s="318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20"/>
      <c r="R148" s="315"/>
      <c r="S148" s="310">
        <f t="shared" si="6"/>
        <v>0</v>
      </c>
      <c r="T148" s="310"/>
    </row>
    <row r="149" spans="1:20" ht="18.5">
      <c r="A149" s="327"/>
      <c r="B149" s="328"/>
      <c r="C149" s="329"/>
      <c r="D149" s="330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</row>
    <row r="150" spans="1:20" ht="18.5">
      <c r="A150" s="327"/>
      <c r="B150" s="300" t="s">
        <v>385</v>
      </c>
      <c r="C150" s="339" t="s">
        <v>392</v>
      </c>
      <c r="D150" s="330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</row>
    <row r="151" spans="1:20" ht="129.5">
      <c r="A151" s="301" t="s">
        <v>0</v>
      </c>
      <c r="B151" s="302" t="s">
        <v>1</v>
      </c>
      <c r="C151" s="302" t="s">
        <v>2</v>
      </c>
      <c r="D151" s="301" t="s">
        <v>3</v>
      </c>
      <c r="E151" s="341" t="s">
        <v>34</v>
      </c>
      <c r="F151" s="341" t="s">
        <v>393</v>
      </c>
      <c r="G151" s="341" t="s">
        <v>394</v>
      </c>
      <c r="H151" s="341" t="s">
        <v>202</v>
      </c>
      <c r="I151" s="341" t="s">
        <v>32</v>
      </c>
      <c r="J151" s="341" t="s">
        <v>29</v>
      </c>
      <c r="K151" s="341" t="s">
        <v>395</v>
      </c>
      <c r="L151" s="341" t="s">
        <v>4</v>
      </c>
      <c r="M151" s="321"/>
      <c r="N151" s="321"/>
      <c r="O151" s="321"/>
      <c r="P151" s="321"/>
      <c r="Q151" s="321"/>
      <c r="R151" s="301"/>
      <c r="S151" s="305" t="s">
        <v>9</v>
      </c>
      <c r="T151" s="301" t="s">
        <v>10</v>
      </c>
    </row>
    <row r="152" spans="1:20" ht="18.5">
      <c r="A152" s="19">
        <v>1</v>
      </c>
      <c r="B152" s="342" t="s">
        <v>34</v>
      </c>
      <c r="C152" s="345" t="s">
        <v>175</v>
      </c>
      <c r="D152" s="313" t="s">
        <v>12</v>
      </c>
      <c r="E152" s="18"/>
      <c r="F152" s="310">
        <v>2</v>
      </c>
      <c r="G152" s="310">
        <v>1</v>
      </c>
      <c r="H152" s="310">
        <v>2</v>
      </c>
      <c r="I152" s="310">
        <v>2</v>
      </c>
      <c r="J152" s="310">
        <v>1</v>
      </c>
      <c r="K152" s="310">
        <v>1</v>
      </c>
      <c r="L152" s="310">
        <v>2</v>
      </c>
      <c r="M152" s="310"/>
      <c r="N152" s="310"/>
      <c r="O152" s="310"/>
      <c r="P152" s="310"/>
      <c r="Q152" s="310"/>
      <c r="R152" s="310">
        <v>1</v>
      </c>
      <c r="S152" s="310">
        <f>F152+G152+H152+I152+J152+K152+L152+M152+N152+O152+P152+Q152+R152+E152</f>
        <v>12</v>
      </c>
      <c r="T152" s="310"/>
    </row>
    <row r="153" spans="1:20" ht="18.5">
      <c r="A153" s="306"/>
      <c r="B153" s="344" t="s">
        <v>393</v>
      </c>
      <c r="C153" s="345" t="s">
        <v>37</v>
      </c>
      <c r="D153" s="309" t="s">
        <v>172</v>
      </c>
      <c r="E153" s="310">
        <v>0</v>
      </c>
      <c r="F153" s="18"/>
      <c r="G153" s="310">
        <v>1</v>
      </c>
      <c r="H153" s="310">
        <v>1</v>
      </c>
      <c r="I153" s="310">
        <v>0</v>
      </c>
      <c r="J153" s="310">
        <v>0</v>
      </c>
      <c r="K153" s="310">
        <v>2</v>
      </c>
      <c r="L153" s="310">
        <v>1</v>
      </c>
      <c r="M153" s="310"/>
      <c r="N153" s="310"/>
      <c r="O153" s="310"/>
      <c r="P153" s="310"/>
      <c r="Q153" s="310"/>
      <c r="R153" s="310">
        <v>0</v>
      </c>
      <c r="S153" s="310">
        <f t="shared" ref="S153:S164" si="7">F153+G153+H153+I153+J153+K153+L153+M153+N153+O153+P153+Q153+R153+E153</f>
        <v>5</v>
      </c>
      <c r="T153" s="310"/>
    </row>
    <row r="154" spans="1:20" ht="18.5">
      <c r="A154" s="306"/>
      <c r="B154" s="344" t="s">
        <v>394</v>
      </c>
      <c r="C154" s="345" t="s">
        <v>174</v>
      </c>
      <c r="D154" s="309" t="s">
        <v>15</v>
      </c>
      <c r="E154" s="310">
        <v>1</v>
      </c>
      <c r="F154" s="310">
        <v>1</v>
      </c>
      <c r="G154" s="18"/>
      <c r="H154" s="310">
        <v>1</v>
      </c>
      <c r="I154" s="310">
        <v>2</v>
      </c>
      <c r="J154" s="310">
        <v>0</v>
      </c>
      <c r="K154" s="310">
        <v>1</v>
      </c>
      <c r="L154" s="310">
        <v>0</v>
      </c>
      <c r="M154" s="310"/>
      <c r="N154" s="310"/>
      <c r="O154" s="310"/>
      <c r="P154" s="310"/>
      <c r="Q154" s="310"/>
      <c r="R154" s="310">
        <v>1</v>
      </c>
      <c r="S154" s="310">
        <f t="shared" si="7"/>
        <v>7</v>
      </c>
      <c r="T154" s="310"/>
    </row>
    <row r="155" spans="1:20" ht="18.5">
      <c r="A155" s="314"/>
      <c r="B155" s="344" t="s">
        <v>202</v>
      </c>
      <c r="C155" s="345" t="s">
        <v>139</v>
      </c>
      <c r="D155" s="313" t="s">
        <v>12</v>
      </c>
      <c r="E155" s="315">
        <v>0</v>
      </c>
      <c r="F155" s="315">
        <v>1</v>
      </c>
      <c r="G155" s="315">
        <v>1</v>
      </c>
      <c r="H155" s="20"/>
      <c r="I155" s="315">
        <v>0</v>
      </c>
      <c r="J155" s="315">
        <v>1</v>
      </c>
      <c r="K155" s="315">
        <v>1</v>
      </c>
      <c r="L155" s="315">
        <v>1</v>
      </c>
      <c r="M155" s="315"/>
      <c r="N155" s="315"/>
      <c r="O155" s="315"/>
      <c r="P155" s="315"/>
      <c r="Q155" s="315"/>
      <c r="R155" s="315">
        <v>1</v>
      </c>
      <c r="S155" s="310">
        <f t="shared" si="7"/>
        <v>6</v>
      </c>
      <c r="T155" s="310"/>
    </row>
    <row r="156" spans="1:20" ht="18.5">
      <c r="A156" s="314"/>
      <c r="B156" s="344" t="s">
        <v>32</v>
      </c>
      <c r="C156" s="345" t="s">
        <v>174</v>
      </c>
      <c r="D156" s="313" t="s">
        <v>12</v>
      </c>
      <c r="E156" s="315">
        <v>0</v>
      </c>
      <c r="F156" s="315">
        <v>2</v>
      </c>
      <c r="G156" s="315">
        <v>0</v>
      </c>
      <c r="H156" s="315">
        <v>2</v>
      </c>
      <c r="I156" s="20"/>
      <c r="J156" s="315">
        <v>0</v>
      </c>
      <c r="K156" s="315">
        <v>1</v>
      </c>
      <c r="L156" s="315">
        <v>1</v>
      </c>
      <c r="M156" s="315"/>
      <c r="N156" s="315"/>
      <c r="O156" s="315"/>
      <c r="P156" s="315"/>
      <c r="Q156" s="315"/>
      <c r="R156" s="315">
        <v>1</v>
      </c>
      <c r="S156" s="310">
        <f t="shared" si="7"/>
        <v>7</v>
      </c>
      <c r="T156" s="310"/>
    </row>
    <row r="157" spans="1:20" ht="18.5">
      <c r="A157" s="135">
        <v>3</v>
      </c>
      <c r="B157" s="342" t="s">
        <v>29</v>
      </c>
      <c r="C157" s="347" t="s">
        <v>174</v>
      </c>
      <c r="D157" s="313" t="s">
        <v>12</v>
      </c>
      <c r="E157" s="315">
        <v>1</v>
      </c>
      <c r="F157" s="315">
        <v>2</v>
      </c>
      <c r="G157" s="315">
        <v>2</v>
      </c>
      <c r="H157" s="315">
        <v>1</v>
      </c>
      <c r="I157" s="315">
        <v>2</v>
      </c>
      <c r="J157" s="20"/>
      <c r="K157" s="315">
        <v>2</v>
      </c>
      <c r="L157" s="315">
        <v>0</v>
      </c>
      <c r="M157" s="315"/>
      <c r="N157" s="315"/>
      <c r="O157" s="315"/>
      <c r="P157" s="315"/>
      <c r="Q157" s="315"/>
      <c r="R157" s="315">
        <v>1</v>
      </c>
      <c r="S157" s="310">
        <f t="shared" si="7"/>
        <v>11</v>
      </c>
      <c r="T157" s="310"/>
    </row>
    <row r="158" spans="1:20" ht="18.5">
      <c r="A158" s="314"/>
      <c r="B158" s="344" t="s">
        <v>396</v>
      </c>
      <c r="C158" s="345" t="s">
        <v>37</v>
      </c>
      <c r="D158" s="309" t="s">
        <v>12</v>
      </c>
      <c r="E158" s="315">
        <v>1</v>
      </c>
      <c r="F158" s="315">
        <v>0</v>
      </c>
      <c r="G158" s="315">
        <v>1</v>
      </c>
      <c r="H158" s="315">
        <v>1</v>
      </c>
      <c r="I158" s="315">
        <v>1</v>
      </c>
      <c r="J158" s="315">
        <v>0</v>
      </c>
      <c r="K158" s="20"/>
      <c r="L158" s="315">
        <v>0</v>
      </c>
      <c r="M158" s="315"/>
      <c r="N158" s="315"/>
      <c r="O158" s="315"/>
      <c r="P158" s="315"/>
      <c r="Q158" s="315"/>
      <c r="R158" s="315">
        <v>0</v>
      </c>
      <c r="S158" s="310">
        <f t="shared" si="7"/>
        <v>4</v>
      </c>
      <c r="T158" s="310"/>
    </row>
    <row r="159" spans="1:20" ht="18.5">
      <c r="A159" s="314"/>
      <c r="B159" s="342" t="s">
        <v>4</v>
      </c>
      <c r="C159" s="345" t="s">
        <v>37</v>
      </c>
      <c r="D159" s="309" t="s">
        <v>54</v>
      </c>
      <c r="E159" s="315">
        <v>0</v>
      </c>
      <c r="F159" s="315">
        <v>1</v>
      </c>
      <c r="G159" s="315">
        <v>2</v>
      </c>
      <c r="H159" s="315">
        <v>1</v>
      </c>
      <c r="I159" s="315">
        <v>1</v>
      </c>
      <c r="J159" s="315">
        <v>2</v>
      </c>
      <c r="K159" s="315">
        <v>2</v>
      </c>
      <c r="L159" s="20"/>
      <c r="M159" s="315"/>
      <c r="N159" s="315"/>
      <c r="O159" s="315"/>
      <c r="P159" s="315"/>
      <c r="Q159" s="315"/>
      <c r="R159" s="315">
        <v>1</v>
      </c>
      <c r="S159" s="310">
        <f t="shared" si="7"/>
        <v>10</v>
      </c>
      <c r="T159" s="310"/>
    </row>
    <row r="160" spans="1:20" ht="18.5">
      <c r="A160" s="314"/>
      <c r="B160" s="316"/>
      <c r="C160" s="317"/>
      <c r="D160" s="318"/>
      <c r="E160" s="315"/>
      <c r="F160" s="315"/>
      <c r="G160" s="315"/>
      <c r="H160" s="315"/>
      <c r="I160" s="315"/>
      <c r="J160" s="315"/>
      <c r="K160" s="315"/>
      <c r="L160" s="315"/>
      <c r="M160" s="20"/>
      <c r="N160" s="315"/>
      <c r="O160" s="315"/>
      <c r="P160" s="315"/>
      <c r="Q160" s="315"/>
      <c r="R160" s="315"/>
      <c r="S160" s="310">
        <f t="shared" si="7"/>
        <v>0</v>
      </c>
      <c r="T160" s="310"/>
    </row>
    <row r="161" spans="1:20" ht="18.5">
      <c r="A161" s="314"/>
      <c r="B161" s="316"/>
      <c r="C161" s="317"/>
      <c r="D161" s="318"/>
      <c r="E161" s="315"/>
      <c r="F161" s="315"/>
      <c r="G161" s="315"/>
      <c r="H161" s="315"/>
      <c r="I161" s="315"/>
      <c r="J161" s="315"/>
      <c r="K161" s="315"/>
      <c r="L161" s="315"/>
      <c r="M161" s="315"/>
      <c r="N161" s="20"/>
      <c r="O161" s="315"/>
      <c r="P161" s="315"/>
      <c r="Q161" s="315"/>
      <c r="R161" s="315"/>
      <c r="S161" s="310">
        <f t="shared" si="7"/>
        <v>0</v>
      </c>
      <c r="T161" s="310"/>
    </row>
    <row r="162" spans="1:20" ht="18.5">
      <c r="A162" s="314"/>
      <c r="B162" s="316"/>
      <c r="C162" s="317"/>
      <c r="D162" s="318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20"/>
      <c r="P162" s="315"/>
      <c r="Q162" s="315"/>
      <c r="R162" s="315"/>
      <c r="S162" s="310">
        <f t="shared" si="7"/>
        <v>0</v>
      </c>
      <c r="T162" s="310"/>
    </row>
    <row r="163" spans="1:20" ht="18.5">
      <c r="A163" s="314"/>
      <c r="B163" s="316"/>
      <c r="C163" s="317"/>
      <c r="D163" s="318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20"/>
      <c r="Q163" s="315"/>
      <c r="R163" s="315"/>
      <c r="S163" s="310">
        <f t="shared" si="7"/>
        <v>0</v>
      </c>
      <c r="T163" s="310"/>
    </row>
    <row r="164" spans="1:20" ht="18.5">
      <c r="A164" s="315"/>
      <c r="B164" s="316"/>
      <c r="C164" s="317"/>
      <c r="D164" s="318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20"/>
      <c r="R164" s="315"/>
      <c r="S164" s="310">
        <f t="shared" si="7"/>
        <v>0</v>
      </c>
      <c r="T164" s="310"/>
    </row>
    <row r="165" spans="1:20" ht="15.5">
      <c r="A165" s="17"/>
    </row>
    <row r="166" spans="1:20" ht="23.5">
      <c r="A166" s="297" t="s">
        <v>397</v>
      </c>
    </row>
    <row r="167" spans="1:20" ht="23.5">
      <c r="A167" s="297"/>
    </row>
    <row r="168" spans="1:20" ht="15.5">
      <c r="B168" s="300" t="s">
        <v>385</v>
      </c>
    </row>
    <row r="169" spans="1:20" ht="46.5" thickBot="1">
      <c r="C169" s="331" t="s">
        <v>0</v>
      </c>
      <c r="D169" s="332" t="s">
        <v>1</v>
      </c>
      <c r="E169" s="296">
        <v>1</v>
      </c>
      <c r="F169" s="296">
        <v>2</v>
      </c>
      <c r="G169" s="9" t="s">
        <v>10</v>
      </c>
      <c r="H169" s="10" t="s">
        <v>9</v>
      </c>
      <c r="I169" s="11" t="s">
        <v>30</v>
      </c>
      <c r="J169" s="348"/>
      <c r="K169" s="349"/>
      <c r="L169" s="350"/>
      <c r="M169" s="351"/>
    </row>
    <row r="170" spans="1:20" ht="16" thickTop="1">
      <c r="C170" s="12">
        <v>1</v>
      </c>
      <c r="D170" s="352" t="s">
        <v>36</v>
      </c>
      <c r="E170" s="13">
        <v>10</v>
      </c>
      <c r="F170" s="13">
        <v>9</v>
      </c>
      <c r="G170" s="13">
        <v>1</v>
      </c>
      <c r="H170" s="334">
        <f>G170+F170+E170</f>
        <v>20</v>
      </c>
      <c r="I170" s="335" t="s">
        <v>31</v>
      </c>
      <c r="J170" s="348"/>
      <c r="K170" s="348"/>
      <c r="L170" s="353"/>
      <c r="M170" s="354"/>
    </row>
    <row r="171" spans="1:20" ht="15.5">
      <c r="C171" s="336">
        <v>2</v>
      </c>
      <c r="D171" s="352" t="s">
        <v>393</v>
      </c>
      <c r="E171" s="15">
        <v>10</v>
      </c>
      <c r="F171" s="15">
        <v>9</v>
      </c>
      <c r="G171" s="15">
        <v>0</v>
      </c>
      <c r="H171" s="334">
        <f t="shared" ref="H171:H184" si="8">G171+F171+E171</f>
        <v>19</v>
      </c>
      <c r="I171" s="355"/>
      <c r="J171" s="348"/>
      <c r="K171" s="348"/>
      <c r="L171" s="353"/>
      <c r="M171" s="356"/>
    </row>
    <row r="172" spans="1:20" ht="15.5">
      <c r="C172" s="16">
        <v>3</v>
      </c>
      <c r="D172" s="352" t="s">
        <v>394</v>
      </c>
      <c r="E172" s="15">
        <v>9</v>
      </c>
      <c r="F172" s="15">
        <v>9</v>
      </c>
      <c r="G172" s="15"/>
      <c r="H172" s="334">
        <f t="shared" si="8"/>
        <v>18</v>
      </c>
      <c r="I172" s="355"/>
      <c r="J172" s="348"/>
      <c r="K172" s="348"/>
      <c r="L172" s="353"/>
      <c r="M172" s="356"/>
    </row>
    <row r="173" spans="1:20" ht="15.5">
      <c r="C173" s="338">
        <v>4</v>
      </c>
      <c r="D173" s="352" t="s">
        <v>34</v>
      </c>
      <c r="E173" s="15">
        <v>8</v>
      </c>
      <c r="F173" s="15">
        <v>8</v>
      </c>
      <c r="G173" s="15"/>
      <c r="H173" s="334">
        <f t="shared" si="8"/>
        <v>16</v>
      </c>
      <c r="I173" s="355" t="s">
        <v>31</v>
      </c>
      <c r="J173" s="348"/>
      <c r="K173" s="348"/>
      <c r="L173" s="353"/>
      <c r="M173" s="356"/>
    </row>
    <row r="174" spans="1:20" ht="15.5">
      <c r="C174" s="338">
        <v>5</v>
      </c>
      <c r="D174" s="352" t="s">
        <v>396</v>
      </c>
      <c r="E174" s="15">
        <v>8</v>
      </c>
      <c r="F174" s="15">
        <v>7</v>
      </c>
      <c r="G174" s="15"/>
      <c r="H174" s="334">
        <f t="shared" si="8"/>
        <v>15</v>
      </c>
      <c r="I174" s="355"/>
      <c r="J174" s="348"/>
      <c r="K174" s="348"/>
      <c r="L174" s="353"/>
      <c r="M174" s="356"/>
    </row>
    <row r="175" spans="1:20" ht="15.5">
      <c r="C175" s="338">
        <v>6</v>
      </c>
      <c r="D175" s="352" t="s">
        <v>4</v>
      </c>
      <c r="E175" s="15">
        <v>8</v>
      </c>
      <c r="F175" s="15">
        <v>5</v>
      </c>
      <c r="G175" s="15"/>
      <c r="H175" s="334">
        <f t="shared" si="8"/>
        <v>13</v>
      </c>
      <c r="I175" s="355"/>
      <c r="J175" s="348"/>
      <c r="K175" s="348"/>
      <c r="L175" s="353"/>
      <c r="M175" s="356"/>
    </row>
    <row r="176" spans="1:20" ht="15.5">
      <c r="C176" s="338">
        <v>7</v>
      </c>
      <c r="D176" s="352" t="s">
        <v>32</v>
      </c>
      <c r="E176" s="15">
        <v>5</v>
      </c>
      <c r="F176" s="15">
        <v>4</v>
      </c>
      <c r="G176" s="15"/>
      <c r="H176" s="334">
        <f t="shared" si="8"/>
        <v>9</v>
      </c>
      <c r="I176" s="355"/>
      <c r="J176" s="348"/>
      <c r="K176" s="348"/>
      <c r="L176" s="353"/>
      <c r="M176" s="356"/>
    </row>
    <row r="177" spans="1:13" ht="15.5">
      <c r="C177" s="338">
        <v>8</v>
      </c>
      <c r="D177" s="352" t="s">
        <v>308</v>
      </c>
      <c r="E177" s="15">
        <v>7</v>
      </c>
      <c r="F177" s="15">
        <v>0</v>
      </c>
      <c r="G177" s="15"/>
      <c r="H177" s="334">
        <f t="shared" si="8"/>
        <v>7</v>
      </c>
      <c r="I177" s="355"/>
      <c r="J177" s="348"/>
      <c r="K177" s="348"/>
      <c r="L177" s="353"/>
      <c r="M177" s="356"/>
    </row>
    <row r="178" spans="1:13" ht="15.5">
      <c r="C178" s="338">
        <v>9</v>
      </c>
      <c r="D178" s="352" t="s">
        <v>390</v>
      </c>
      <c r="E178" s="15">
        <v>6</v>
      </c>
      <c r="F178" s="15">
        <v>0</v>
      </c>
      <c r="G178" s="15"/>
      <c r="H178" s="334">
        <f t="shared" si="8"/>
        <v>6</v>
      </c>
      <c r="I178" s="355"/>
      <c r="J178" s="348"/>
      <c r="K178" s="348"/>
      <c r="L178" s="353"/>
      <c r="M178" s="356"/>
    </row>
    <row r="179" spans="1:13" ht="15.5">
      <c r="C179" s="338"/>
      <c r="D179" s="352" t="s">
        <v>29</v>
      </c>
      <c r="E179" s="15">
        <v>0</v>
      </c>
      <c r="F179" s="15">
        <v>0</v>
      </c>
      <c r="G179" s="15"/>
      <c r="H179" s="334">
        <f t="shared" si="8"/>
        <v>0</v>
      </c>
      <c r="I179" s="355" t="s">
        <v>31</v>
      </c>
      <c r="J179" s="348"/>
      <c r="K179" s="348"/>
      <c r="L179" s="353"/>
      <c r="M179" s="356"/>
    </row>
    <row r="180" spans="1:13" ht="15.5">
      <c r="C180" s="338"/>
      <c r="D180" s="352" t="s">
        <v>387</v>
      </c>
      <c r="E180" s="15">
        <v>0</v>
      </c>
      <c r="F180" s="15">
        <v>0</v>
      </c>
      <c r="G180" s="15"/>
      <c r="H180" s="334">
        <f t="shared" si="8"/>
        <v>0</v>
      </c>
      <c r="I180" s="355"/>
      <c r="J180" s="348"/>
      <c r="K180" s="348"/>
      <c r="L180" s="353"/>
      <c r="M180" s="356"/>
    </row>
    <row r="181" spans="1:13" ht="15.5">
      <c r="C181" s="338"/>
      <c r="D181" s="352" t="s">
        <v>388</v>
      </c>
      <c r="E181" s="15">
        <v>0</v>
      </c>
      <c r="F181" s="15">
        <v>0</v>
      </c>
      <c r="G181" s="15"/>
      <c r="H181" s="334">
        <f t="shared" si="8"/>
        <v>0</v>
      </c>
      <c r="I181" s="355"/>
      <c r="J181" s="348"/>
      <c r="K181" s="348"/>
      <c r="L181" s="353"/>
      <c r="M181" s="356"/>
    </row>
    <row r="182" spans="1:13" ht="15.5">
      <c r="C182" s="338"/>
      <c r="D182" s="352" t="s">
        <v>202</v>
      </c>
      <c r="E182" s="15">
        <v>0</v>
      </c>
      <c r="F182" s="15">
        <v>0</v>
      </c>
      <c r="G182" s="15"/>
      <c r="H182" s="334">
        <f t="shared" si="8"/>
        <v>0</v>
      </c>
      <c r="I182" s="355"/>
      <c r="J182" s="348"/>
      <c r="K182" s="348"/>
      <c r="L182" s="353"/>
      <c r="M182" s="356"/>
    </row>
    <row r="183" spans="1:13" ht="15.5">
      <c r="C183" s="338"/>
      <c r="D183" s="352" t="s">
        <v>391</v>
      </c>
      <c r="E183" s="15">
        <v>0</v>
      </c>
      <c r="F183" s="15">
        <v>0</v>
      </c>
      <c r="G183" s="15"/>
      <c r="H183" s="334">
        <f t="shared" si="8"/>
        <v>0</v>
      </c>
      <c r="I183" s="355"/>
      <c r="J183" s="348"/>
      <c r="K183" s="348"/>
      <c r="L183" s="353"/>
      <c r="M183" s="356"/>
    </row>
    <row r="184" spans="1:13" ht="15.5">
      <c r="C184" s="338"/>
      <c r="D184" s="352" t="s">
        <v>309</v>
      </c>
      <c r="E184" s="15">
        <v>0</v>
      </c>
      <c r="F184" s="15">
        <v>0</v>
      </c>
      <c r="G184" s="15"/>
      <c r="H184" s="334">
        <f t="shared" si="8"/>
        <v>0</v>
      </c>
      <c r="I184" s="355"/>
      <c r="J184" s="348"/>
      <c r="K184" s="348"/>
      <c r="L184" s="353"/>
      <c r="M184" s="356"/>
    </row>
    <row r="186" spans="1:13" ht="15.5">
      <c r="A186" s="17"/>
      <c r="B186" s="17" t="s">
        <v>398</v>
      </c>
    </row>
    <row r="187" spans="1:13" ht="15.5">
      <c r="A187" s="17"/>
      <c r="B187" s="17" t="s">
        <v>399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S69"/>
  <sheetViews>
    <sheetView workbookViewId="0">
      <selection activeCell="A3" sqref="A3"/>
    </sheetView>
  </sheetViews>
  <sheetFormatPr defaultRowHeight="14.5"/>
  <cols>
    <col min="1" max="1" width="8.36328125" customWidth="1"/>
    <col min="2" max="2" width="8.6328125" customWidth="1"/>
    <col min="3" max="3" width="24" customWidth="1"/>
    <col min="4" max="4" width="26.1796875" customWidth="1"/>
    <col min="5" max="44" width="3.6328125" customWidth="1"/>
  </cols>
  <sheetData>
    <row r="1" spans="1:45" ht="30" customHeight="1">
      <c r="A1" s="136" t="s">
        <v>401</v>
      </c>
    </row>
    <row r="2" spans="1:45" ht="21" customHeight="1">
      <c r="A2" s="21" t="s">
        <v>402</v>
      </c>
    </row>
    <row r="4" spans="1:45" ht="47.25" customHeight="1">
      <c r="A4" s="139" t="s">
        <v>0</v>
      </c>
      <c r="B4" s="357" t="s">
        <v>176</v>
      </c>
      <c r="C4" s="358" t="s">
        <v>41</v>
      </c>
      <c r="D4" s="358" t="s">
        <v>42</v>
      </c>
      <c r="E4" s="552" t="s">
        <v>43</v>
      </c>
      <c r="F4" s="552"/>
      <c r="G4" s="552"/>
      <c r="H4" s="359" t="s">
        <v>44</v>
      </c>
      <c r="I4" s="553" t="s">
        <v>45</v>
      </c>
      <c r="J4" s="553"/>
      <c r="K4" s="553"/>
      <c r="L4" s="359" t="s">
        <v>44</v>
      </c>
      <c r="M4" s="552" t="s">
        <v>46</v>
      </c>
      <c r="N4" s="552"/>
      <c r="O4" s="552"/>
      <c r="P4" s="359" t="s">
        <v>44</v>
      </c>
      <c r="Q4" s="553" t="s">
        <v>47</v>
      </c>
      <c r="R4" s="553"/>
      <c r="S4" s="553"/>
      <c r="T4" s="359" t="s">
        <v>44</v>
      </c>
      <c r="U4" s="552" t="s">
        <v>48</v>
      </c>
      <c r="V4" s="552"/>
      <c r="W4" s="552"/>
      <c r="X4" s="359" t="s">
        <v>44</v>
      </c>
      <c r="Y4" s="553" t="s">
        <v>49</v>
      </c>
      <c r="Z4" s="553"/>
      <c r="AA4" s="553"/>
      <c r="AB4" s="359" t="s">
        <v>44</v>
      </c>
      <c r="AC4" s="552" t="s">
        <v>50</v>
      </c>
      <c r="AD4" s="552"/>
      <c r="AE4" s="552"/>
      <c r="AF4" s="359" t="s">
        <v>44</v>
      </c>
      <c r="AG4" s="553" t="s">
        <v>51</v>
      </c>
      <c r="AH4" s="553"/>
      <c r="AI4" s="553"/>
      <c r="AJ4" s="359" t="s">
        <v>44</v>
      </c>
      <c r="AK4" s="552" t="s">
        <v>52</v>
      </c>
      <c r="AL4" s="552"/>
      <c r="AM4" s="552"/>
      <c r="AN4" s="359" t="s">
        <v>44</v>
      </c>
      <c r="AO4" s="553" t="s">
        <v>53</v>
      </c>
      <c r="AP4" s="553"/>
      <c r="AQ4" s="553"/>
      <c r="AR4" s="360" t="s">
        <v>44</v>
      </c>
      <c r="AS4" s="361" t="s">
        <v>9</v>
      </c>
    </row>
    <row r="5" spans="1:45" ht="15.5">
      <c r="A5" s="137">
        <v>1</v>
      </c>
      <c r="B5" s="362">
        <v>3</v>
      </c>
      <c r="C5" s="363" t="s">
        <v>4</v>
      </c>
      <c r="D5" s="363" t="s">
        <v>54</v>
      </c>
      <c r="E5" s="364">
        <v>8</v>
      </c>
      <c r="F5" s="364">
        <v>6</v>
      </c>
      <c r="G5" s="364">
        <v>6</v>
      </c>
      <c r="H5" s="365">
        <f t="shared" ref="H5" si="0">G5+F5+E5</f>
        <v>20</v>
      </c>
      <c r="I5" s="362">
        <v>8</v>
      </c>
      <c r="J5" s="362">
        <v>7</v>
      </c>
      <c r="K5" s="362">
        <v>6</v>
      </c>
      <c r="L5" s="365">
        <f t="shared" ref="L5" si="1">K5+J5+I5</f>
        <v>21</v>
      </c>
      <c r="M5" s="364">
        <v>8</v>
      </c>
      <c r="N5" s="364">
        <v>7</v>
      </c>
      <c r="O5" s="364">
        <v>3</v>
      </c>
      <c r="P5" s="365">
        <f t="shared" ref="P5" si="2">O5+N5+M5</f>
        <v>18</v>
      </c>
      <c r="Q5" s="362">
        <v>8</v>
      </c>
      <c r="R5" s="362">
        <v>7</v>
      </c>
      <c r="S5" s="362">
        <v>5</v>
      </c>
      <c r="T5" s="365">
        <f t="shared" ref="T5" si="3">S5+R5+Q5</f>
        <v>20</v>
      </c>
      <c r="U5" s="364">
        <v>6</v>
      </c>
      <c r="V5" s="364">
        <v>6</v>
      </c>
      <c r="W5" s="364">
        <v>6</v>
      </c>
      <c r="X5" s="365">
        <f t="shared" ref="X5" si="4">W5+V5+U5</f>
        <v>18</v>
      </c>
      <c r="Y5" s="362">
        <v>7</v>
      </c>
      <c r="Z5" s="362">
        <v>6</v>
      </c>
      <c r="AA5" s="362">
        <v>6</v>
      </c>
      <c r="AB5" s="365">
        <f t="shared" ref="AB5" si="5">AA5+Z5+Y5</f>
        <v>19</v>
      </c>
      <c r="AC5" s="364">
        <v>7</v>
      </c>
      <c r="AD5" s="364">
        <v>6</v>
      </c>
      <c r="AE5" s="364">
        <v>4</v>
      </c>
      <c r="AF5" s="365">
        <f t="shared" ref="AF5" si="6">AE5+AD5+AC5</f>
        <v>17</v>
      </c>
      <c r="AG5" s="362">
        <v>7</v>
      </c>
      <c r="AH5" s="362">
        <v>7</v>
      </c>
      <c r="AI5" s="362">
        <v>6</v>
      </c>
      <c r="AJ5" s="365">
        <f t="shared" ref="AJ5" si="7">AI5+AH5+AG5</f>
        <v>20</v>
      </c>
      <c r="AK5" s="364">
        <v>8</v>
      </c>
      <c r="AL5" s="364">
        <v>6</v>
      </c>
      <c r="AM5" s="364">
        <v>5</v>
      </c>
      <c r="AN5" s="365">
        <f t="shared" ref="AN5" si="8">AM5+AL5+AK5</f>
        <v>19</v>
      </c>
      <c r="AO5" s="362">
        <v>8</v>
      </c>
      <c r="AP5" s="362">
        <v>7</v>
      </c>
      <c r="AQ5" s="362">
        <v>5</v>
      </c>
      <c r="AR5" s="365">
        <f t="shared" ref="AR5" si="9">AQ5+AP5+AO5</f>
        <v>20</v>
      </c>
      <c r="AS5" s="366">
        <f t="shared" ref="AS5" si="10">AR5+AN5+AJ5+AF5+AB5+X5+T5+P5+L5+H5</f>
        <v>192</v>
      </c>
    </row>
    <row r="6" spans="1:45" ht="15.5">
      <c r="A6" s="367">
        <v>2</v>
      </c>
      <c r="B6" s="368">
        <v>2</v>
      </c>
      <c r="C6" s="369" t="s">
        <v>7</v>
      </c>
      <c r="D6" s="369" t="s">
        <v>12</v>
      </c>
      <c r="E6" s="370">
        <v>7</v>
      </c>
      <c r="F6" s="370">
        <v>7</v>
      </c>
      <c r="G6" s="370">
        <v>5</v>
      </c>
      <c r="H6" s="371">
        <f t="shared" ref="H6:H33" si="11">G6+F6+E6</f>
        <v>19</v>
      </c>
      <c r="I6" s="372">
        <v>7</v>
      </c>
      <c r="J6" s="372">
        <v>7</v>
      </c>
      <c r="K6" s="372">
        <v>6</v>
      </c>
      <c r="L6" s="371">
        <f t="shared" ref="L6:L37" si="12">K6+J6+I6</f>
        <v>20</v>
      </c>
      <c r="M6" s="370">
        <v>8</v>
      </c>
      <c r="N6" s="370">
        <v>7</v>
      </c>
      <c r="O6" s="370">
        <v>6</v>
      </c>
      <c r="P6" s="371">
        <f t="shared" ref="P6:P42" si="13">O6+N6+M6</f>
        <v>21</v>
      </c>
      <c r="Q6" s="372">
        <v>9</v>
      </c>
      <c r="R6" s="372">
        <v>3</v>
      </c>
      <c r="S6" s="372">
        <v>2</v>
      </c>
      <c r="T6" s="371">
        <f t="shared" ref="T6:T47" si="14">S6+R6+Q6</f>
        <v>14</v>
      </c>
      <c r="U6" s="370">
        <v>8</v>
      </c>
      <c r="V6" s="370">
        <v>7</v>
      </c>
      <c r="W6" s="370">
        <v>6</v>
      </c>
      <c r="X6" s="371">
        <f t="shared" ref="X6:X14" si="15">W6+V6+U6</f>
        <v>21</v>
      </c>
      <c r="Y6" s="372">
        <v>8</v>
      </c>
      <c r="Z6" s="372">
        <v>7</v>
      </c>
      <c r="AA6" s="372">
        <v>5</v>
      </c>
      <c r="AB6" s="371">
        <f t="shared" ref="AB6:AB28" si="16">AA6+Z6+Y6</f>
        <v>20</v>
      </c>
      <c r="AC6" s="370">
        <v>9</v>
      </c>
      <c r="AD6" s="370">
        <v>9</v>
      </c>
      <c r="AE6" s="370">
        <v>0</v>
      </c>
      <c r="AF6" s="371">
        <f t="shared" ref="AF6:AF16" si="17">AE6+AD6+AC6</f>
        <v>18</v>
      </c>
      <c r="AG6" s="372">
        <v>8</v>
      </c>
      <c r="AH6" s="372">
        <v>8</v>
      </c>
      <c r="AI6" s="372">
        <v>3</v>
      </c>
      <c r="AJ6" s="371">
        <f t="shared" ref="AJ6:AJ47" si="18">AI6+AH6+AG6</f>
        <v>19</v>
      </c>
      <c r="AK6" s="370">
        <v>7</v>
      </c>
      <c r="AL6" s="370">
        <v>6</v>
      </c>
      <c r="AM6" s="370">
        <v>4</v>
      </c>
      <c r="AN6" s="371">
        <f t="shared" ref="AN6:AN25" si="19">AM6+AL6+AK6</f>
        <v>17</v>
      </c>
      <c r="AO6" s="372">
        <v>9</v>
      </c>
      <c r="AP6" s="372">
        <v>7</v>
      </c>
      <c r="AQ6" s="372">
        <v>3</v>
      </c>
      <c r="AR6" s="371">
        <f t="shared" ref="AR6:AR53" si="20">AQ6+AP6+AO6</f>
        <v>19</v>
      </c>
      <c r="AS6" s="373">
        <f t="shared" ref="AS6:AS37" si="21">AR6+AN6+AJ6+AF6+AB6+X6+T6+P6+L6+H6</f>
        <v>188</v>
      </c>
    </row>
    <row r="7" spans="1:45" ht="15.65" customHeight="1">
      <c r="A7" s="387">
        <v>3</v>
      </c>
      <c r="B7" s="362">
        <v>3</v>
      </c>
      <c r="C7" s="388" t="s">
        <v>166</v>
      </c>
      <c r="D7" s="388" t="s">
        <v>12</v>
      </c>
      <c r="E7" s="364">
        <v>8</v>
      </c>
      <c r="F7" s="364">
        <v>7</v>
      </c>
      <c r="G7" s="364">
        <v>6</v>
      </c>
      <c r="H7" s="365">
        <f t="shared" si="11"/>
        <v>21</v>
      </c>
      <c r="I7" s="362">
        <v>6</v>
      </c>
      <c r="J7" s="362">
        <v>6</v>
      </c>
      <c r="K7" s="362">
        <v>6</v>
      </c>
      <c r="L7" s="365">
        <f t="shared" si="12"/>
        <v>18</v>
      </c>
      <c r="M7" s="364">
        <v>7</v>
      </c>
      <c r="N7" s="364">
        <v>7</v>
      </c>
      <c r="O7" s="364">
        <v>7</v>
      </c>
      <c r="P7" s="365">
        <f t="shared" si="13"/>
        <v>21</v>
      </c>
      <c r="Q7" s="362">
        <v>8</v>
      </c>
      <c r="R7" s="362">
        <v>7</v>
      </c>
      <c r="S7" s="362">
        <v>6</v>
      </c>
      <c r="T7" s="365">
        <f t="shared" si="14"/>
        <v>21</v>
      </c>
      <c r="U7" s="364">
        <v>8</v>
      </c>
      <c r="V7" s="364">
        <v>6</v>
      </c>
      <c r="W7" s="364">
        <v>4</v>
      </c>
      <c r="X7" s="365">
        <f t="shared" si="15"/>
        <v>18</v>
      </c>
      <c r="Y7" s="362">
        <v>8</v>
      </c>
      <c r="Z7" s="362">
        <v>6</v>
      </c>
      <c r="AA7" s="362">
        <v>6</v>
      </c>
      <c r="AB7" s="365">
        <f t="shared" si="16"/>
        <v>20</v>
      </c>
      <c r="AC7" s="364">
        <v>8</v>
      </c>
      <c r="AD7" s="364">
        <v>7</v>
      </c>
      <c r="AE7" s="364">
        <v>5</v>
      </c>
      <c r="AF7" s="365">
        <f t="shared" si="17"/>
        <v>20</v>
      </c>
      <c r="AG7" s="362">
        <v>8</v>
      </c>
      <c r="AH7" s="362">
        <v>8</v>
      </c>
      <c r="AI7" s="362">
        <v>2</v>
      </c>
      <c r="AJ7" s="365">
        <f t="shared" si="18"/>
        <v>18</v>
      </c>
      <c r="AK7" s="364">
        <v>7</v>
      </c>
      <c r="AL7" s="364">
        <v>6</v>
      </c>
      <c r="AM7" s="364">
        <v>1</v>
      </c>
      <c r="AN7" s="365">
        <f t="shared" si="19"/>
        <v>14</v>
      </c>
      <c r="AO7" s="362">
        <v>9</v>
      </c>
      <c r="AP7" s="362">
        <v>7</v>
      </c>
      <c r="AQ7" s="362">
        <v>0</v>
      </c>
      <c r="AR7" s="365">
        <f t="shared" si="20"/>
        <v>16</v>
      </c>
      <c r="AS7" s="366">
        <f t="shared" si="21"/>
        <v>187</v>
      </c>
    </row>
    <row r="8" spans="1:45" ht="15.75" customHeight="1">
      <c r="A8" s="138">
        <v>4</v>
      </c>
      <c r="B8" s="372">
        <v>2</v>
      </c>
      <c r="C8" s="374" t="s">
        <v>403</v>
      </c>
      <c r="D8" s="374" t="s">
        <v>15</v>
      </c>
      <c r="E8" s="375">
        <v>8</v>
      </c>
      <c r="F8" s="375">
        <v>6</v>
      </c>
      <c r="G8" s="375">
        <v>5</v>
      </c>
      <c r="H8" s="376">
        <f t="shared" si="11"/>
        <v>19</v>
      </c>
      <c r="I8" s="377">
        <v>9</v>
      </c>
      <c r="J8" s="377">
        <v>7</v>
      </c>
      <c r="K8" s="377">
        <v>2</v>
      </c>
      <c r="L8" s="376">
        <f t="shared" si="12"/>
        <v>18</v>
      </c>
      <c r="M8" s="375">
        <v>9</v>
      </c>
      <c r="N8" s="375">
        <v>8</v>
      </c>
      <c r="O8" s="375">
        <v>1</v>
      </c>
      <c r="P8" s="376">
        <f t="shared" si="13"/>
        <v>18</v>
      </c>
      <c r="Q8" s="377">
        <v>7</v>
      </c>
      <c r="R8" s="377">
        <v>6</v>
      </c>
      <c r="S8" s="377">
        <v>6</v>
      </c>
      <c r="T8" s="376">
        <f t="shared" si="14"/>
        <v>19</v>
      </c>
      <c r="U8" s="375">
        <v>8</v>
      </c>
      <c r="V8" s="375">
        <v>6</v>
      </c>
      <c r="W8" s="375">
        <v>6</v>
      </c>
      <c r="X8" s="376">
        <f t="shared" si="15"/>
        <v>20</v>
      </c>
      <c r="Y8" s="377">
        <v>9</v>
      </c>
      <c r="Z8" s="377">
        <v>6</v>
      </c>
      <c r="AA8" s="377">
        <v>2</v>
      </c>
      <c r="AB8" s="376">
        <f t="shared" si="16"/>
        <v>17</v>
      </c>
      <c r="AC8" s="375">
        <v>9</v>
      </c>
      <c r="AD8" s="375">
        <v>4</v>
      </c>
      <c r="AE8" s="375">
        <v>4</v>
      </c>
      <c r="AF8" s="376">
        <f t="shared" si="17"/>
        <v>17</v>
      </c>
      <c r="AG8" s="377">
        <v>8</v>
      </c>
      <c r="AH8" s="377">
        <v>6</v>
      </c>
      <c r="AI8" s="377">
        <v>6</v>
      </c>
      <c r="AJ8" s="376">
        <f t="shared" si="18"/>
        <v>20</v>
      </c>
      <c r="AK8" s="375">
        <v>7</v>
      </c>
      <c r="AL8" s="375">
        <v>7</v>
      </c>
      <c r="AM8" s="375">
        <v>6</v>
      </c>
      <c r="AN8" s="376">
        <f t="shared" si="19"/>
        <v>20</v>
      </c>
      <c r="AO8" s="377">
        <v>9</v>
      </c>
      <c r="AP8" s="377">
        <v>5</v>
      </c>
      <c r="AQ8" s="377">
        <v>4</v>
      </c>
      <c r="AR8" s="376">
        <f t="shared" si="20"/>
        <v>18</v>
      </c>
      <c r="AS8" s="378">
        <f t="shared" si="21"/>
        <v>186</v>
      </c>
    </row>
    <row r="9" spans="1:45" ht="16.5" customHeight="1">
      <c r="A9" s="138">
        <v>5</v>
      </c>
      <c r="B9" s="362">
        <v>3</v>
      </c>
      <c r="C9" s="374" t="s">
        <v>87</v>
      </c>
      <c r="D9" s="374" t="s">
        <v>15</v>
      </c>
      <c r="E9" s="375">
        <v>8</v>
      </c>
      <c r="F9" s="375">
        <v>6</v>
      </c>
      <c r="G9" s="375">
        <v>6</v>
      </c>
      <c r="H9" s="376">
        <f t="shared" si="11"/>
        <v>20</v>
      </c>
      <c r="I9" s="377">
        <v>9</v>
      </c>
      <c r="J9" s="377">
        <v>8</v>
      </c>
      <c r="K9" s="377">
        <v>4</v>
      </c>
      <c r="L9" s="376">
        <f t="shared" si="12"/>
        <v>21</v>
      </c>
      <c r="M9" s="375">
        <v>8</v>
      </c>
      <c r="N9" s="375">
        <v>4</v>
      </c>
      <c r="O9" s="375">
        <v>2</v>
      </c>
      <c r="P9" s="376">
        <f t="shared" si="13"/>
        <v>14</v>
      </c>
      <c r="Q9" s="377">
        <v>10</v>
      </c>
      <c r="R9" s="377">
        <v>6</v>
      </c>
      <c r="S9" s="377">
        <v>4</v>
      </c>
      <c r="T9" s="376">
        <f t="shared" si="14"/>
        <v>20</v>
      </c>
      <c r="U9" s="375">
        <v>8</v>
      </c>
      <c r="V9" s="375">
        <v>7</v>
      </c>
      <c r="W9" s="375">
        <v>6</v>
      </c>
      <c r="X9" s="376">
        <f t="shared" si="15"/>
        <v>21</v>
      </c>
      <c r="Y9" s="377">
        <v>8</v>
      </c>
      <c r="Z9" s="377">
        <v>8</v>
      </c>
      <c r="AA9" s="377">
        <v>4</v>
      </c>
      <c r="AB9" s="376">
        <f t="shared" si="16"/>
        <v>20</v>
      </c>
      <c r="AC9" s="375">
        <v>8</v>
      </c>
      <c r="AD9" s="375">
        <v>5</v>
      </c>
      <c r="AE9" s="375">
        <v>4</v>
      </c>
      <c r="AF9" s="376">
        <f t="shared" si="17"/>
        <v>17</v>
      </c>
      <c r="AG9" s="377">
        <v>8</v>
      </c>
      <c r="AH9" s="377">
        <v>7</v>
      </c>
      <c r="AI9" s="377">
        <v>5</v>
      </c>
      <c r="AJ9" s="376">
        <f t="shared" si="18"/>
        <v>20</v>
      </c>
      <c r="AK9" s="375">
        <v>9</v>
      </c>
      <c r="AL9" s="375">
        <v>8</v>
      </c>
      <c r="AM9" s="375">
        <v>0</v>
      </c>
      <c r="AN9" s="376">
        <f t="shared" si="19"/>
        <v>17</v>
      </c>
      <c r="AO9" s="377">
        <v>6</v>
      </c>
      <c r="AP9" s="377">
        <v>5</v>
      </c>
      <c r="AQ9" s="377">
        <v>5</v>
      </c>
      <c r="AR9" s="376">
        <f t="shared" si="20"/>
        <v>16</v>
      </c>
      <c r="AS9" s="378">
        <f t="shared" si="21"/>
        <v>186</v>
      </c>
    </row>
    <row r="10" spans="1:45" ht="15.5">
      <c r="A10" s="138">
        <v>6</v>
      </c>
      <c r="B10" s="368">
        <v>5</v>
      </c>
      <c r="C10" s="374" t="s">
        <v>192</v>
      </c>
      <c r="D10" s="374" t="s">
        <v>360</v>
      </c>
      <c r="E10" s="375">
        <v>9</v>
      </c>
      <c r="F10" s="375">
        <v>6</v>
      </c>
      <c r="G10" s="375">
        <v>3</v>
      </c>
      <c r="H10" s="376">
        <f t="shared" si="11"/>
        <v>18</v>
      </c>
      <c r="I10" s="377">
        <v>6</v>
      </c>
      <c r="J10" s="377">
        <v>6</v>
      </c>
      <c r="K10" s="377">
        <v>4</v>
      </c>
      <c r="L10" s="376">
        <f t="shared" si="12"/>
        <v>16</v>
      </c>
      <c r="M10" s="375">
        <v>9</v>
      </c>
      <c r="N10" s="375">
        <v>6</v>
      </c>
      <c r="O10" s="375">
        <v>0</v>
      </c>
      <c r="P10" s="376">
        <f t="shared" si="13"/>
        <v>15</v>
      </c>
      <c r="Q10" s="377">
        <v>9</v>
      </c>
      <c r="R10" s="377">
        <v>6</v>
      </c>
      <c r="S10" s="377">
        <v>3</v>
      </c>
      <c r="T10" s="376">
        <f t="shared" si="14"/>
        <v>18</v>
      </c>
      <c r="U10" s="375">
        <v>7</v>
      </c>
      <c r="V10" s="375">
        <v>5</v>
      </c>
      <c r="W10" s="375">
        <v>5</v>
      </c>
      <c r="X10" s="376">
        <f t="shared" si="15"/>
        <v>17</v>
      </c>
      <c r="Y10" s="377">
        <v>8</v>
      </c>
      <c r="Z10" s="377">
        <v>7</v>
      </c>
      <c r="AA10" s="377">
        <v>5</v>
      </c>
      <c r="AB10" s="376">
        <f t="shared" si="16"/>
        <v>20</v>
      </c>
      <c r="AC10" s="375">
        <v>9</v>
      </c>
      <c r="AD10" s="375">
        <v>8</v>
      </c>
      <c r="AE10" s="375">
        <v>4</v>
      </c>
      <c r="AF10" s="376">
        <f t="shared" si="17"/>
        <v>21</v>
      </c>
      <c r="AG10" s="377">
        <v>8</v>
      </c>
      <c r="AH10" s="377">
        <v>7</v>
      </c>
      <c r="AI10" s="377">
        <v>5</v>
      </c>
      <c r="AJ10" s="376">
        <f t="shared" si="18"/>
        <v>20</v>
      </c>
      <c r="AK10" s="375">
        <v>8</v>
      </c>
      <c r="AL10" s="375">
        <v>8</v>
      </c>
      <c r="AM10" s="375">
        <v>2</v>
      </c>
      <c r="AN10" s="376">
        <f t="shared" si="19"/>
        <v>18</v>
      </c>
      <c r="AO10" s="377">
        <v>9</v>
      </c>
      <c r="AP10" s="377">
        <v>7</v>
      </c>
      <c r="AQ10" s="377">
        <v>4</v>
      </c>
      <c r="AR10" s="376">
        <f t="shared" si="20"/>
        <v>20</v>
      </c>
      <c r="AS10" s="378">
        <f t="shared" si="21"/>
        <v>183</v>
      </c>
    </row>
    <row r="11" spans="1:45" ht="15.5">
      <c r="A11" s="379" t="s">
        <v>177</v>
      </c>
      <c r="B11" s="380">
        <v>2</v>
      </c>
      <c r="C11" s="381" t="s">
        <v>7</v>
      </c>
      <c r="D11" s="374" t="s">
        <v>12</v>
      </c>
      <c r="E11" s="375">
        <v>9</v>
      </c>
      <c r="F11" s="375">
        <v>7</v>
      </c>
      <c r="G11" s="375">
        <v>4</v>
      </c>
      <c r="H11" s="376">
        <f t="shared" si="11"/>
        <v>20</v>
      </c>
      <c r="I11" s="377">
        <v>9</v>
      </c>
      <c r="J11" s="377">
        <v>8</v>
      </c>
      <c r="K11" s="377">
        <v>1</v>
      </c>
      <c r="L11" s="376">
        <f t="shared" si="12"/>
        <v>18</v>
      </c>
      <c r="M11" s="375">
        <v>7</v>
      </c>
      <c r="N11" s="375">
        <v>7</v>
      </c>
      <c r="O11" s="375">
        <v>6</v>
      </c>
      <c r="P11" s="376">
        <f t="shared" si="13"/>
        <v>20</v>
      </c>
      <c r="Q11" s="377">
        <v>8</v>
      </c>
      <c r="R11" s="377">
        <v>4</v>
      </c>
      <c r="S11" s="377">
        <v>4</v>
      </c>
      <c r="T11" s="376">
        <f t="shared" si="14"/>
        <v>16</v>
      </c>
      <c r="U11" s="375">
        <v>9</v>
      </c>
      <c r="V11" s="375">
        <v>6</v>
      </c>
      <c r="W11" s="375">
        <v>4</v>
      </c>
      <c r="X11" s="376">
        <f t="shared" si="15"/>
        <v>19</v>
      </c>
      <c r="Y11" s="377">
        <v>5</v>
      </c>
      <c r="Z11" s="377">
        <v>4</v>
      </c>
      <c r="AA11" s="377">
        <v>4</v>
      </c>
      <c r="AB11" s="376">
        <f t="shared" si="16"/>
        <v>13</v>
      </c>
      <c r="AC11" s="375">
        <v>9</v>
      </c>
      <c r="AD11" s="375">
        <v>8</v>
      </c>
      <c r="AE11" s="375">
        <v>4</v>
      </c>
      <c r="AF11" s="376">
        <f t="shared" si="17"/>
        <v>21</v>
      </c>
      <c r="AG11" s="377">
        <v>8</v>
      </c>
      <c r="AH11" s="377">
        <v>7</v>
      </c>
      <c r="AI11" s="377">
        <v>2</v>
      </c>
      <c r="AJ11" s="376">
        <f t="shared" si="18"/>
        <v>17</v>
      </c>
      <c r="AK11" s="375">
        <v>9</v>
      </c>
      <c r="AL11" s="375">
        <v>7</v>
      </c>
      <c r="AM11" s="375">
        <v>3</v>
      </c>
      <c r="AN11" s="376">
        <f t="shared" si="19"/>
        <v>19</v>
      </c>
      <c r="AO11" s="377">
        <v>8</v>
      </c>
      <c r="AP11" s="377">
        <v>6</v>
      </c>
      <c r="AQ11" s="377">
        <v>5</v>
      </c>
      <c r="AR11" s="376">
        <f t="shared" si="20"/>
        <v>19</v>
      </c>
      <c r="AS11" s="378">
        <f t="shared" si="21"/>
        <v>182</v>
      </c>
    </row>
    <row r="12" spans="1:45" ht="15.5">
      <c r="A12" s="138">
        <v>7</v>
      </c>
      <c r="B12" s="372">
        <v>1</v>
      </c>
      <c r="C12" s="374" t="s">
        <v>158</v>
      </c>
      <c r="D12" s="374" t="s">
        <v>12</v>
      </c>
      <c r="E12" s="375">
        <v>8</v>
      </c>
      <c r="F12" s="375">
        <v>7</v>
      </c>
      <c r="G12" s="375">
        <v>5</v>
      </c>
      <c r="H12" s="376">
        <f t="shared" si="11"/>
        <v>20</v>
      </c>
      <c r="I12" s="377">
        <v>9</v>
      </c>
      <c r="J12" s="377">
        <v>6</v>
      </c>
      <c r="K12" s="377">
        <v>2</v>
      </c>
      <c r="L12" s="376">
        <f t="shared" si="12"/>
        <v>17</v>
      </c>
      <c r="M12" s="375">
        <v>8</v>
      </c>
      <c r="N12" s="375">
        <v>6</v>
      </c>
      <c r="O12" s="375">
        <v>3</v>
      </c>
      <c r="P12" s="376">
        <f t="shared" si="13"/>
        <v>17</v>
      </c>
      <c r="Q12" s="377">
        <v>7</v>
      </c>
      <c r="R12" s="377">
        <v>5</v>
      </c>
      <c r="S12" s="377">
        <v>1</v>
      </c>
      <c r="T12" s="376">
        <f t="shared" si="14"/>
        <v>13</v>
      </c>
      <c r="U12" s="375">
        <v>8</v>
      </c>
      <c r="V12" s="375">
        <v>7</v>
      </c>
      <c r="W12" s="375">
        <v>6</v>
      </c>
      <c r="X12" s="376">
        <f t="shared" si="15"/>
        <v>21</v>
      </c>
      <c r="Y12" s="377">
        <v>8</v>
      </c>
      <c r="Z12" s="377">
        <v>8</v>
      </c>
      <c r="AA12" s="377">
        <v>4</v>
      </c>
      <c r="AB12" s="376">
        <f t="shared" si="16"/>
        <v>20</v>
      </c>
      <c r="AC12" s="375">
        <v>8</v>
      </c>
      <c r="AD12" s="375">
        <v>6</v>
      </c>
      <c r="AE12" s="375">
        <v>5</v>
      </c>
      <c r="AF12" s="376">
        <f t="shared" si="17"/>
        <v>19</v>
      </c>
      <c r="AG12" s="377">
        <v>8</v>
      </c>
      <c r="AH12" s="377">
        <v>6</v>
      </c>
      <c r="AI12" s="377">
        <v>4</v>
      </c>
      <c r="AJ12" s="376">
        <f t="shared" si="18"/>
        <v>18</v>
      </c>
      <c r="AK12" s="375">
        <v>8</v>
      </c>
      <c r="AL12" s="375">
        <v>6</v>
      </c>
      <c r="AM12" s="375">
        <v>5</v>
      </c>
      <c r="AN12" s="376">
        <f t="shared" si="19"/>
        <v>19</v>
      </c>
      <c r="AO12" s="377">
        <v>8</v>
      </c>
      <c r="AP12" s="377">
        <v>6</v>
      </c>
      <c r="AQ12" s="377">
        <v>3</v>
      </c>
      <c r="AR12" s="376">
        <f t="shared" si="20"/>
        <v>17</v>
      </c>
      <c r="AS12" s="378">
        <f t="shared" si="21"/>
        <v>181</v>
      </c>
    </row>
    <row r="13" spans="1:45" ht="15.5">
      <c r="A13" s="139">
        <v>8</v>
      </c>
      <c r="B13" s="362">
        <v>3</v>
      </c>
      <c r="C13" s="374" t="s">
        <v>125</v>
      </c>
      <c r="D13" s="374" t="s">
        <v>12</v>
      </c>
      <c r="E13" s="375">
        <v>7</v>
      </c>
      <c r="F13" s="375">
        <v>7</v>
      </c>
      <c r="G13" s="375">
        <v>5</v>
      </c>
      <c r="H13" s="376">
        <f t="shared" si="11"/>
        <v>19</v>
      </c>
      <c r="I13" s="377">
        <v>9</v>
      </c>
      <c r="J13" s="377">
        <v>6</v>
      </c>
      <c r="K13" s="377">
        <v>5</v>
      </c>
      <c r="L13" s="376">
        <f t="shared" si="12"/>
        <v>20</v>
      </c>
      <c r="M13" s="375">
        <v>8</v>
      </c>
      <c r="N13" s="375">
        <v>6</v>
      </c>
      <c r="O13" s="375">
        <v>6</v>
      </c>
      <c r="P13" s="376">
        <f t="shared" si="13"/>
        <v>20</v>
      </c>
      <c r="Q13" s="377">
        <v>6</v>
      </c>
      <c r="R13" s="377">
        <v>5</v>
      </c>
      <c r="S13" s="377">
        <v>5</v>
      </c>
      <c r="T13" s="376">
        <f t="shared" si="14"/>
        <v>16</v>
      </c>
      <c r="U13" s="375">
        <v>7</v>
      </c>
      <c r="V13" s="375">
        <v>7</v>
      </c>
      <c r="W13" s="375">
        <v>5</v>
      </c>
      <c r="X13" s="376">
        <f t="shared" si="15"/>
        <v>19</v>
      </c>
      <c r="Y13" s="377">
        <v>9</v>
      </c>
      <c r="Z13" s="377">
        <v>8</v>
      </c>
      <c r="AA13" s="377">
        <v>3</v>
      </c>
      <c r="AB13" s="376">
        <f t="shared" si="16"/>
        <v>20</v>
      </c>
      <c r="AC13" s="375">
        <v>8</v>
      </c>
      <c r="AD13" s="375">
        <v>6</v>
      </c>
      <c r="AE13" s="375">
        <v>3</v>
      </c>
      <c r="AF13" s="376">
        <f t="shared" si="17"/>
        <v>17</v>
      </c>
      <c r="AG13" s="377">
        <v>8</v>
      </c>
      <c r="AH13" s="377">
        <v>8</v>
      </c>
      <c r="AI13" s="377">
        <v>1</v>
      </c>
      <c r="AJ13" s="376">
        <f t="shared" si="18"/>
        <v>17</v>
      </c>
      <c r="AK13" s="375">
        <v>7</v>
      </c>
      <c r="AL13" s="375">
        <v>7</v>
      </c>
      <c r="AM13" s="375">
        <v>0</v>
      </c>
      <c r="AN13" s="376">
        <f t="shared" si="19"/>
        <v>14</v>
      </c>
      <c r="AO13" s="377">
        <v>8</v>
      </c>
      <c r="AP13" s="377">
        <v>6</v>
      </c>
      <c r="AQ13" s="377">
        <v>3</v>
      </c>
      <c r="AR13" s="376">
        <f t="shared" si="20"/>
        <v>17</v>
      </c>
      <c r="AS13" s="378">
        <f t="shared" si="21"/>
        <v>179</v>
      </c>
    </row>
    <row r="14" spans="1:45" ht="15.5">
      <c r="A14" s="138">
        <v>9</v>
      </c>
      <c r="B14" s="372">
        <v>3</v>
      </c>
      <c r="C14" s="374" t="s">
        <v>194</v>
      </c>
      <c r="D14" s="374" t="s">
        <v>360</v>
      </c>
      <c r="E14" s="375">
        <v>8</v>
      </c>
      <c r="F14" s="375">
        <v>6</v>
      </c>
      <c r="G14" s="375">
        <v>5</v>
      </c>
      <c r="H14" s="376">
        <f t="shared" si="11"/>
        <v>19</v>
      </c>
      <c r="I14" s="377">
        <v>7</v>
      </c>
      <c r="J14" s="377">
        <v>6</v>
      </c>
      <c r="K14" s="377">
        <v>4</v>
      </c>
      <c r="L14" s="376">
        <f t="shared" si="12"/>
        <v>17</v>
      </c>
      <c r="M14" s="375">
        <v>8</v>
      </c>
      <c r="N14" s="375">
        <v>7</v>
      </c>
      <c r="O14" s="375">
        <v>2</v>
      </c>
      <c r="P14" s="376">
        <f t="shared" si="13"/>
        <v>17</v>
      </c>
      <c r="Q14" s="377">
        <v>9</v>
      </c>
      <c r="R14" s="377">
        <v>8</v>
      </c>
      <c r="S14" s="377">
        <v>3</v>
      </c>
      <c r="T14" s="376">
        <f t="shared" si="14"/>
        <v>20</v>
      </c>
      <c r="U14" s="375">
        <v>8</v>
      </c>
      <c r="V14" s="375">
        <v>8</v>
      </c>
      <c r="W14" s="375">
        <v>0</v>
      </c>
      <c r="X14" s="376">
        <f t="shared" si="15"/>
        <v>16</v>
      </c>
      <c r="Y14" s="377">
        <v>8</v>
      </c>
      <c r="Z14" s="377">
        <v>5</v>
      </c>
      <c r="AA14" s="377">
        <v>2</v>
      </c>
      <c r="AB14" s="376">
        <f t="shared" si="16"/>
        <v>15</v>
      </c>
      <c r="AC14" s="375">
        <v>8</v>
      </c>
      <c r="AD14" s="375">
        <v>8</v>
      </c>
      <c r="AE14" s="375">
        <v>5</v>
      </c>
      <c r="AF14" s="376">
        <f t="shared" si="17"/>
        <v>21</v>
      </c>
      <c r="AG14" s="377">
        <v>8</v>
      </c>
      <c r="AH14" s="377">
        <v>7</v>
      </c>
      <c r="AI14" s="377">
        <v>3</v>
      </c>
      <c r="AJ14" s="376">
        <f t="shared" si="18"/>
        <v>18</v>
      </c>
      <c r="AK14" s="375">
        <v>8</v>
      </c>
      <c r="AL14" s="375">
        <v>7</v>
      </c>
      <c r="AM14" s="375">
        <v>5</v>
      </c>
      <c r="AN14" s="376">
        <f t="shared" si="19"/>
        <v>20</v>
      </c>
      <c r="AO14" s="377">
        <v>9</v>
      </c>
      <c r="AP14" s="377">
        <v>7</v>
      </c>
      <c r="AQ14" s="377">
        <v>0</v>
      </c>
      <c r="AR14" s="376">
        <f t="shared" si="20"/>
        <v>16</v>
      </c>
      <c r="AS14" s="378">
        <f t="shared" si="21"/>
        <v>179</v>
      </c>
    </row>
    <row r="15" spans="1:45" ht="15.5">
      <c r="A15" s="379" t="s">
        <v>177</v>
      </c>
      <c r="B15" s="380">
        <v>2</v>
      </c>
      <c r="C15" s="381" t="s">
        <v>403</v>
      </c>
      <c r="D15" s="374" t="s">
        <v>15</v>
      </c>
      <c r="E15" s="375">
        <v>9</v>
      </c>
      <c r="F15" s="375">
        <v>9</v>
      </c>
      <c r="G15" s="375">
        <v>1</v>
      </c>
      <c r="H15" s="376">
        <f t="shared" si="11"/>
        <v>19</v>
      </c>
      <c r="I15" s="377">
        <v>8</v>
      </c>
      <c r="J15" s="377">
        <v>5</v>
      </c>
      <c r="K15" s="377">
        <v>5</v>
      </c>
      <c r="L15" s="376">
        <f t="shared" si="12"/>
        <v>18</v>
      </c>
      <c r="M15" s="375">
        <v>7</v>
      </c>
      <c r="N15" s="375">
        <v>6</v>
      </c>
      <c r="O15" s="375">
        <v>5</v>
      </c>
      <c r="P15" s="376">
        <f t="shared" si="13"/>
        <v>18</v>
      </c>
      <c r="Q15" s="377">
        <v>8</v>
      </c>
      <c r="R15" s="377">
        <v>7</v>
      </c>
      <c r="S15" s="377">
        <v>5</v>
      </c>
      <c r="T15" s="376">
        <f t="shared" si="14"/>
        <v>20</v>
      </c>
      <c r="U15" s="375">
        <v>9</v>
      </c>
      <c r="V15" s="375">
        <v>8</v>
      </c>
      <c r="W15" s="375">
        <v>7</v>
      </c>
      <c r="X15" s="376">
        <v>0</v>
      </c>
      <c r="Y15" s="377">
        <v>8</v>
      </c>
      <c r="Z15" s="377">
        <v>8</v>
      </c>
      <c r="AA15" s="377">
        <v>4</v>
      </c>
      <c r="AB15" s="376">
        <f t="shared" si="16"/>
        <v>20</v>
      </c>
      <c r="AC15" s="375">
        <v>8</v>
      </c>
      <c r="AD15" s="375">
        <v>6</v>
      </c>
      <c r="AE15" s="375">
        <v>6</v>
      </c>
      <c r="AF15" s="376">
        <f t="shared" si="17"/>
        <v>20</v>
      </c>
      <c r="AG15" s="377">
        <v>8</v>
      </c>
      <c r="AH15" s="377">
        <v>7</v>
      </c>
      <c r="AI15" s="377">
        <v>6</v>
      </c>
      <c r="AJ15" s="376">
        <f t="shared" si="18"/>
        <v>21</v>
      </c>
      <c r="AK15" s="375">
        <v>9</v>
      </c>
      <c r="AL15" s="375">
        <v>7</v>
      </c>
      <c r="AM15" s="375">
        <v>4</v>
      </c>
      <c r="AN15" s="376">
        <f t="shared" si="19"/>
        <v>20</v>
      </c>
      <c r="AO15" s="377">
        <v>8</v>
      </c>
      <c r="AP15" s="377">
        <v>7</v>
      </c>
      <c r="AQ15" s="377">
        <v>6</v>
      </c>
      <c r="AR15" s="376">
        <f t="shared" si="20"/>
        <v>21</v>
      </c>
      <c r="AS15" s="378">
        <f t="shared" si="21"/>
        <v>177</v>
      </c>
    </row>
    <row r="16" spans="1:45" ht="15.5">
      <c r="A16" s="138">
        <v>10</v>
      </c>
      <c r="B16" s="382">
        <v>10</v>
      </c>
      <c r="C16" s="374" t="s">
        <v>404</v>
      </c>
      <c r="D16" s="374" t="s">
        <v>15</v>
      </c>
      <c r="E16" s="375">
        <v>7</v>
      </c>
      <c r="F16" s="375">
        <v>6</v>
      </c>
      <c r="G16" s="375">
        <v>6</v>
      </c>
      <c r="H16" s="376">
        <f t="shared" si="11"/>
        <v>19</v>
      </c>
      <c r="I16" s="377">
        <v>9</v>
      </c>
      <c r="J16" s="377">
        <v>8</v>
      </c>
      <c r="K16" s="377">
        <v>0</v>
      </c>
      <c r="L16" s="376">
        <f t="shared" si="12"/>
        <v>17</v>
      </c>
      <c r="M16" s="375">
        <v>9</v>
      </c>
      <c r="N16" s="375">
        <v>8</v>
      </c>
      <c r="O16" s="375">
        <v>2</v>
      </c>
      <c r="P16" s="376">
        <f t="shared" si="13"/>
        <v>19</v>
      </c>
      <c r="Q16" s="377">
        <v>7</v>
      </c>
      <c r="R16" s="377">
        <v>5</v>
      </c>
      <c r="S16" s="377">
        <v>4</v>
      </c>
      <c r="T16" s="376">
        <f t="shared" si="14"/>
        <v>16</v>
      </c>
      <c r="U16" s="375">
        <v>8</v>
      </c>
      <c r="V16" s="375">
        <v>8</v>
      </c>
      <c r="W16" s="375">
        <v>2</v>
      </c>
      <c r="X16" s="376">
        <f>W16+V16+U16</f>
        <v>18</v>
      </c>
      <c r="Y16" s="377">
        <v>8</v>
      </c>
      <c r="Z16" s="377">
        <v>7</v>
      </c>
      <c r="AA16" s="377">
        <v>4</v>
      </c>
      <c r="AB16" s="376">
        <f t="shared" si="16"/>
        <v>19</v>
      </c>
      <c r="AC16" s="375">
        <v>7</v>
      </c>
      <c r="AD16" s="375">
        <v>6</v>
      </c>
      <c r="AE16" s="375">
        <v>6</v>
      </c>
      <c r="AF16" s="376">
        <f t="shared" si="17"/>
        <v>19</v>
      </c>
      <c r="AG16" s="377">
        <v>6</v>
      </c>
      <c r="AH16" s="377">
        <v>6</v>
      </c>
      <c r="AI16" s="377">
        <v>2</v>
      </c>
      <c r="AJ16" s="376">
        <f t="shared" si="18"/>
        <v>14</v>
      </c>
      <c r="AK16" s="375">
        <v>9</v>
      </c>
      <c r="AL16" s="375">
        <v>5</v>
      </c>
      <c r="AM16" s="375">
        <v>3</v>
      </c>
      <c r="AN16" s="376">
        <f t="shared" si="19"/>
        <v>17</v>
      </c>
      <c r="AO16" s="377">
        <v>7</v>
      </c>
      <c r="AP16" s="377">
        <v>6</v>
      </c>
      <c r="AQ16" s="377">
        <v>3</v>
      </c>
      <c r="AR16" s="376">
        <f t="shared" si="20"/>
        <v>16</v>
      </c>
      <c r="AS16" s="378">
        <f t="shared" si="21"/>
        <v>174</v>
      </c>
    </row>
    <row r="17" spans="1:45" ht="15.5">
      <c r="A17" s="379" t="s">
        <v>177</v>
      </c>
      <c r="B17" s="383">
        <v>3</v>
      </c>
      <c r="C17" s="381" t="s">
        <v>4</v>
      </c>
      <c r="D17" s="374" t="s">
        <v>54</v>
      </c>
      <c r="E17" s="375">
        <v>10</v>
      </c>
      <c r="F17" s="375">
        <v>7</v>
      </c>
      <c r="G17" s="375">
        <v>4</v>
      </c>
      <c r="H17" s="376">
        <f t="shared" si="11"/>
        <v>21</v>
      </c>
      <c r="I17" s="377">
        <v>9</v>
      </c>
      <c r="J17" s="377">
        <v>6</v>
      </c>
      <c r="K17" s="377">
        <v>4</v>
      </c>
      <c r="L17" s="376">
        <f t="shared" si="12"/>
        <v>19</v>
      </c>
      <c r="M17" s="375">
        <v>7</v>
      </c>
      <c r="N17" s="375">
        <v>7</v>
      </c>
      <c r="O17" s="375">
        <v>6</v>
      </c>
      <c r="P17" s="376">
        <f t="shared" si="13"/>
        <v>20</v>
      </c>
      <c r="Q17" s="377">
        <v>10</v>
      </c>
      <c r="R17" s="377">
        <v>5</v>
      </c>
      <c r="S17" s="377">
        <v>3</v>
      </c>
      <c r="T17" s="376">
        <f t="shared" si="14"/>
        <v>18</v>
      </c>
      <c r="U17" s="375">
        <v>8</v>
      </c>
      <c r="V17" s="375">
        <v>6</v>
      </c>
      <c r="W17" s="375">
        <v>4</v>
      </c>
      <c r="X17" s="376">
        <f>W17+V17+U17</f>
        <v>18</v>
      </c>
      <c r="Y17" s="377">
        <v>8</v>
      </c>
      <c r="Z17" s="377">
        <v>6</v>
      </c>
      <c r="AA17" s="377">
        <v>4</v>
      </c>
      <c r="AB17" s="376">
        <f t="shared" si="16"/>
        <v>18</v>
      </c>
      <c r="AC17" s="375">
        <v>9</v>
      </c>
      <c r="AD17" s="375">
        <v>7</v>
      </c>
      <c r="AE17" s="375">
        <v>6</v>
      </c>
      <c r="AF17" s="376">
        <v>0</v>
      </c>
      <c r="AG17" s="377">
        <v>9</v>
      </c>
      <c r="AH17" s="377">
        <v>7</v>
      </c>
      <c r="AI17" s="377">
        <v>4</v>
      </c>
      <c r="AJ17" s="376">
        <f t="shared" si="18"/>
        <v>20</v>
      </c>
      <c r="AK17" s="375">
        <v>8</v>
      </c>
      <c r="AL17" s="375">
        <v>6</v>
      </c>
      <c r="AM17" s="375">
        <v>3</v>
      </c>
      <c r="AN17" s="376">
        <f t="shared" si="19"/>
        <v>17</v>
      </c>
      <c r="AO17" s="377">
        <v>8</v>
      </c>
      <c r="AP17" s="377">
        <v>7</v>
      </c>
      <c r="AQ17" s="377">
        <v>6</v>
      </c>
      <c r="AR17" s="376">
        <f t="shared" si="20"/>
        <v>21</v>
      </c>
      <c r="AS17" s="378">
        <f t="shared" si="21"/>
        <v>172</v>
      </c>
    </row>
    <row r="18" spans="1:45" ht="15.5">
      <c r="A18" s="138">
        <v>11</v>
      </c>
      <c r="B18" s="362">
        <v>1</v>
      </c>
      <c r="C18" s="374" t="s">
        <v>84</v>
      </c>
      <c r="D18" s="374" t="s">
        <v>15</v>
      </c>
      <c r="E18" s="375">
        <v>9</v>
      </c>
      <c r="F18" s="375">
        <v>8</v>
      </c>
      <c r="G18" s="375">
        <v>4</v>
      </c>
      <c r="H18" s="376">
        <f t="shared" si="11"/>
        <v>21</v>
      </c>
      <c r="I18" s="377">
        <v>7</v>
      </c>
      <c r="J18" s="377">
        <v>6</v>
      </c>
      <c r="K18" s="377">
        <v>0</v>
      </c>
      <c r="L18" s="376">
        <f t="shared" si="12"/>
        <v>13</v>
      </c>
      <c r="M18" s="375">
        <v>6</v>
      </c>
      <c r="N18" s="375">
        <v>6</v>
      </c>
      <c r="O18" s="375">
        <v>6</v>
      </c>
      <c r="P18" s="376">
        <f t="shared" si="13"/>
        <v>18</v>
      </c>
      <c r="Q18" s="377">
        <v>6</v>
      </c>
      <c r="R18" s="377">
        <v>6</v>
      </c>
      <c r="S18" s="377">
        <v>5</v>
      </c>
      <c r="T18" s="376">
        <f t="shared" si="14"/>
        <v>17</v>
      </c>
      <c r="U18" s="375">
        <v>8</v>
      </c>
      <c r="V18" s="375">
        <v>2</v>
      </c>
      <c r="W18" s="375">
        <v>1</v>
      </c>
      <c r="X18" s="376">
        <f>W18+V18+U18</f>
        <v>11</v>
      </c>
      <c r="Y18" s="377">
        <v>9</v>
      </c>
      <c r="Z18" s="377">
        <v>9</v>
      </c>
      <c r="AA18" s="377">
        <v>0</v>
      </c>
      <c r="AB18" s="376">
        <f t="shared" si="16"/>
        <v>18</v>
      </c>
      <c r="AC18" s="375">
        <v>9</v>
      </c>
      <c r="AD18" s="375">
        <v>7</v>
      </c>
      <c r="AE18" s="375">
        <v>0</v>
      </c>
      <c r="AF18" s="376">
        <f t="shared" ref="AF18:AF29" si="22">AE18+AD18+AC18</f>
        <v>16</v>
      </c>
      <c r="AG18" s="377">
        <v>8</v>
      </c>
      <c r="AH18" s="377">
        <v>6</v>
      </c>
      <c r="AI18" s="377">
        <v>3</v>
      </c>
      <c r="AJ18" s="376">
        <f t="shared" si="18"/>
        <v>17</v>
      </c>
      <c r="AK18" s="375">
        <v>9</v>
      </c>
      <c r="AL18" s="375">
        <v>6</v>
      </c>
      <c r="AM18" s="375">
        <v>5</v>
      </c>
      <c r="AN18" s="376">
        <f t="shared" si="19"/>
        <v>20</v>
      </c>
      <c r="AO18" s="377">
        <v>9</v>
      </c>
      <c r="AP18" s="377">
        <v>7</v>
      </c>
      <c r="AQ18" s="377">
        <v>4</v>
      </c>
      <c r="AR18" s="376">
        <f t="shared" si="20"/>
        <v>20</v>
      </c>
      <c r="AS18" s="378">
        <f t="shared" si="21"/>
        <v>171</v>
      </c>
    </row>
    <row r="19" spans="1:45" ht="15.5">
      <c r="A19" s="139">
        <v>12</v>
      </c>
      <c r="B19" s="372">
        <v>1</v>
      </c>
      <c r="C19" s="374" t="s">
        <v>378</v>
      </c>
      <c r="D19" s="374" t="s">
        <v>15</v>
      </c>
      <c r="E19" s="375">
        <v>9</v>
      </c>
      <c r="F19" s="375">
        <v>8</v>
      </c>
      <c r="G19" s="375">
        <v>3</v>
      </c>
      <c r="H19" s="376">
        <f t="shared" si="11"/>
        <v>20</v>
      </c>
      <c r="I19" s="377">
        <v>6</v>
      </c>
      <c r="J19" s="377">
        <v>5</v>
      </c>
      <c r="K19" s="377">
        <v>4</v>
      </c>
      <c r="L19" s="376">
        <f t="shared" si="12"/>
        <v>15</v>
      </c>
      <c r="M19" s="375">
        <v>8</v>
      </c>
      <c r="N19" s="375">
        <v>7</v>
      </c>
      <c r="O19" s="375">
        <v>0</v>
      </c>
      <c r="P19" s="376">
        <f t="shared" si="13"/>
        <v>15</v>
      </c>
      <c r="Q19" s="377">
        <v>7</v>
      </c>
      <c r="R19" s="377">
        <v>4</v>
      </c>
      <c r="S19" s="377">
        <v>3</v>
      </c>
      <c r="T19" s="376">
        <f t="shared" si="14"/>
        <v>14</v>
      </c>
      <c r="U19" s="375">
        <v>7</v>
      </c>
      <c r="V19" s="375">
        <v>7</v>
      </c>
      <c r="W19" s="375">
        <v>5</v>
      </c>
      <c r="X19" s="376">
        <f>W19+V19+U19</f>
        <v>19</v>
      </c>
      <c r="Y19" s="377">
        <v>9</v>
      </c>
      <c r="Z19" s="377">
        <v>4</v>
      </c>
      <c r="AA19" s="377">
        <v>4</v>
      </c>
      <c r="AB19" s="376">
        <f t="shared" si="16"/>
        <v>17</v>
      </c>
      <c r="AC19" s="375">
        <v>9</v>
      </c>
      <c r="AD19" s="375">
        <v>7</v>
      </c>
      <c r="AE19" s="375">
        <v>5</v>
      </c>
      <c r="AF19" s="376">
        <f t="shared" si="22"/>
        <v>21</v>
      </c>
      <c r="AG19" s="377">
        <v>8</v>
      </c>
      <c r="AH19" s="377">
        <v>5</v>
      </c>
      <c r="AI19" s="377">
        <v>3</v>
      </c>
      <c r="AJ19" s="376">
        <f t="shared" si="18"/>
        <v>16</v>
      </c>
      <c r="AK19" s="375">
        <v>8</v>
      </c>
      <c r="AL19" s="375">
        <v>5</v>
      </c>
      <c r="AM19" s="375">
        <v>4</v>
      </c>
      <c r="AN19" s="376">
        <f t="shared" si="19"/>
        <v>17</v>
      </c>
      <c r="AO19" s="377">
        <v>7</v>
      </c>
      <c r="AP19" s="377">
        <v>5</v>
      </c>
      <c r="AQ19" s="377">
        <v>4</v>
      </c>
      <c r="AR19" s="376">
        <f t="shared" si="20"/>
        <v>16</v>
      </c>
      <c r="AS19" s="378">
        <f t="shared" si="21"/>
        <v>170</v>
      </c>
    </row>
    <row r="20" spans="1:45" ht="15.5">
      <c r="A20" s="384" t="s">
        <v>177</v>
      </c>
      <c r="B20" s="380">
        <v>3</v>
      </c>
      <c r="C20" s="381" t="s">
        <v>194</v>
      </c>
      <c r="D20" s="374" t="s">
        <v>360</v>
      </c>
      <c r="E20" s="375">
        <v>7</v>
      </c>
      <c r="F20" s="375">
        <v>6</v>
      </c>
      <c r="G20" s="375">
        <v>5</v>
      </c>
      <c r="H20" s="376">
        <f t="shared" si="11"/>
        <v>18</v>
      </c>
      <c r="I20" s="377">
        <v>9</v>
      </c>
      <c r="J20" s="377">
        <v>7</v>
      </c>
      <c r="K20" s="377">
        <v>2</v>
      </c>
      <c r="L20" s="376">
        <f t="shared" si="12"/>
        <v>18</v>
      </c>
      <c r="M20" s="375">
        <v>8</v>
      </c>
      <c r="N20" s="375">
        <v>7</v>
      </c>
      <c r="O20" s="375">
        <v>6</v>
      </c>
      <c r="P20" s="376">
        <f t="shared" si="13"/>
        <v>21</v>
      </c>
      <c r="Q20" s="377">
        <v>9</v>
      </c>
      <c r="R20" s="377">
        <v>8</v>
      </c>
      <c r="S20" s="377">
        <v>1</v>
      </c>
      <c r="T20" s="376">
        <f t="shared" si="14"/>
        <v>18</v>
      </c>
      <c r="U20" s="375">
        <v>10</v>
      </c>
      <c r="V20" s="375">
        <v>7</v>
      </c>
      <c r="W20" s="375">
        <v>5</v>
      </c>
      <c r="X20" s="376">
        <v>0</v>
      </c>
      <c r="Y20" s="377">
        <v>8</v>
      </c>
      <c r="Z20" s="377">
        <v>6</v>
      </c>
      <c r="AA20" s="377">
        <v>5</v>
      </c>
      <c r="AB20" s="376">
        <f t="shared" si="16"/>
        <v>19</v>
      </c>
      <c r="AC20" s="375">
        <v>9</v>
      </c>
      <c r="AD20" s="375">
        <v>6</v>
      </c>
      <c r="AE20" s="375">
        <v>5</v>
      </c>
      <c r="AF20" s="376">
        <f t="shared" si="22"/>
        <v>20</v>
      </c>
      <c r="AG20" s="377">
        <v>10</v>
      </c>
      <c r="AH20" s="377">
        <v>6</v>
      </c>
      <c r="AI20" s="377">
        <v>4</v>
      </c>
      <c r="AJ20" s="376">
        <f t="shared" si="18"/>
        <v>20</v>
      </c>
      <c r="AK20" s="375">
        <v>7</v>
      </c>
      <c r="AL20" s="375">
        <v>6</v>
      </c>
      <c r="AM20" s="375">
        <v>4</v>
      </c>
      <c r="AN20" s="376">
        <f t="shared" si="19"/>
        <v>17</v>
      </c>
      <c r="AO20" s="377">
        <v>8</v>
      </c>
      <c r="AP20" s="377">
        <v>6</v>
      </c>
      <c r="AQ20" s="377">
        <v>5</v>
      </c>
      <c r="AR20" s="376">
        <f t="shared" si="20"/>
        <v>19</v>
      </c>
      <c r="AS20" s="378">
        <f t="shared" si="21"/>
        <v>170</v>
      </c>
    </row>
    <row r="21" spans="1:45" ht="15.5">
      <c r="A21" s="379" t="s">
        <v>177</v>
      </c>
      <c r="B21" s="383">
        <v>3</v>
      </c>
      <c r="C21" s="381" t="s">
        <v>125</v>
      </c>
      <c r="D21" s="374" t="s">
        <v>12</v>
      </c>
      <c r="E21" s="375">
        <v>8</v>
      </c>
      <c r="F21" s="375">
        <v>6</v>
      </c>
      <c r="G21" s="375">
        <v>4</v>
      </c>
      <c r="H21" s="376">
        <f t="shared" si="11"/>
        <v>18</v>
      </c>
      <c r="I21" s="377">
        <v>7</v>
      </c>
      <c r="J21" s="377">
        <v>7</v>
      </c>
      <c r="K21" s="377">
        <v>0</v>
      </c>
      <c r="L21" s="376">
        <f t="shared" si="12"/>
        <v>14</v>
      </c>
      <c r="M21" s="375">
        <v>8</v>
      </c>
      <c r="N21" s="375">
        <v>6</v>
      </c>
      <c r="O21" s="375">
        <v>1</v>
      </c>
      <c r="P21" s="376">
        <f t="shared" si="13"/>
        <v>15</v>
      </c>
      <c r="Q21" s="377">
        <v>8</v>
      </c>
      <c r="R21" s="377">
        <v>6</v>
      </c>
      <c r="S21" s="377">
        <v>4</v>
      </c>
      <c r="T21" s="376">
        <f t="shared" si="14"/>
        <v>18</v>
      </c>
      <c r="U21" s="375">
        <v>5</v>
      </c>
      <c r="V21" s="375">
        <v>5</v>
      </c>
      <c r="W21" s="375">
        <v>4</v>
      </c>
      <c r="X21" s="376">
        <f t="shared" ref="X21:X36" si="23">W21+V21+U21</f>
        <v>14</v>
      </c>
      <c r="Y21" s="377">
        <v>7</v>
      </c>
      <c r="Z21" s="377">
        <v>7</v>
      </c>
      <c r="AA21" s="377">
        <v>1</v>
      </c>
      <c r="AB21" s="376">
        <f t="shared" si="16"/>
        <v>15</v>
      </c>
      <c r="AC21" s="375">
        <v>9</v>
      </c>
      <c r="AD21" s="375">
        <v>6</v>
      </c>
      <c r="AE21" s="375">
        <v>5</v>
      </c>
      <c r="AF21" s="376">
        <f t="shared" si="22"/>
        <v>20</v>
      </c>
      <c r="AG21" s="377">
        <v>8</v>
      </c>
      <c r="AH21" s="377">
        <v>8</v>
      </c>
      <c r="AI21" s="377">
        <v>5</v>
      </c>
      <c r="AJ21" s="376">
        <f t="shared" si="18"/>
        <v>21</v>
      </c>
      <c r="AK21" s="375">
        <v>8</v>
      </c>
      <c r="AL21" s="375">
        <v>7</v>
      </c>
      <c r="AM21" s="375">
        <v>1</v>
      </c>
      <c r="AN21" s="376">
        <f t="shared" si="19"/>
        <v>16</v>
      </c>
      <c r="AO21" s="377">
        <v>9</v>
      </c>
      <c r="AP21" s="377">
        <v>7</v>
      </c>
      <c r="AQ21" s="377">
        <v>2</v>
      </c>
      <c r="AR21" s="376">
        <f t="shared" si="20"/>
        <v>18</v>
      </c>
      <c r="AS21" s="378">
        <f t="shared" si="21"/>
        <v>169</v>
      </c>
    </row>
    <row r="22" spans="1:45" ht="15.5">
      <c r="A22" s="384" t="s">
        <v>177</v>
      </c>
      <c r="B22" s="380">
        <v>5</v>
      </c>
      <c r="C22" s="381" t="s">
        <v>192</v>
      </c>
      <c r="D22" s="374" t="s">
        <v>360</v>
      </c>
      <c r="E22" s="375">
        <v>8</v>
      </c>
      <c r="F22" s="375">
        <v>7</v>
      </c>
      <c r="G22" s="375">
        <v>4</v>
      </c>
      <c r="H22" s="376">
        <f t="shared" si="11"/>
        <v>19</v>
      </c>
      <c r="I22" s="377">
        <v>9</v>
      </c>
      <c r="J22" s="377">
        <v>6</v>
      </c>
      <c r="K22" s="377">
        <v>4</v>
      </c>
      <c r="L22" s="376">
        <f t="shared" si="12"/>
        <v>19</v>
      </c>
      <c r="M22" s="375">
        <v>8</v>
      </c>
      <c r="N22" s="375">
        <v>5</v>
      </c>
      <c r="O22" s="375">
        <v>2</v>
      </c>
      <c r="P22" s="376">
        <f t="shared" si="13"/>
        <v>15</v>
      </c>
      <c r="Q22" s="377">
        <v>9</v>
      </c>
      <c r="R22" s="377">
        <v>6</v>
      </c>
      <c r="S22" s="377">
        <v>5</v>
      </c>
      <c r="T22" s="376">
        <f t="shared" si="14"/>
        <v>20</v>
      </c>
      <c r="U22" s="375">
        <v>5</v>
      </c>
      <c r="V22" s="375">
        <v>5</v>
      </c>
      <c r="W22" s="375">
        <v>5</v>
      </c>
      <c r="X22" s="376">
        <f t="shared" si="23"/>
        <v>15</v>
      </c>
      <c r="Y22" s="377">
        <v>8</v>
      </c>
      <c r="Z22" s="377">
        <v>7</v>
      </c>
      <c r="AA22" s="377">
        <v>5</v>
      </c>
      <c r="AB22" s="376">
        <f t="shared" si="16"/>
        <v>20</v>
      </c>
      <c r="AC22" s="375">
        <v>8</v>
      </c>
      <c r="AD22" s="375">
        <v>4</v>
      </c>
      <c r="AE22" s="375">
        <v>3</v>
      </c>
      <c r="AF22" s="376">
        <f t="shared" si="22"/>
        <v>15</v>
      </c>
      <c r="AG22" s="377">
        <v>9</v>
      </c>
      <c r="AH22" s="377">
        <v>7</v>
      </c>
      <c r="AI22" s="377">
        <v>0</v>
      </c>
      <c r="AJ22" s="376">
        <f t="shared" si="18"/>
        <v>16</v>
      </c>
      <c r="AK22" s="375">
        <v>7</v>
      </c>
      <c r="AL22" s="375">
        <v>6</v>
      </c>
      <c r="AM22" s="375">
        <v>2</v>
      </c>
      <c r="AN22" s="376">
        <f t="shared" si="19"/>
        <v>15</v>
      </c>
      <c r="AO22" s="377">
        <v>6</v>
      </c>
      <c r="AP22" s="377">
        <v>4</v>
      </c>
      <c r="AQ22" s="377">
        <v>4</v>
      </c>
      <c r="AR22" s="376">
        <f t="shared" si="20"/>
        <v>14</v>
      </c>
      <c r="AS22" s="378">
        <f t="shared" si="21"/>
        <v>168</v>
      </c>
    </row>
    <row r="23" spans="1:45" ht="15.5">
      <c r="A23" s="139">
        <v>13</v>
      </c>
      <c r="B23" s="372">
        <v>1</v>
      </c>
      <c r="C23" s="374" t="s">
        <v>181</v>
      </c>
      <c r="D23" s="374" t="s">
        <v>15</v>
      </c>
      <c r="E23" s="375">
        <v>8</v>
      </c>
      <c r="F23" s="375">
        <v>7</v>
      </c>
      <c r="G23" s="375">
        <v>6</v>
      </c>
      <c r="H23" s="376">
        <f t="shared" si="11"/>
        <v>21</v>
      </c>
      <c r="I23" s="377">
        <v>6</v>
      </c>
      <c r="J23" s="377">
        <v>6</v>
      </c>
      <c r="K23" s="377">
        <v>4</v>
      </c>
      <c r="L23" s="376">
        <f t="shared" si="12"/>
        <v>16</v>
      </c>
      <c r="M23" s="375">
        <v>7</v>
      </c>
      <c r="N23" s="375">
        <v>6</v>
      </c>
      <c r="O23" s="375">
        <v>0</v>
      </c>
      <c r="P23" s="376">
        <f t="shared" si="13"/>
        <v>13</v>
      </c>
      <c r="Q23" s="377">
        <v>7</v>
      </c>
      <c r="R23" s="377">
        <v>6</v>
      </c>
      <c r="S23" s="377">
        <v>4</v>
      </c>
      <c r="T23" s="376">
        <f t="shared" si="14"/>
        <v>17</v>
      </c>
      <c r="U23" s="375">
        <v>6</v>
      </c>
      <c r="V23" s="375">
        <v>4</v>
      </c>
      <c r="W23" s="375">
        <v>4</v>
      </c>
      <c r="X23" s="376">
        <f t="shared" si="23"/>
        <v>14</v>
      </c>
      <c r="Y23" s="377">
        <v>7</v>
      </c>
      <c r="Z23" s="377">
        <v>6</v>
      </c>
      <c r="AA23" s="377">
        <v>4</v>
      </c>
      <c r="AB23" s="376">
        <f t="shared" si="16"/>
        <v>17</v>
      </c>
      <c r="AC23" s="375">
        <v>6</v>
      </c>
      <c r="AD23" s="375">
        <v>6</v>
      </c>
      <c r="AE23" s="375">
        <v>5</v>
      </c>
      <c r="AF23" s="376">
        <f t="shared" si="22"/>
        <v>17</v>
      </c>
      <c r="AG23" s="377">
        <v>8</v>
      </c>
      <c r="AH23" s="377">
        <v>7</v>
      </c>
      <c r="AI23" s="377">
        <v>3</v>
      </c>
      <c r="AJ23" s="376">
        <f t="shared" si="18"/>
        <v>18</v>
      </c>
      <c r="AK23" s="375">
        <v>8</v>
      </c>
      <c r="AL23" s="375">
        <v>6</v>
      </c>
      <c r="AM23" s="375">
        <v>3</v>
      </c>
      <c r="AN23" s="376">
        <f t="shared" si="19"/>
        <v>17</v>
      </c>
      <c r="AO23" s="377">
        <v>8</v>
      </c>
      <c r="AP23" s="377">
        <v>5</v>
      </c>
      <c r="AQ23" s="377">
        <v>5</v>
      </c>
      <c r="AR23" s="376">
        <f t="shared" si="20"/>
        <v>18</v>
      </c>
      <c r="AS23" s="378">
        <f t="shared" si="21"/>
        <v>168</v>
      </c>
    </row>
    <row r="24" spans="1:45" ht="15.5">
      <c r="A24" s="384" t="s">
        <v>177</v>
      </c>
      <c r="B24" s="385">
        <v>10</v>
      </c>
      <c r="C24" s="381" t="s">
        <v>404</v>
      </c>
      <c r="D24" s="374" t="s">
        <v>12</v>
      </c>
      <c r="E24" s="375">
        <v>8</v>
      </c>
      <c r="F24" s="375">
        <v>4</v>
      </c>
      <c r="G24" s="375">
        <v>4</v>
      </c>
      <c r="H24" s="376">
        <f t="shared" si="11"/>
        <v>16</v>
      </c>
      <c r="I24" s="377">
        <v>6</v>
      </c>
      <c r="J24" s="377">
        <v>3</v>
      </c>
      <c r="K24" s="377">
        <v>0</v>
      </c>
      <c r="L24" s="376">
        <f t="shared" si="12"/>
        <v>9</v>
      </c>
      <c r="M24" s="375">
        <v>5</v>
      </c>
      <c r="N24" s="375">
        <v>3</v>
      </c>
      <c r="O24" s="375">
        <v>0</v>
      </c>
      <c r="P24" s="376">
        <f t="shared" si="13"/>
        <v>8</v>
      </c>
      <c r="Q24" s="377">
        <v>8</v>
      </c>
      <c r="R24" s="377">
        <v>6</v>
      </c>
      <c r="S24" s="377">
        <v>6</v>
      </c>
      <c r="T24" s="376">
        <f t="shared" si="14"/>
        <v>20</v>
      </c>
      <c r="U24" s="375">
        <v>8</v>
      </c>
      <c r="V24" s="375">
        <v>7</v>
      </c>
      <c r="W24" s="375">
        <v>5</v>
      </c>
      <c r="X24" s="376">
        <f t="shared" si="23"/>
        <v>20</v>
      </c>
      <c r="Y24" s="377">
        <v>7</v>
      </c>
      <c r="Z24" s="377">
        <v>7</v>
      </c>
      <c r="AA24" s="377">
        <v>6</v>
      </c>
      <c r="AB24" s="376">
        <f t="shared" si="16"/>
        <v>20</v>
      </c>
      <c r="AC24" s="375">
        <v>7</v>
      </c>
      <c r="AD24" s="375">
        <v>5</v>
      </c>
      <c r="AE24" s="375">
        <v>5</v>
      </c>
      <c r="AF24" s="376">
        <f t="shared" si="22"/>
        <v>17</v>
      </c>
      <c r="AG24" s="377">
        <v>7</v>
      </c>
      <c r="AH24" s="377">
        <v>6</v>
      </c>
      <c r="AI24" s="377">
        <v>6</v>
      </c>
      <c r="AJ24" s="376">
        <f t="shared" si="18"/>
        <v>19</v>
      </c>
      <c r="AK24" s="375">
        <v>7</v>
      </c>
      <c r="AL24" s="375">
        <v>7</v>
      </c>
      <c r="AM24" s="375">
        <v>3</v>
      </c>
      <c r="AN24" s="376">
        <f t="shared" si="19"/>
        <v>17</v>
      </c>
      <c r="AO24" s="377">
        <v>7</v>
      </c>
      <c r="AP24" s="377">
        <v>7</v>
      </c>
      <c r="AQ24" s="377">
        <v>6</v>
      </c>
      <c r="AR24" s="376">
        <f t="shared" si="20"/>
        <v>20</v>
      </c>
      <c r="AS24" s="378">
        <f t="shared" si="21"/>
        <v>166</v>
      </c>
    </row>
    <row r="25" spans="1:45" ht="15.5">
      <c r="A25" s="384" t="s">
        <v>177</v>
      </c>
      <c r="B25" s="380">
        <v>3</v>
      </c>
      <c r="C25" s="381" t="s">
        <v>166</v>
      </c>
      <c r="D25" s="374" t="s">
        <v>12</v>
      </c>
      <c r="E25" s="375">
        <v>7</v>
      </c>
      <c r="F25" s="375">
        <v>6</v>
      </c>
      <c r="G25" s="375">
        <v>0</v>
      </c>
      <c r="H25" s="376">
        <f t="shared" si="11"/>
        <v>13</v>
      </c>
      <c r="I25" s="377">
        <v>8</v>
      </c>
      <c r="J25" s="377">
        <v>7</v>
      </c>
      <c r="K25" s="377">
        <v>1</v>
      </c>
      <c r="L25" s="376">
        <f t="shared" si="12"/>
        <v>16</v>
      </c>
      <c r="M25" s="375">
        <v>7</v>
      </c>
      <c r="N25" s="375">
        <v>5</v>
      </c>
      <c r="O25" s="375">
        <v>4</v>
      </c>
      <c r="P25" s="376">
        <f t="shared" si="13"/>
        <v>16</v>
      </c>
      <c r="Q25" s="377">
        <v>8</v>
      </c>
      <c r="R25" s="377">
        <v>6</v>
      </c>
      <c r="S25" s="377">
        <v>4</v>
      </c>
      <c r="T25" s="376">
        <f t="shared" si="14"/>
        <v>18</v>
      </c>
      <c r="U25" s="375">
        <v>6</v>
      </c>
      <c r="V25" s="375">
        <v>6</v>
      </c>
      <c r="W25" s="375">
        <v>4</v>
      </c>
      <c r="X25" s="376">
        <f t="shared" si="23"/>
        <v>16</v>
      </c>
      <c r="Y25" s="377">
        <v>7</v>
      </c>
      <c r="Z25" s="377">
        <v>5</v>
      </c>
      <c r="AA25" s="377">
        <v>4</v>
      </c>
      <c r="AB25" s="376">
        <f t="shared" si="16"/>
        <v>16</v>
      </c>
      <c r="AC25" s="375">
        <v>8</v>
      </c>
      <c r="AD25" s="375">
        <v>5</v>
      </c>
      <c r="AE25" s="375">
        <v>0</v>
      </c>
      <c r="AF25" s="376">
        <f t="shared" si="22"/>
        <v>13</v>
      </c>
      <c r="AG25" s="377">
        <v>8</v>
      </c>
      <c r="AH25" s="377">
        <v>6</v>
      </c>
      <c r="AI25" s="377">
        <v>4</v>
      </c>
      <c r="AJ25" s="376">
        <f t="shared" si="18"/>
        <v>18</v>
      </c>
      <c r="AK25" s="375">
        <v>8</v>
      </c>
      <c r="AL25" s="375">
        <v>7</v>
      </c>
      <c r="AM25" s="375">
        <v>6</v>
      </c>
      <c r="AN25" s="376">
        <f t="shared" si="19"/>
        <v>21</v>
      </c>
      <c r="AO25" s="377">
        <v>7</v>
      </c>
      <c r="AP25" s="377">
        <v>6</v>
      </c>
      <c r="AQ25" s="377">
        <v>4</v>
      </c>
      <c r="AR25" s="376">
        <f t="shared" si="20"/>
        <v>17</v>
      </c>
      <c r="AS25" s="378">
        <f t="shared" si="21"/>
        <v>164</v>
      </c>
    </row>
    <row r="26" spans="1:45" ht="15.5">
      <c r="A26" s="379" t="s">
        <v>177</v>
      </c>
      <c r="B26" s="386">
        <v>10</v>
      </c>
      <c r="C26" s="381" t="s">
        <v>404</v>
      </c>
      <c r="D26" s="374" t="s">
        <v>15</v>
      </c>
      <c r="E26" s="375">
        <v>8</v>
      </c>
      <c r="F26" s="375">
        <v>8</v>
      </c>
      <c r="G26" s="375">
        <v>4</v>
      </c>
      <c r="H26" s="376">
        <f t="shared" si="11"/>
        <v>20</v>
      </c>
      <c r="I26" s="377">
        <v>9</v>
      </c>
      <c r="J26" s="377">
        <v>6</v>
      </c>
      <c r="K26" s="377">
        <v>4</v>
      </c>
      <c r="L26" s="376">
        <f t="shared" si="12"/>
        <v>19</v>
      </c>
      <c r="M26" s="375">
        <v>6</v>
      </c>
      <c r="N26" s="375">
        <v>6</v>
      </c>
      <c r="O26" s="375">
        <v>8</v>
      </c>
      <c r="P26" s="376">
        <f t="shared" si="13"/>
        <v>20</v>
      </c>
      <c r="Q26" s="377">
        <v>6</v>
      </c>
      <c r="R26" s="377">
        <v>6</v>
      </c>
      <c r="S26" s="377">
        <v>3</v>
      </c>
      <c r="T26" s="376">
        <f t="shared" si="14"/>
        <v>15</v>
      </c>
      <c r="U26" s="375">
        <v>6</v>
      </c>
      <c r="V26" s="375">
        <v>5</v>
      </c>
      <c r="W26" s="375">
        <v>5</v>
      </c>
      <c r="X26" s="376">
        <f t="shared" si="23"/>
        <v>16</v>
      </c>
      <c r="Y26" s="377">
        <v>8</v>
      </c>
      <c r="Z26" s="377">
        <v>8</v>
      </c>
      <c r="AA26" s="377">
        <v>5</v>
      </c>
      <c r="AB26" s="376">
        <f t="shared" si="16"/>
        <v>21</v>
      </c>
      <c r="AC26" s="375">
        <v>9</v>
      </c>
      <c r="AD26" s="375">
        <v>7</v>
      </c>
      <c r="AE26" s="375">
        <v>4</v>
      </c>
      <c r="AF26" s="376">
        <f t="shared" si="22"/>
        <v>20</v>
      </c>
      <c r="AG26" s="377">
        <v>6</v>
      </c>
      <c r="AH26" s="377">
        <v>6</v>
      </c>
      <c r="AI26" s="377">
        <v>4</v>
      </c>
      <c r="AJ26" s="376">
        <f t="shared" si="18"/>
        <v>16</v>
      </c>
      <c r="AK26" s="375">
        <v>9</v>
      </c>
      <c r="AL26" s="375">
        <v>8</v>
      </c>
      <c r="AM26" s="375">
        <v>5</v>
      </c>
      <c r="AN26" s="376">
        <v>0</v>
      </c>
      <c r="AO26" s="377">
        <v>9</v>
      </c>
      <c r="AP26" s="377">
        <v>6</v>
      </c>
      <c r="AQ26" s="377">
        <v>2</v>
      </c>
      <c r="AR26" s="376">
        <f t="shared" si="20"/>
        <v>17</v>
      </c>
      <c r="AS26" s="378">
        <f t="shared" si="21"/>
        <v>164</v>
      </c>
    </row>
    <row r="27" spans="1:45" ht="15.5">
      <c r="A27" s="384" t="s">
        <v>177</v>
      </c>
      <c r="B27" s="380">
        <v>3</v>
      </c>
      <c r="C27" s="381" t="s">
        <v>125</v>
      </c>
      <c r="D27" s="374" t="s">
        <v>12</v>
      </c>
      <c r="E27" s="375">
        <v>6</v>
      </c>
      <c r="F27" s="375">
        <v>5</v>
      </c>
      <c r="G27" s="375">
        <v>3</v>
      </c>
      <c r="H27" s="376">
        <f t="shared" si="11"/>
        <v>14</v>
      </c>
      <c r="I27" s="377">
        <v>8</v>
      </c>
      <c r="J27" s="377">
        <v>7</v>
      </c>
      <c r="K27" s="377">
        <v>3</v>
      </c>
      <c r="L27" s="376">
        <f t="shared" si="12"/>
        <v>18</v>
      </c>
      <c r="M27" s="375">
        <v>7</v>
      </c>
      <c r="N27" s="375">
        <v>7</v>
      </c>
      <c r="O27" s="375">
        <v>5</v>
      </c>
      <c r="P27" s="376">
        <f t="shared" si="13"/>
        <v>19</v>
      </c>
      <c r="Q27" s="377">
        <v>9</v>
      </c>
      <c r="R27" s="377">
        <v>6</v>
      </c>
      <c r="S27" s="377">
        <v>5</v>
      </c>
      <c r="T27" s="376">
        <f t="shared" si="14"/>
        <v>20</v>
      </c>
      <c r="U27" s="375">
        <v>8</v>
      </c>
      <c r="V27" s="375">
        <v>7</v>
      </c>
      <c r="W27" s="375">
        <v>0</v>
      </c>
      <c r="X27" s="376">
        <f t="shared" si="23"/>
        <v>15</v>
      </c>
      <c r="Y27" s="377">
        <v>9</v>
      </c>
      <c r="Z27" s="377">
        <v>4</v>
      </c>
      <c r="AA27" s="377">
        <v>4</v>
      </c>
      <c r="AB27" s="376">
        <f t="shared" si="16"/>
        <v>17</v>
      </c>
      <c r="AC27" s="375">
        <v>6</v>
      </c>
      <c r="AD27" s="375">
        <v>6</v>
      </c>
      <c r="AE27" s="375">
        <v>5</v>
      </c>
      <c r="AF27" s="376">
        <f t="shared" si="22"/>
        <v>17</v>
      </c>
      <c r="AG27" s="377">
        <v>5</v>
      </c>
      <c r="AH27" s="377">
        <v>4</v>
      </c>
      <c r="AI27" s="377">
        <v>3</v>
      </c>
      <c r="AJ27" s="376">
        <f t="shared" si="18"/>
        <v>12</v>
      </c>
      <c r="AK27" s="375">
        <v>9</v>
      </c>
      <c r="AL27" s="375">
        <v>4</v>
      </c>
      <c r="AM27" s="375">
        <v>3</v>
      </c>
      <c r="AN27" s="376">
        <f>AM27+AL27+AK27</f>
        <v>16</v>
      </c>
      <c r="AO27" s="377">
        <v>7</v>
      </c>
      <c r="AP27" s="377">
        <v>5</v>
      </c>
      <c r="AQ27" s="377">
        <v>3</v>
      </c>
      <c r="AR27" s="376">
        <f t="shared" si="20"/>
        <v>15</v>
      </c>
      <c r="AS27" s="378">
        <f t="shared" si="21"/>
        <v>163</v>
      </c>
    </row>
    <row r="28" spans="1:45" ht="15.5">
      <c r="A28" s="139">
        <v>14</v>
      </c>
      <c r="B28" s="372">
        <v>2</v>
      </c>
      <c r="C28" s="374" t="s">
        <v>56</v>
      </c>
      <c r="D28" s="374" t="s">
        <v>57</v>
      </c>
      <c r="E28" s="375">
        <v>7</v>
      </c>
      <c r="F28" s="375">
        <v>6</v>
      </c>
      <c r="G28" s="375">
        <v>3</v>
      </c>
      <c r="H28" s="376">
        <f t="shared" si="11"/>
        <v>16</v>
      </c>
      <c r="I28" s="377">
        <v>9</v>
      </c>
      <c r="J28" s="377">
        <v>7</v>
      </c>
      <c r="K28" s="377">
        <v>2</v>
      </c>
      <c r="L28" s="376">
        <f t="shared" si="12"/>
        <v>18</v>
      </c>
      <c r="M28" s="375">
        <v>8</v>
      </c>
      <c r="N28" s="375">
        <v>5</v>
      </c>
      <c r="O28" s="375">
        <v>5</v>
      </c>
      <c r="P28" s="376">
        <f t="shared" si="13"/>
        <v>18</v>
      </c>
      <c r="Q28" s="377">
        <v>6</v>
      </c>
      <c r="R28" s="377">
        <v>5</v>
      </c>
      <c r="S28" s="377">
        <v>4</v>
      </c>
      <c r="T28" s="376">
        <f t="shared" si="14"/>
        <v>15</v>
      </c>
      <c r="U28" s="375">
        <v>10</v>
      </c>
      <c r="V28" s="375">
        <v>7</v>
      </c>
      <c r="W28" s="375">
        <v>4</v>
      </c>
      <c r="X28" s="376">
        <f t="shared" si="23"/>
        <v>21</v>
      </c>
      <c r="Y28" s="377">
        <v>8</v>
      </c>
      <c r="Z28" s="377">
        <v>8</v>
      </c>
      <c r="AA28" s="377">
        <v>5</v>
      </c>
      <c r="AB28" s="376">
        <f t="shared" si="16"/>
        <v>21</v>
      </c>
      <c r="AC28" s="375">
        <v>7</v>
      </c>
      <c r="AD28" s="375">
        <v>7</v>
      </c>
      <c r="AE28" s="375">
        <v>3</v>
      </c>
      <c r="AF28" s="376">
        <f t="shared" si="22"/>
        <v>17</v>
      </c>
      <c r="AG28" s="377">
        <v>9</v>
      </c>
      <c r="AH28" s="377">
        <v>7</v>
      </c>
      <c r="AI28" s="377">
        <v>1</v>
      </c>
      <c r="AJ28" s="376">
        <f t="shared" si="18"/>
        <v>17</v>
      </c>
      <c r="AK28" s="375">
        <v>9</v>
      </c>
      <c r="AL28" s="375">
        <v>8</v>
      </c>
      <c r="AM28" s="375">
        <v>5</v>
      </c>
      <c r="AN28" s="376">
        <v>0</v>
      </c>
      <c r="AO28" s="377">
        <v>8</v>
      </c>
      <c r="AP28" s="377">
        <v>7</v>
      </c>
      <c r="AQ28" s="377">
        <v>4</v>
      </c>
      <c r="AR28" s="376">
        <f t="shared" si="20"/>
        <v>19</v>
      </c>
      <c r="AS28" s="378">
        <f t="shared" si="21"/>
        <v>162</v>
      </c>
    </row>
    <row r="29" spans="1:45" ht="15.5">
      <c r="A29" s="384" t="s">
        <v>177</v>
      </c>
      <c r="B29" s="380">
        <v>2</v>
      </c>
      <c r="C29" s="381" t="s">
        <v>56</v>
      </c>
      <c r="D29" s="374" t="s">
        <v>57</v>
      </c>
      <c r="E29" s="375">
        <v>7</v>
      </c>
      <c r="F29" s="375">
        <v>6</v>
      </c>
      <c r="G29" s="375">
        <v>6</v>
      </c>
      <c r="H29" s="376">
        <f t="shared" si="11"/>
        <v>19</v>
      </c>
      <c r="I29" s="377">
        <v>7</v>
      </c>
      <c r="J29" s="377">
        <v>7</v>
      </c>
      <c r="K29" s="377">
        <v>6</v>
      </c>
      <c r="L29" s="376">
        <f t="shared" si="12"/>
        <v>20</v>
      </c>
      <c r="M29" s="375">
        <v>7</v>
      </c>
      <c r="N29" s="375">
        <v>5</v>
      </c>
      <c r="O29" s="375">
        <v>2</v>
      </c>
      <c r="P29" s="376">
        <f t="shared" si="13"/>
        <v>14</v>
      </c>
      <c r="Q29" s="377">
        <v>6</v>
      </c>
      <c r="R29" s="377">
        <v>6</v>
      </c>
      <c r="S29" s="377">
        <v>6</v>
      </c>
      <c r="T29" s="376">
        <f t="shared" si="14"/>
        <v>18</v>
      </c>
      <c r="U29" s="375">
        <v>7</v>
      </c>
      <c r="V29" s="375">
        <v>7</v>
      </c>
      <c r="W29" s="375">
        <v>2</v>
      </c>
      <c r="X29" s="376">
        <f t="shared" si="23"/>
        <v>16</v>
      </c>
      <c r="Y29" s="377">
        <v>9</v>
      </c>
      <c r="Z29" s="377">
        <v>8</v>
      </c>
      <c r="AA29" s="377">
        <v>5</v>
      </c>
      <c r="AB29" s="376">
        <v>0</v>
      </c>
      <c r="AC29" s="375">
        <v>8</v>
      </c>
      <c r="AD29" s="375">
        <v>6</v>
      </c>
      <c r="AE29" s="375">
        <v>4</v>
      </c>
      <c r="AF29" s="376">
        <f t="shared" si="22"/>
        <v>18</v>
      </c>
      <c r="AG29" s="377">
        <v>7</v>
      </c>
      <c r="AH29" s="377">
        <v>7</v>
      </c>
      <c r="AI29" s="377">
        <v>5</v>
      </c>
      <c r="AJ29" s="376">
        <f t="shared" si="18"/>
        <v>19</v>
      </c>
      <c r="AK29" s="375">
        <v>9</v>
      </c>
      <c r="AL29" s="375">
        <v>5</v>
      </c>
      <c r="AM29" s="375">
        <v>4</v>
      </c>
      <c r="AN29" s="376">
        <f t="shared" ref="AN29:AN43" si="24">AM29+AL29+AK29</f>
        <v>18</v>
      </c>
      <c r="AO29" s="377">
        <v>9</v>
      </c>
      <c r="AP29" s="377">
        <v>8</v>
      </c>
      <c r="AQ29" s="377">
        <v>2</v>
      </c>
      <c r="AR29" s="376">
        <f t="shared" si="20"/>
        <v>19</v>
      </c>
      <c r="AS29" s="378">
        <f t="shared" si="21"/>
        <v>161</v>
      </c>
    </row>
    <row r="30" spans="1:45" ht="15.5">
      <c r="A30" s="384" t="s">
        <v>177</v>
      </c>
      <c r="B30" s="385">
        <v>10</v>
      </c>
      <c r="C30" s="381" t="s">
        <v>404</v>
      </c>
      <c r="D30" s="374" t="s">
        <v>15</v>
      </c>
      <c r="E30" s="375">
        <v>7</v>
      </c>
      <c r="F30" s="375">
        <v>7</v>
      </c>
      <c r="G30" s="375">
        <v>6</v>
      </c>
      <c r="H30" s="376">
        <f t="shared" si="11"/>
        <v>20</v>
      </c>
      <c r="I30" s="377">
        <v>9</v>
      </c>
      <c r="J30" s="377">
        <v>8</v>
      </c>
      <c r="K30" s="377">
        <v>2</v>
      </c>
      <c r="L30" s="376">
        <f t="shared" si="12"/>
        <v>19</v>
      </c>
      <c r="M30" s="375">
        <v>9</v>
      </c>
      <c r="N30" s="375">
        <v>8</v>
      </c>
      <c r="O30" s="375">
        <v>4</v>
      </c>
      <c r="P30" s="376">
        <f t="shared" si="13"/>
        <v>21</v>
      </c>
      <c r="Q30" s="377">
        <v>5</v>
      </c>
      <c r="R30" s="377">
        <v>4</v>
      </c>
      <c r="S30" s="377">
        <v>3</v>
      </c>
      <c r="T30" s="376">
        <f t="shared" si="14"/>
        <v>12</v>
      </c>
      <c r="U30" s="375">
        <v>6</v>
      </c>
      <c r="V30" s="375">
        <v>6</v>
      </c>
      <c r="W30" s="375">
        <v>5</v>
      </c>
      <c r="X30" s="376">
        <f t="shared" si="23"/>
        <v>17</v>
      </c>
      <c r="Y30" s="377">
        <v>8</v>
      </c>
      <c r="Z30" s="377">
        <v>6</v>
      </c>
      <c r="AA30" s="377">
        <v>2</v>
      </c>
      <c r="AB30" s="376">
        <f t="shared" ref="AB30:AB39" si="25">AA30+Z30+Y30</f>
        <v>16</v>
      </c>
      <c r="AC30" s="375">
        <v>8</v>
      </c>
      <c r="AD30" s="375">
        <v>8</v>
      </c>
      <c r="AE30" s="375">
        <v>7</v>
      </c>
      <c r="AF30" s="376">
        <v>0</v>
      </c>
      <c r="AG30" s="377">
        <v>6</v>
      </c>
      <c r="AH30" s="377">
        <v>6</v>
      </c>
      <c r="AI30" s="377">
        <v>5</v>
      </c>
      <c r="AJ30" s="376">
        <f t="shared" si="18"/>
        <v>17</v>
      </c>
      <c r="AK30" s="375">
        <v>8</v>
      </c>
      <c r="AL30" s="375">
        <v>7</v>
      </c>
      <c r="AM30" s="375">
        <v>5</v>
      </c>
      <c r="AN30" s="376">
        <f t="shared" si="24"/>
        <v>20</v>
      </c>
      <c r="AO30" s="377">
        <v>9</v>
      </c>
      <c r="AP30" s="377">
        <v>8</v>
      </c>
      <c r="AQ30" s="377">
        <v>2</v>
      </c>
      <c r="AR30" s="376">
        <f t="shared" si="20"/>
        <v>19</v>
      </c>
      <c r="AS30" s="378">
        <f t="shared" si="21"/>
        <v>161</v>
      </c>
    </row>
    <row r="31" spans="1:45" ht="15.5">
      <c r="A31" s="379" t="s">
        <v>177</v>
      </c>
      <c r="B31" s="383">
        <v>3</v>
      </c>
      <c r="C31" s="381" t="s">
        <v>194</v>
      </c>
      <c r="D31" s="374" t="s">
        <v>360</v>
      </c>
      <c r="E31" s="375">
        <v>7</v>
      </c>
      <c r="F31" s="375">
        <v>3</v>
      </c>
      <c r="G31" s="375">
        <v>1</v>
      </c>
      <c r="H31" s="376">
        <f t="shared" si="11"/>
        <v>11</v>
      </c>
      <c r="I31" s="377">
        <v>7</v>
      </c>
      <c r="J31" s="377">
        <v>7</v>
      </c>
      <c r="K31" s="377">
        <v>5</v>
      </c>
      <c r="L31" s="376">
        <f t="shared" si="12"/>
        <v>19</v>
      </c>
      <c r="M31" s="375">
        <v>9</v>
      </c>
      <c r="N31" s="375">
        <v>8</v>
      </c>
      <c r="O31" s="375">
        <v>2</v>
      </c>
      <c r="P31" s="376">
        <f t="shared" si="13"/>
        <v>19</v>
      </c>
      <c r="Q31" s="377">
        <v>7</v>
      </c>
      <c r="R31" s="377">
        <v>7</v>
      </c>
      <c r="S31" s="377">
        <v>5</v>
      </c>
      <c r="T31" s="376">
        <f t="shared" si="14"/>
        <v>19</v>
      </c>
      <c r="U31" s="375">
        <v>10</v>
      </c>
      <c r="V31" s="375">
        <v>6</v>
      </c>
      <c r="W31" s="375">
        <v>1</v>
      </c>
      <c r="X31" s="376">
        <f t="shared" si="23"/>
        <v>17</v>
      </c>
      <c r="Y31" s="377">
        <v>8</v>
      </c>
      <c r="Z31" s="377">
        <v>6</v>
      </c>
      <c r="AA31" s="377">
        <v>4</v>
      </c>
      <c r="AB31" s="376">
        <f t="shared" si="25"/>
        <v>18</v>
      </c>
      <c r="AC31" s="375">
        <v>9</v>
      </c>
      <c r="AD31" s="375">
        <v>7</v>
      </c>
      <c r="AE31" s="375">
        <v>6</v>
      </c>
      <c r="AF31" s="376">
        <v>0</v>
      </c>
      <c r="AG31" s="377">
        <v>7</v>
      </c>
      <c r="AH31" s="377">
        <v>7</v>
      </c>
      <c r="AI31" s="377">
        <v>6</v>
      </c>
      <c r="AJ31" s="376">
        <f t="shared" si="18"/>
        <v>20</v>
      </c>
      <c r="AK31" s="375">
        <v>9</v>
      </c>
      <c r="AL31" s="375">
        <v>7</v>
      </c>
      <c r="AM31" s="375">
        <v>3</v>
      </c>
      <c r="AN31" s="376">
        <f t="shared" si="24"/>
        <v>19</v>
      </c>
      <c r="AO31" s="377">
        <v>7</v>
      </c>
      <c r="AP31" s="377">
        <v>6</v>
      </c>
      <c r="AQ31" s="377">
        <v>5</v>
      </c>
      <c r="AR31" s="376">
        <f t="shared" si="20"/>
        <v>18</v>
      </c>
      <c r="AS31" s="378">
        <f t="shared" si="21"/>
        <v>160</v>
      </c>
    </row>
    <row r="32" spans="1:45" ht="15.5">
      <c r="A32" s="138">
        <v>15</v>
      </c>
      <c r="B32" s="362">
        <v>4</v>
      </c>
      <c r="C32" s="374" t="s">
        <v>178</v>
      </c>
      <c r="D32" s="374" t="s">
        <v>12</v>
      </c>
      <c r="E32" s="375">
        <v>8</v>
      </c>
      <c r="F32" s="375">
        <v>4</v>
      </c>
      <c r="G32" s="375">
        <v>3</v>
      </c>
      <c r="H32" s="376">
        <f t="shared" si="11"/>
        <v>15</v>
      </c>
      <c r="I32" s="377">
        <v>7</v>
      </c>
      <c r="J32" s="377">
        <v>6</v>
      </c>
      <c r="K32" s="377">
        <v>3</v>
      </c>
      <c r="L32" s="376">
        <f t="shared" si="12"/>
        <v>16</v>
      </c>
      <c r="M32" s="375">
        <v>9</v>
      </c>
      <c r="N32" s="375">
        <v>5</v>
      </c>
      <c r="O32" s="375">
        <v>5</v>
      </c>
      <c r="P32" s="376">
        <f t="shared" si="13"/>
        <v>19</v>
      </c>
      <c r="Q32" s="377">
        <v>6</v>
      </c>
      <c r="R32" s="377">
        <v>5</v>
      </c>
      <c r="S32" s="377">
        <v>4</v>
      </c>
      <c r="T32" s="376">
        <f t="shared" si="14"/>
        <v>15</v>
      </c>
      <c r="U32" s="375">
        <v>9</v>
      </c>
      <c r="V32" s="375">
        <v>7</v>
      </c>
      <c r="W32" s="375">
        <v>4</v>
      </c>
      <c r="X32" s="376">
        <f t="shared" si="23"/>
        <v>20</v>
      </c>
      <c r="Y32" s="377">
        <v>8</v>
      </c>
      <c r="Z32" s="377">
        <v>5</v>
      </c>
      <c r="AA32" s="377">
        <v>4</v>
      </c>
      <c r="AB32" s="376">
        <f t="shared" si="25"/>
        <v>17</v>
      </c>
      <c r="AC32" s="375">
        <v>8</v>
      </c>
      <c r="AD32" s="375">
        <v>5</v>
      </c>
      <c r="AE32" s="375">
        <v>0</v>
      </c>
      <c r="AF32" s="376">
        <f>AE32+AD32+AC32</f>
        <v>13</v>
      </c>
      <c r="AG32" s="377">
        <v>6</v>
      </c>
      <c r="AH32" s="377">
        <v>6</v>
      </c>
      <c r="AI32" s="377">
        <v>0</v>
      </c>
      <c r="AJ32" s="376">
        <f t="shared" si="18"/>
        <v>12</v>
      </c>
      <c r="AK32" s="375">
        <v>9</v>
      </c>
      <c r="AL32" s="375">
        <v>8</v>
      </c>
      <c r="AM32" s="375">
        <v>1</v>
      </c>
      <c r="AN32" s="376">
        <f t="shared" si="24"/>
        <v>18</v>
      </c>
      <c r="AO32" s="377">
        <v>7</v>
      </c>
      <c r="AP32" s="377">
        <v>6</v>
      </c>
      <c r="AQ32" s="377">
        <v>2</v>
      </c>
      <c r="AR32" s="376">
        <f t="shared" si="20"/>
        <v>15</v>
      </c>
      <c r="AS32" s="378">
        <f t="shared" si="21"/>
        <v>160</v>
      </c>
    </row>
    <row r="33" spans="1:45" ht="15.5">
      <c r="A33" s="139">
        <v>16</v>
      </c>
      <c r="B33" s="372">
        <v>2</v>
      </c>
      <c r="C33" s="374" t="s">
        <v>25</v>
      </c>
      <c r="D33" s="374" t="s">
        <v>12</v>
      </c>
      <c r="E33" s="375">
        <v>9</v>
      </c>
      <c r="F33" s="375">
        <v>6</v>
      </c>
      <c r="G33" s="375">
        <v>4</v>
      </c>
      <c r="H33" s="376">
        <f t="shared" si="11"/>
        <v>19</v>
      </c>
      <c r="I33" s="377">
        <v>8</v>
      </c>
      <c r="J33" s="377">
        <v>6</v>
      </c>
      <c r="K33" s="377">
        <v>0</v>
      </c>
      <c r="L33" s="376">
        <f t="shared" si="12"/>
        <v>14</v>
      </c>
      <c r="M33" s="375">
        <v>7</v>
      </c>
      <c r="N33" s="375">
        <v>5</v>
      </c>
      <c r="O33" s="375">
        <v>4</v>
      </c>
      <c r="P33" s="376">
        <f t="shared" si="13"/>
        <v>16</v>
      </c>
      <c r="Q33" s="377">
        <v>7</v>
      </c>
      <c r="R33" s="377">
        <v>6</v>
      </c>
      <c r="S33" s="377">
        <v>4</v>
      </c>
      <c r="T33" s="376">
        <f t="shared" si="14"/>
        <v>17</v>
      </c>
      <c r="U33" s="375">
        <v>8</v>
      </c>
      <c r="V33" s="375">
        <v>7</v>
      </c>
      <c r="W33" s="375">
        <v>1</v>
      </c>
      <c r="X33" s="376">
        <f t="shared" si="23"/>
        <v>16</v>
      </c>
      <c r="Y33" s="377">
        <v>7</v>
      </c>
      <c r="Z33" s="377">
        <v>3</v>
      </c>
      <c r="AA33" s="377">
        <v>3</v>
      </c>
      <c r="AB33" s="376">
        <f t="shared" si="25"/>
        <v>13</v>
      </c>
      <c r="AC33" s="375">
        <v>6</v>
      </c>
      <c r="AD33" s="375">
        <v>6</v>
      </c>
      <c r="AE33" s="375">
        <v>3</v>
      </c>
      <c r="AF33" s="376">
        <f>AE33+AD33+AC33</f>
        <v>15</v>
      </c>
      <c r="AG33" s="377">
        <v>6</v>
      </c>
      <c r="AH33" s="377">
        <v>6</v>
      </c>
      <c r="AI33" s="377">
        <v>1</v>
      </c>
      <c r="AJ33" s="376">
        <f t="shared" si="18"/>
        <v>13</v>
      </c>
      <c r="AK33" s="375">
        <v>8</v>
      </c>
      <c r="AL33" s="375">
        <v>7</v>
      </c>
      <c r="AM33" s="375">
        <v>3</v>
      </c>
      <c r="AN33" s="376">
        <f t="shared" si="24"/>
        <v>18</v>
      </c>
      <c r="AO33" s="377">
        <v>8</v>
      </c>
      <c r="AP33" s="377">
        <v>7</v>
      </c>
      <c r="AQ33" s="377">
        <v>2</v>
      </c>
      <c r="AR33" s="376">
        <f t="shared" si="20"/>
        <v>17</v>
      </c>
      <c r="AS33" s="378">
        <f t="shared" si="21"/>
        <v>158</v>
      </c>
    </row>
    <row r="34" spans="1:45" ht="15.5">
      <c r="A34" s="384" t="s">
        <v>177</v>
      </c>
      <c r="B34" s="380">
        <v>5</v>
      </c>
      <c r="C34" s="381" t="s">
        <v>192</v>
      </c>
      <c r="D34" s="374" t="s">
        <v>360</v>
      </c>
      <c r="E34" s="375">
        <v>8</v>
      </c>
      <c r="F34" s="375">
        <v>7</v>
      </c>
      <c r="G34" s="375">
        <v>7</v>
      </c>
      <c r="H34" s="376">
        <v>0</v>
      </c>
      <c r="I34" s="377">
        <v>8</v>
      </c>
      <c r="J34" s="377">
        <v>6</v>
      </c>
      <c r="K34" s="377">
        <v>5</v>
      </c>
      <c r="L34" s="376">
        <f t="shared" si="12"/>
        <v>19</v>
      </c>
      <c r="M34" s="375">
        <v>8</v>
      </c>
      <c r="N34" s="375">
        <v>6</v>
      </c>
      <c r="O34" s="375">
        <v>2</v>
      </c>
      <c r="P34" s="376">
        <f t="shared" si="13"/>
        <v>16</v>
      </c>
      <c r="Q34" s="377">
        <v>8</v>
      </c>
      <c r="R34" s="377">
        <v>5</v>
      </c>
      <c r="S34" s="377">
        <v>1</v>
      </c>
      <c r="T34" s="376">
        <f t="shared" si="14"/>
        <v>14</v>
      </c>
      <c r="U34" s="375">
        <v>8</v>
      </c>
      <c r="V34" s="375">
        <v>6</v>
      </c>
      <c r="W34" s="375">
        <v>3</v>
      </c>
      <c r="X34" s="376">
        <f t="shared" si="23"/>
        <v>17</v>
      </c>
      <c r="Y34" s="377">
        <v>8</v>
      </c>
      <c r="Z34" s="377">
        <v>6</v>
      </c>
      <c r="AA34" s="377">
        <v>3</v>
      </c>
      <c r="AB34" s="376">
        <f t="shared" si="25"/>
        <v>17</v>
      </c>
      <c r="AC34" s="375">
        <v>8</v>
      </c>
      <c r="AD34" s="375">
        <v>6</v>
      </c>
      <c r="AE34" s="375">
        <v>3</v>
      </c>
      <c r="AF34" s="376">
        <f>AE34+AD34+AC34</f>
        <v>17</v>
      </c>
      <c r="AG34" s="377">
        <v>8</v>
      </c>
      <c r="AH34" s="377">
        <v>7</v>
      </c>
      <c r="AI34" s="377">
        <v>5</v>
      </c>
      <c r="AJ34" s="376">
        <f t="shared" si="18"/>
        <v>20</v>
      </c>
      <c r="AK34" s="375">
        <v>8</v>
      </c>
      <c r="AL34" s="375">
        <v>6</v>
      </c>
      <c r="AM34" s="375">
        <v>3</v>
      </c>
      <c r="AN34" s="376">
        <f t="shared" si="24"/>
        <v>17</v>
      </c>
      <c r="AO34" s="377">
        <v>9</v>
      </c>
      <c r="AP34" s="377">
        <v>7</v>
      </c>
      <c r="AQ34" s="377">
        <v>5</v>
      </c>
      <c r="AR34" s="376">
        <f t="shared" si="20"/>
        <v>21</v>
      </c>
      <c r="AS34" s="378">
        <f t="shared" si="21"/>
        <v>158</v>
      </c>
    </row>
    <row r="35" spans="1:45" ht="15.5">
      <c r="A35" s="379" t="s">
        <v>177</v>
      </c>
      <c r="B35" s="386">
        <v>10</v>
      </c>
      <c r="C35" s="381" t="s">
        <v>404</v>
      </c>
      <c r="D35" s="374" t="s">
        <v>12</v>
      </c>
      <c r="E35" s="375">
        <v>8</v>
      </c>
      <c r="F35" s="375">
        <v>8</v>
      </c>
      <c r="G35" s="375">
        <v>4</v>
      </c>
      <c r="H35" s="376">
        <f t="shared" ref="H35:H45" si="26">G35+F35+E35</f>
        <v>20</v>
      </c>
      <c r="I35" s="377">
        <v>6</v>
      </c>
      <c r="J35" s="377">
        <v>5</v>
      </c>
      <c r="K35" s="377">
        <v>4</v>
      </c>
      <c r="L35" s="376">
        <f t="shared" si="12"/>
        <v>15</v>
      </c>
      <c r="M35" s="375">
        <v>8</v>
      </c>
      <c r="N35" s="375">
        <v>4</v>
      </c>
      <c r="O35" s="375">
        <v>4</v>
      </c>
      <c r="P35" s="376">
        <f t="shared" si="13"/>
        <v>16</v>
      </c>
      <c r="Q35" s="377">
        <v>9</v>
      </c>
      <c r="R35" s="377">
        <v>8</v>
      </c>
      <c r="S35" s="377">
        <v>4</v>
      </c>
      <c r="T35" s="376">
        <f t="shared" si="14"/>
        <v>21</v>
      </c>
      <c r="U35" s="375">
        <v>8</v>
      </c>
      <c r="V35" s="375">
        <v>6</v>
      </c>
      <c r="W35" s="375">
        <v>0</v>
      </c>
      <c r="X35" s="376">
        <f t="shared" si="23"/>
        <v>14</v>
      </c>
      <c r="Y35" s="377">
        <v>5</v>
      </c>
      <c r="Z35" s="377">
        <v>4</v>
      </c>
      <c r="AA35" s="377">
        <v>2</v>
      </c>
      <c r="AB35" s="376">
        <f t="shared" si="25"/>
        <v>11</v>
      </c>
      <c r="AC35" s="375">
        <v>7</v>
      </c>
      <c r="AD35" s="375">
        <v>7</v>
      </c>
      <c r="AE35" s="375">
        <v>1</v>
      </c>
      <c r="AF35" s="376">
        <f>AE35+AD35+AC35</f>
        <v>15</v>
      </c>
      <c r="AG35" s="377">
        <v>8</v>
      </c>
      <c r="AH35" s="377">
        <v>5</v>
      </c>
      <c r="AI35" s="377">
        <v>2</v>
      </c>
      <c r="AJ35" s="376">
        <f t="shared" si="18"/>
        <v>15</v>
      </c>
      <c r="AK35" s="375">
        <v>6</v>
      </c>
      <c r="AL35" s="375">
        <v>5</v>
      </c>
      <c r="AM35" s="375">
        <v>1</v>
      </c>
      <c r="AN35" s="376">
        <f t="shared" si="24"/>
        <v>12</v>
      </c>
      <c r="AO35" s="377">
        <v>9</v>
      </c>
      <c r="AP35" s="377">
        <v>6</v>
      </c>
      <c r="AQ35" s="377">
        <v>3</v>
      </c>
      <c r="AR35" s="376">
        <f t="shared" si="20"/>
        <v>18</v>
      </c>
      <c r="AS35" s="378">
        <f t="shared" si="21"/>
        <v>157</v>
      </c>
    </row>
    <row r="36" spans="1:45" ht="15.5">
      <c r="A36" s="384" t="s">
        <v>177</v>
      </c>
      <c r="B36" s="385">
        <v>10</v>
      </c>
      <c r="C36" s="381" t="s">
        <v>404</v>
      </c>
      <c r="D36" s="374" t="s">
        <v>12</v>
      </c>
      <c r="E36" s="375">
        <v>7</v>
      </c>
      <c r="F36" s="375">
        <v>5</v>
      </c>
      <c r="G36" s="375">
        <v>5</v>
      </c>
      <c r="H36" s="376">
        <f t="shared" si="26"/>
        <v>17</v>
      </c>
      <c r="I36" s="377">
        <v>7</v>
      </c>
      <c r="J36" s="377">
        <v>6</v>
      </c>
      <c r="K36" s="377">
        <v>5</v>
      </c>
      <c r="L36" s="376">
        <f t="shared" si="12"/>
        <v>18</v>
      </c>
      <c r="M36" s="375">
        <v>8</v>
      </c>
      <c r="N36" s="375">
        <v>6</v>
      </c>
      <c r="O36" s="375">
        <v>1</v>
      </c>
      <c r="P36" s="376">
        <f t="shared" si="13"/>
        <v>15</v>
      </c>
      <c r="Q36" s="377">
        <v>7</v>
      </c>
      <c r="R36" s="377">
        <v>7</v>
      </c>
      <c r="S36" s="377">
        <v>3</v>
      </c>
      <c r="T36" s="376">
        <f t="shared" si="14"/>
        <v>17</v>
      </c>
      <c r="U36" s="375">
        <v>9</v>
      </c>
      <c r="V36" s="375">
        <v>6</v>
      </c>
      <c r="W36" s="375">
        <v>3</v>
      </c>
      <c r="X36" s="376">
        <f t="shared" si="23"/>
        <v>18</v>
      </c>
      <c r="Y36" s="377">
        <v>8</v>
      </c>
      <c r="Z36" s="377">
        <v>5</v>
      </c>
      <c r="AA36" s="377">
        <v>2</v>
      </c>
      <c r="AB36" s="376">
        <f t="shared" si="25"/>
        <v>15</v>
      </c>
      <c r="AC36" s="375">
        <v>9</v>
      </c>
      <c r="AD36" s="375">
        <v>7</v>
      </c>
      <c r="AE36" s="375">
        <v>7</v>
      </c>
      <c r="AF36" s="376">
        <v>0</v>
      </c>
      <c r="AG36" s="377">
        <v>8</v>
      </c>
      <c r="AH36" s="377">
        <v>6</v>
      </c>
      <c r="AI36" s="377">
        <v>5</v>
      </c>
      <c r="AJ36" s="376">
        <f t="shared" si="18"/>
        <v>19</v>
      </c>
      <c r="AK36" s="375">
        <v>8</v>
      </c>
      <c r="AL36" s="375">
        <v>7</v>
      </c>
      <c r="AM36" s="375">
        <v>6</v>
      </c>
      <c r="AN36" s="376">
        <f t="shared" si="24"/>
        <v>21</v>
      </c>
      <c r="AO36" s="377">
        <v>7</v>
      </c>
      <c r="AP36" s="377">
        <v>6</v>
      </c>
      <c r="AQ36" s="377">
        <v>4</v>
      </c>
      <c r="AR36" s="376">
        <f t="shared" si="20"/>
        <v>17</v>
      </c>
      <c r="AS36" s="378">
        <f t="shared" si="21"/>
        <v>157</v>
      </c>
    </row>
    <row r="37" spans="1:45" ht="15.5">
      <c r="A37" s="379" t="s">
        <v>177</v>
      </c>
      <c r="B37" s="383">
        <v>3</v>
      </c>
      <c r="C37" s="381" t="s">
        <v>87</v>
      </c>
      <c r="D37" s="374" t="s">
        <v>15</v>
      </c>
      <c r="E37" s="375">
        <v>8</v>
      </c>
      <c r="F37" s="375">
        <v>7</v>
      </c>
      <c r="G37" s="375">
        <v>6</v>
      </c>
      <c r="H37" s="376">
        <f t="shared" si="26"/>
        <v>21</v>
      </c>
      <c r="I37" s="377">
        <v>6</v>
      </c>
      <c r="J37" s="377">
        <v>6</v>
      </c>
      <c r="K37" s="377">
        <v>6</v>
      </c>
      <c r="L37" s="376">
        <f t="shared" si="12"/>
        <v>18</v>
      </c>
      <c r="M37" s="375">
        <v>8</v>
      </c>
      <c r="N37" s="375">
        <v>7</v>
      </c>
      <c r="O37" s="375">
        <v>2</v>
      </c>
      <c r="P37" s="376">
        <f t="shared" si="13"/>
        <v>17</v>
      </c>
      <c r="Q37" s="377">
        <v>7</v>
      </c>
      <c r="R37" s="377">
        <v>7</v>
      </c>
      <c r="S37" s="377">
        <v>5</v>
      </c>
      <c r="T37" s="376">
        <f t="shared" si="14"/>
        <v>19</v>
      </c>
      <c r="U37" s="375">
        <v>8</v>
      </c>
      <c r="V37" s="375">
        <v>8</v>
      </c>
      <c r="W37" s="375">
        <v>6</v>
      </c>
      <c r="X37" s="376">
        <v>0</v>
      </c>
      <c r="Y37" s="377">
        <v>8</v>
      </c>
      <c r="Z37" s="377">
        <v>6</v>
      </c>
      <c r="AA37" s="377">
        <v>3</v>
      </c>
      <c r="AB37" s="376">
        <f t="shared" si="25"/>
        <v>17</v>
      </c>
      <c r="AC37" s="375">
        <v>7</v>
      </c>
      <c r="AD37" s="375">
        <v>5</v>
      </c>
      <c r="AE37" s="375">
        <v>4</v>
      </c>
      <c r="AF37" s="376">
        <f>AE37+AD37+AC37</f>
        <v>16</v>
      </c>
      <c r="AG37" s="377">
        <v>8</v>
      </c>
      <c r="AH37" s="377">
        <v>7</v>
      </c>
      <c r="AI37" s="377">
        <v>0</v>
      </c>
      <c r="AJ37" s="376">
        <f t="shared" si="18"/>
        <v>15</v>
      </c>
      <c r="AK37" s="375">
        <v>9</v>
      </c>
      <c r="AL37" s="375">
        <v>4</v>
      </c>
      <c r="AM37" s="375">
        <v>4</v>
      </c>
      <c r="AN37" s="376">
        <f t="shared" si="24"/>
        <v>17</v>
      </c>
      <c r="AO37" s="377">
        <v>7</v>
      </c>
      <c r="AP37" s="377">
        <v>6</v>
      </c>
      <c r="AQ37" s="377">
        <v>3</v>
      </c>
      <c r="AR37" s="376">
        <f t="shared" si="20"/>
        <v>16</v>
      </c>
      <c r="AS37" s="378">
        <f t="shared" si="21"/>
        <v>156</v>
      </c>
    </row>
    <row r="38" spans="1:45" ht="15.5">
      <c r="A38" s="384" t="s">
        <v>177</v>
      </c>
      <c r="B38" s="380">
        <v>3</v>
      </c>
      <c r="C38" s="381" t="s">
        <v>87</v>
      </c>
      <c r="D38" s="374" t="s">
        <v>15</v>
      </c>
      <c r="E38" s="375">
        <v>6</v>
      </c>
      <c r="F38" s="375">
        <v>5</v>
      </c>
      <c r="G38" s="375">
        <v>4</v>
      </c>
      <c r="H38" s="376">
        <f t="shared" si="26"/>
        <v>15</v>
      </c>
      <c r="I38" s="377">
        <v>7</v>
      </c>
      <c r="J38" s="377">
        <v>6</v>
      </c>
      <c r="K38" s="377">
        <v>2</v>
      </c>
      <c r="L38" s="376">
        <f t="shared" ref="L38:L54" si="27">K38+J38+I38</f>
        <v>15</v>
      </c>
      <c r="M38" s="375">
        <v>8</v>
      </c>
      <c r="N38" s="375">
        <v>4</v>
      </c>
      <c r="O38" s="375">
        <v>3</v>
      </c>
      <c r="P38" s="376">
        <f t="shared" si="13"/>
        <v>15</v>
      </c>
      <c r="Q38" s="377">
        <v>7</v>
      </c>
      <c r="R38" s="377">
        <v>6</v>
      </c>
      <c r="S38" s="377">
        <v>5</v>
      </c>
      <c r="T38" s="376">
        <f t="shared" si="14"/>
        <v>18</v>
      </c>
      <c r="U38" s="375">
        <v>8</v>
      </c>
      <c r="V38" s="375">
        <v>7</v>
      </c>
      <c r="W38" s="375">
        <v>1</v>
      </c>
      <c r="X38" s="376">
        <f>W38+V38+U38</f>
        <v>16</v>
      </c>
      <c r="Y38" s="377">
        <v>8</v>
      </c>
      <c r="Z38" s="377">
        <v>5</v>
      </c>
      <c r="AA38" s="377">
        <v>2</v>
      </c>
      <c r="AB38" s="376">
        <f t="shared" si="25"/>
        <v>15</v>
      </c>
      <c r="AC38" s="375">
        <v>8</v>
      </c>
      <c r="AD38" s="375">
        <v>7</v>
      </c>
      <c r="AE38" s="375">
        <v>6</v>
      </c>
      <c r="AF38" s="376">
        <f>AE38+AD38+AC38</f>
        <v>21</v>
      </c>
      <c r="AG38" s="377">
        <v>7</v>
      </c>
      <c r="AH38" s="377">
        <v>6</v>
      </c>
      <c r="AI38" s="377">
        <v>4</v>
      </c>
      <c r="AJ38" s="376">
        <f t="shared" si="18"/>
        <v>17</v>
      </c>
      <c r="AK38" s="375">
        <v>6</v>
      </c>
      <c r="AL38" s="375">
        <v>5</v>
      </c>
      <c r="AM38" s="375">
        <v>1</v>
      </c>
      <c r="AN38" s="376">
        <f t="shared" si="24"/>
        <v>12</v>
      </c>
      <c r="AO38" s="377">
        <v>5</v>
      </c>
      <c r="AP38" s="377">
        <v>4</v>
      </c>
      <c r="AQ38" s="377">
        <v>2</v>
      </c>
      <c r="AR38" s="376">
        <f t="shared" si="20"/>
        <v>11</v>
      </c>
      <c r="AS38" s="378">
        <f t="shared" ref="AS38:AS69" si="28">AR38+AN38+AJ38+AF38+AB38+X38+T38+P38+L38+H38</f>
        <v>155</v>
      </c>
    </row>
    <row r="39" spans="1:45" ht="15.5">
      <c r="A39" s="139">
        <v>17</v>
      </c>
      <c r="B39" s="372">
        <v>2</v>
      </c>
      <c r="C39" s="374" t="s">
        <v>182</v>
      </c>
      <c r="D39" s="374" t="s">
        <v>15</v>
      </c>
      <c r="E39" s="375">
        <v>7</v>
      </c>
      <c r="F39" s="375">
        <v>4</v>
      </c>
      <c r="G39" s="375">
        <v>0</v>
      </c>
      <c r="H39" s="376">
        <f t="shared" si="26"/>
        <v>11</v>
      </c>
      <c r="I39" s="377">
        <v>7</v>
      </c>
      <c r="J39" s="377">
        <v>5</v>
      </c>
      <c r="K39" s="377">
        <v>4</v>
      </c>
      <c r="L39" s="376">
        <f t="shared" si="27"/>
        <v>16</v>
      </c>
      <c r="M39" s="375">
        <v>7</v>
      </c>
      <c r="N39" s="375">
        <v>6</v>
      </c>
      <c r="O39" s="375">
        <v>1</v>
      </c>
      <c r="P39" s="376">
        <f t="shared" si="13"/>
        <v>14</v>
      </c>
      <c r="Q39" s="377">
        <v>6</v>
      </c>
      <c r="R39" s="377">
        <v>5</v>
      </c>
      <c r="S39" s="377">
        <v>4</v>
      </c>
      <c r="T39" s="376">
        <f t="shared" si="14"/>
        <v>15</v>
      </c>
      <c r="U39" s="375">
        <v>8</v>
      </c>
      <c r="V39" s="375">
        <v>8</v>
      </c>
      <c r="W39" s="375">
        <v>3</v>
      </c>
      <c r="X39" s="376">
        <f>W39+V39+U39</f>
        <v>19</v>
      </c>
      <c r="Y39" s="377">
        <v>8</v>
      </c>
      <c r="Z39" s="377">
        <v>6</v>
      </c>
      <c r="AA39" s="377">
        <v>0</v>
      </c>
      <c r="AB39" s="376">
        <f t="shared" si="25"/>
        <v>14</v>
      </c>
      <c r="AC39" s="375">
        <v>7</v>
      </c>
      <c r="AD39" s="375">
        <v>6</v>
      </c>
      <c r="AE39" s="375">
        <v>3</v>
      </c>
      <c r="AF39" s="376">
        <f>AE39+AD39+AC39</f>
        <v>16</v>
      </c>
      <c r="AG39" s="377">
        <v>6</v>
      </c>
      <c r="AH39" s="377">
        <v>5</v>
      </c>
      <c r="AI39" s="377">
        <v>2</v>
      </c>
      <c r="AJ39" s="376">
        <f t="shared" si="18"/>
        <v>13</v>
      </c>
      <c r="AK39" s="375">
        <v>7</v>
      </c>
      <c r="AL39" s="375">
        <v>5</v>
      </c>
      <c r="AM39" s="375">
        <v>5</v>
      </c>
      <c r="AN39" s="376">
        <f t="shared" si="24"/>
        <v>17</v>
      </c>
      <c r="AO39" s="377">
        <v>9</v>
      </c>
      <c r="AP39" s="377">
        <v>9</v>
      </c>
      <c r="AQ39" s="377">
        <v>2</v>
      </c>
      <c r="AR39" s="376">
        <f t="shared" si="20"/>
        <v>20</v>
      </c>
      <c r="AS39" s="378">
        <f t="shared" si="28"/>
        <v>155</v>
      </c>
    </row>
    <row r="40" spans="1:45" ht="15.5">
      <c r="A40" s="138">
        <v>18</v>
      </c>
      <c r="B40" s="362">
        <v>1</v>
      </c>
      <c r="C40" s="374" t="s">
        <v>317</v>
      </c>
      <c r="D40" s="374" t="s">
        <v>12</v>
      </c>
      <c r="E40" s="375">
        <v>7</v>
      </c>
      <c r="F40" s="375">
        <v>7</v>
      </c>
      <c r="G40" s="375">
        <v>1</v>
      </c>
      <c r="H40" s="376">
        <f t="shared" si="26"/>
        <v>15</v>
      </c>
      <c r="I40" s="377">
        <v>7</v>
      </c>
      <c r="J40" s="377">
        <v>6</v>
      </c>
      <c r="K40" s="377">
        <v>6</v>
      </c>
      <c r="L40" s="376">
        <f t="shared" si="27"/>
        <v>19</v>
      </c>
      <c r="M40" s="375">
        <v>5</v>
      </c>
      <c r="N40" s="375">
        <v>5</v>
      </c>
      <c r="O40" s="375">
        <v>5</v>
      </c>
      <c r="P40" s="376">
        <f t="shared" si="13"/>
        <v>15</v>
      </c>
      <c r="Q40" s="377">
        <v>7</v>
      </c>
      <c r="R40" s="377">
        <v>4</v>
      </c>
      <c r="S40" s="377">
        <v>1</v>
      </c>
      <c r="T40" s="376">
        <f t="shared" si="14"/>
        <v>12</v>
      </c>
      <c r="U40" s="375">
        <v>8</v>
      </c>
      <c r="V40" s="375">
        <v>6</v>
      </c>
      <c r="W40" s="375">
        <v>4</v>
      </c>
      <c r="X40" s="376">
        <f>W40+V40+U40</f>
        <v>18</v>
      </c>
      <c r="Y40" s="377">
        <v>8</v>
      </c>
      <c r="Z40" s="377">
        <v>7</v>
      </c>
      <c r="AA40" s="377">
        <v>7</v>
      </c>
      <c r="AB40" s="376">
        <v>0</v>
      </c>
      <c r="AC40" s="375">
        <v>9</v>
      </c>
      <c r="AD40" s="375">
        <v>6</v>
      </c>
      <c r="AE40" s="375">
        <v>3</v>
      </c>
      <c r="AF40" s="376">
        <f>AE40+AD40+AC40</f>
        <v>18</v>
      </c>
      <c r="AG40" s="377">
        <v>9</v>
      </c>
      <c r="AH40" s="377">
        <v>8</v>
      </c>
      <c r="AI40" s="377">
        <v>3</v>
      </c>
      <c r="AJ40" s="376">
        <f t="shared" si="18"/>
        <v>20</v>
      </c>
      <c r="AK40" s="375">
        <v>8</v>
      </c>
      <c r="AL40" s="375">
        <v>7</v>
      </c>
      <c r="AM40" s="375">
        <v>2</v>
      </c>
      <c r="AN40" s="376">
        <f t="shared" si="24"/>
        <v>17</v>
      </c>
      <c r="AO40" s="377">
        <v>8</v>
      </c>
      <c r="AP40" s="377">
        <v>6</v>
      </c>
      <c r="AQ40" s="377">
        <v>3</v>
      </c>
      <c r="AR40" s="376">
        <f t="shared" si="20"/>
        <v>17</v>
      </c>
      <c r="AS40" s="378">
        <f t="shared" si="28"/>
        <v>151</v>
      </c>
    </row>
    <row r="41" spans="1:45" ht="15.5">
      <c r="A41" s="139">
        <v>19</v>
      </c>
      <c r="B41" s="372">
        <v>2</v>
      </c>
      <c r="C41" s="374" t="s">
        <v>19</v>
      </c>
      <c r="D41" s="374" t="s">
        <v>12</v>
      </c>
      <c r="E41" s="375">
        <v>7</v>
      </c>
      <c r="F41" s="375">
        <v>5</v>
      </c>
      <c r="G41" s="375">
        <v>4</v>
      </c>
      <c r="H41" s="376">
        <f t="shared" si="26"/>
        <v>16</v>
      </c>
      <c r="I41" s="377">
        <v>7</v>
      </c>
      <c r="J41" s="377">
        <v>6</v>
      </c>
      <c r="K41" s="377">
        <v>6</v>
      </c>
      <c r="L41" s="376">
        <f t="shared" si="27"/>
        <v>19</v>
      </c>
      <c r="M41" s="375">
        <v>8</v>
      </c>
      <c r="N41" s="375">
        <v>7</v>
      </c>
      <c r="O41" s="375">
        <v>5</v>
      </c>
      <c r="P41" s="376">
        <f t="shared" si="13"/>
        <v>20</v>
      </c>
      <c r="Q41" s="377">
        <v>7</v>
      </c>
      <c r="R41" s="377">
        <v>4</v>
      </c>
      <c r="S41" s="377">
        <v>3</v>
      </c>
      <c r="T41" s="376">
        <f t="shared" si="14"/>
        <v>14</v>
      </c>
      <c r="U41" s="375">
        <v>7</v>
      </c>
      <c r="V41" s="375">
        <v>5</v>
      </c>
      <c r="W41" s="375">
        <v>4</v>
      </c>
      <c r="X41" s="376">
        <f>W41+V41+U41</f>
        <v>16</v>
      </c>
      <c r="Y41" s="377">
        <v>8</v>
      </c>
      <c r="Z41" s="377">
        <v>6</v>
      </c>
      <c r="AA41" s="377">
        <v>4</v>
      </c>
      <c r="AB41" s="376">
        <f t="shared" ref="AB41:AB48" si="29">AA41+Z41+Y41</f>
        <v>18</v>
      </c>
      <c r="AC41" s="375">
        <v>9</v>
      </c>
      <c r="AD41" s="375">
        <v>8</v>
      </c>
      <c r="AE41" s="375">
        <v>6</v>
      </c>
      <c r="AF41" s="376">
        <v>0</v>
      </c>
      <c r="AG41" s="377">
        <v>7</v>
      </c>
      <c r="AH41" s="377">
        <v>4</v>
      </c>
      <c r="AI41" s="377">
        <v>4</v>
      </c>
      <c r="AJ41" s="376">
        <f t="shared" si="18"/>
        <v>15</v>
      </c>
      <c r="AK41" s="375">
        <v>4</v>
      </c>
      <c r="AL41" s="375">
        <v>4</v>
      </c>
      <c r="AM41" s="375">
        <v>3</v>
      </c>
      <c r="AN41" s="376">
        <f t="shared" si="24"/>
        <v>11</v>
      </c>
      <c r="AO41" s="377">
        <v>7</v>
      </c>
      <c r="AP41" s="377">
        <v>6</v>
      </c>
      <c r="AQ41" s="377">
        <v>6</v>
      </c>
      <c r="AR41" s="376">
        <f t="shared" si="20"/>
        <v>19</v>
      </c>
      <c r="AS41" s="378">
        <f t="shared" si="28"/>
        <v>148</v>
      </c>
    </row>
    <row r="42" spans="1:45" ht="15.5">
      <c r="A42" s="384" t="s">
        <v>177</v>
      </c>
      <c r="B42" s="380">
        <v>5</v>
      </c>
      <c r="C42" s="381" t="s">
        <v>192</v>
      </c>
      <c r="D42" s="374" t="s">
        <v>360</v>
      </c>
      <c r="E42" s="375">
        <v>7</v>
      </c>
      <c r="F42" s="375">
        <v>6</v>
      </c>
      <c r="G42" s="375">
        <v>5</v>
      </c>
      <c r="H42" s="376">
        <f t="shared" si="26"/>
        <v>18</v>
      </c>
      <c r="I42" s="377">
        <v>10</v>
      </c>
      <c r="J42" s="377">
        <v>5</v>
      </c>
      <c r="K42" s="377">
        <v>4</v>
      </c>
      <c r="L42" s="376">
        <f t="shared" si="27"/>
        <v>19</v>
      </c>
      <c r="M42" s="375">
        <v>7</v>
      </c>
      <c r="N42" s="375">
        <v>4</v>
      </c>
      <c r="O42" s="375">
        <v>1</v>
      </c>
      <c r="P42" s="376">
        <f t="shared" si="13"/>
        <v>12</v>
      </c>
      <c r="Q42" s="377">
        <v>6</v>
      </c>
      <c r="R42" s="377">
        <v>6</v>
      </c>
      <c r="S42" s="377">
        <v>3</v>
      </c>
      <c r="T42" s="376">
        <f t="shared" si="14"/>
        <v>15</v>
      </c>
      <c r="U42" s="375">
        <v>8</v>
      </c>
      <c r="V42" s="375">
        <v>8</v>
      </c>
      <c r="W42" s="375">
        <v>6</v>
      </c>
      <c r="X42" s="376">
        <v>0</v>
      </c>
      <c r="Y42" s="377">
        <v>9</v>
      </c>
      <c r="Z42" s="377">
        <v>4</v>
      </c>
      <c r="AA42" s="377">
        <v>3</v>
      </c>
      <c r="AB42" s="376">
        <f t="shared" si="29"/>
        <v>16</v>
      </c>
      <c r="AC42" s="375">
        <v>8</v>
      </c>
      <c r="AD42" s="375">
        <v>5</v>
      </c>
      <c r="AE42" s="375">
        <v>5</v>
      </c>
      <c r="AF42" s="376">
        <f>AE42+AD42+AC42</f>
        <v>18</v>
      </c>
      <c r="AG42" s="377">
        <v>6</v>
      </c>
      <c r="AH42" s="377">
        <v>6</v>
      </c>
      <c r="AI42" s="377">
        <v>4</v>
      </c>
      <c r="AJ42" s="376">
        <f t="shared" si="18"/>
        <v>16</v>
      </c>
      <c r="AK42" s="375">
        <v>8</v>
      </c>
      <c r="AL42" s="375">
        <v>5</v>
      </c>
      <c r="AM42" s="375">
        <v>4</v>
      </c>
      <c r="AN42" s="376">
        <f t="shared" si="24"/>
        <v>17</v>
      </c>
      <c r="AO42" s="377">
        <v>6</v>
      </c>
      <c r="AP42" s="377">
        <v>6</v>
      </c>
      <c r="AQ42" s="377">
        <v>5</v>
      </c>
      <c r="AR42" s="376">
        <f t="shared" si="20"/>
        <v>17</v>
      </c>
      <c r="AS42" s="378">
        <f t="shared" si="28"/>
        <v>148</v>
      </c>
    </row>
    <row r="43" spans="1:45" ht="15.5">
      <c r="A43" s="384" t="s">
        <v>177</v>
      </c>
      <c r="B43" s="380">
        <v>3</v>
      </c>
      <c r="C43" s="381" t="s">
        <v>166</v>
      </c>
      <c r="D43" s="374" t="s">
        <v>12</v>
      </c>
      <c r="E43" s="375">
        <v>9</v>
      </c>
      <c r="F43" s="375">
        <v>9</v>
      </c>
      <c r="G43" s="375">
        <v>3</v>
      </c>
      <c r="H43" s="376">
        <f t="shared" si="26"/>
        <v>21</v>
      </c>
      <c r="I43" s="377">
        <v>7</v>
      </c>
      <c r="J43" s="377">
        <v>6</v>
      </c>
      <c r="K43" s="377">
        <v>2</v>
      </c>
      <c r="L43" s="376">
        <f t="shared" si="27"/>
        <v>15</v>
      </c>
      <c r="M43" s="375">
        <v>8</v>
      </c>
      <c r="N43" s="375">
        <v>8</v>
      </c>
      <c r="O43" s="375">
        <v>7</v>
      </c>
      <c r="P43" s="376">
        <v>0</v>
      </c>
      <c r="Q43" s="377">
        <v>6</v>
      </c>
      <c r="R43" s="377">
        <v>4</v>
      </c>
      <c r="S43" s="377">
        <v>0</v>
      </c>
      <c r="T43" s="376">
        <f t="shared" si="14"/>
        <v>10</v>
      </c>
      <c r="U43" s="375">
        <v>9</v>
      </c>
      <c r="V43" s="375">
        <v>8</v>
      </c>
      <c r="W43" s="375">
        <v>0</v>
      </c>
      <c r="X43" s="376">
        <f t="shared" ref="X43:X51" si="30">W43+V43+U43</f>
        <v>17</v>
      </c>
      <c r="Y43" s="377">
        <v>9</v>
      </c>
      <c r="Z43" s="377">
        <v>4</v>
      </c>
      <c r="AA43" s="377">
        <v>3</v>
      </c>
      <c r="AB43" s="376">
        <f t="shared" si="29"/>
        <v>16</v>
      </c>
      <c r="AC43" s="375">
        <v>7</v>
      </c>
      <c r="AD43" s="375">
        <v>6</v>
      </c>
      <c r="AE43" s="375">
        <v>5</v>
      </c>
      <c r="AF43" s="376">
        <f>AE43+AD43+AC43</f>
        <v>18</v>
      </c>
      <c r="AG43" s="377">
        <v>6</v>
      </c>
      <c r="AH43" s="377">
        <v>5</v>
      </c>
      <c r="AI43" s="377">
        <v>4</v>
      </c>
      <c r="AJ43" s="376">
        <f t="shared" si="18"/>
        <v>15</v>
      </c>
      <c r="AK43" s="375">
        <v>7</v>
      </c>
      <c r="AL43" s="375">
        <v>7</v>
      </c>
      <c r="AM43" s="375">
        <v>7</v>
      </c>
      <c r="AN43" s="376">
        <f t="shared" si="24"/>
        <v>21</v>
      </c>
      <c r="AO43" s="377">
        <v>8</v>
      </c>
      <c r="AP43" s="377">
        <v>5</v>
      </c>
      <c r="AQ43" s="377">
        <v>1</v>
      </c>
      <c r="AR43" s="376">
        <f t="shared" si="20"/>
        <v>14</v>
      </c>
      <c r="AS43" s="378">
        <f t="shared" si="28"/>
        <v>147</v>
      </c>
    </row>
    <row r="44" spans="1:45" ht="15.5">
      <c r="A44" s="379" t="s">
        <v>177</v>
      </c>
      <c r="B44" s="383">
        <v>4</v>
      </c>
      <c r="C44" s="381" t="s">
        <v>178</v>
      </c>
      <c r="D44" s="374" t="s">
        <v>12</v>
      </c>
      <c r="E44" s="375">
        <v>8</v>
      </c>
      <c r="F44" s="375">
        <v>5</v>
      </c>
      <c r="G44" s="375">
        <v>1</v>
      </c>
      <c r="H44" s="376">
        <f t="shared" si="26"/>
        <v>14</v>
      </c>
      <c r="I44" s="377">
        <v>8</v>
      </c>
      <c r="J44" s="377">
        <v>8</v>
      </c>
      <c r="K44" s="377">
        <v>1</v>
      </c>
      <c r="L44" s="376">
        <f t="shared" si="27"/>
        <v>17</v>
      </c>
      <c r="M44" s="375">
        <v>6</v>
      </c>
      <c r="N44" s="375">
        <v>5</v>
      </c>
      <c r="O44" s="375">
        <v>3</v>
      </c>
      <c r="P44" s="376">
        <f>O44+N44+M44</f>
        <v>14</v>
      </c>
      <c r="Q44" s="377">
        <v>7</v>
      </c>
      <c r="R44" s="377">
        <v>6</v>
      </c>
      <c r="S44" s="377">
        <v>2</v>
      </c>
      <c r="T44" s="376">
        <f t="shared" si="14"/>
        <v>15</v>
      </c>
      <c r="U44" s="375">
        <v>10</v>
      </c>
      <c r="V44" s="375">
        <v>7</v>
      </c>
      <c r="W44" s="375">
        <v>1</v>
      </c>
      <c r="X44" s="376">
        <f t="shared" si="30"/>
        <v>18</v>
      </c>
      <c r="Y44" s="377">
        <v>7</v>
      </c>
      <c r="Z44" s="377">
        <v>5</v>
      </c>
      <c r="AA44" s="377">
        <v>2</v>
      </c>
      <c r="AB44" s="376">
        <f t="shared" si="29"/>
        <v>14</v>
      </c>
      <c r="AC44" s="375">
        <v>9</v>
      </c>
      <c r="AD44" s="375">
        <v>8</v>
      </c>
      <c r="AE44" s="375">
        <v>1</v>
      </c>
      <c r="AF44" s="376">
        <f>AE44+AD44+AC44</f>
        <v>18</v>
      </c>
      <c r="AG44" s="377">
        <v>6</v>
      </c>
      <c r="AH44" s="377">
        <v>5</v>
      </c>
      <c r="AI44" s="377">
        <v>4</v>
      </c>
      <c r="AJ44" s="376">
        <f t="shared" si="18"/>
        <v>15</v>
      </c>
      <c r="AK44" s="375">
        <v>8</v>
      </c>
      <c r="AL44" s="375">
        <v>8</v>
      </c>
      <c r="AM44" s="375">
        <v>7</v>
      </c>
      <c r="AN44" s="376">
        <v>0</v>
      </c>
      <c r="AO44" s="377">
        <v>7</v>
      </c>
      <c r="AP44" s="377">
        <v>7</v>
      </c>
      <c r="AQ44" s="377">
        <v>6</v>
      </c>
      <c r="AR44" s="376">
        <f t="shared" si="20"/>
        <v>20</v>
      </c>
      <c r="AS44" s="378">
        <f t="shared" si="28"/>
        <v>145</v>
      </c>
    </row>
    <row r="45" spans="1:45" ht="15.5">
      <c r="A45" s="384" t="s">
        <v>177</v>
      </c>
      <c r="B45" s="385">
        <v>10</v>
      </c>
      <c r="C45" s="381" t="s">
        <v>404</v>
      </c>
      <c r="D45" s="374" t="s">
        <v>15</v>
      </c>
      <c r="E45" s="375">
        <v>7</v>
      </c>
      <c r="F45" s="375">
        <v>5</v>
      </c>
      <c r="G45" s="375">
        <v>3</v>
      </c>
      <c r="H45" s="376">
        <f t="shared" si="26"/>
        <v>15</v>
      </c>
      <c r="I45" s="377">
        <v>7</v>
      </c>
      <c r="J45" s="377">
        <v>8</v>
      </c>
      <c r="K45" s="377">
        <v>0</v>
      </c>
      <c r="L45" s="376">
        <f t="shared" si="27"/>
        <v>15</v>
      </c>
      <c r="M45" s="375">
        <v>7</v>
      </c>
      <c r="N45" s="375">
        <v>7</v>
      </c>
      <c r="O45" s="375">
        <v>9</v>
      </c>
      <c r="P45" s="376">
        <v>0</v>
      </c>
      <c r="Q45" s="377">
        <v>8</v>
      </c>
      <c r="R45" s="377">
        <v>8</v>
      </c>
      <c r="S45" s="377">
        <v>1</v>
      </c>
      <c r="T45" s="376">
        <f t="shared" si="14"/>
        <v>17</v>
      </c>
      <c r="U45" s="375">
        <v>8</v>
      </c>
      <c r="V45" s="375">
        <v>6</v>
      </c>
      <c r="W45" s="375">
        <v>4</v>
      </c>
      <c r="X45" s="376">
        <f t="shared" si="30"/>
        <v>18</v>
      </c>
      <c r="Y45" s="377">
        <v>8</v>
      </c>
      <c r="Z45" s="377">
        <v>6</v>
      </c>
      <c r="AA45" s="377">
        <v>4</v>
      </c>
      <c r="AB45" s="376">
        <f t="shared" si="29"/>
        <v>18</v>
      </c>
      <c r="AC45" s="375">
        <v>6</v>
      </c>
      <c r="AD45" s="375">
        <v>5</v>
      </c>
      <c r="AE45" s="375">
        <v>0</v>
      </c>
      <c r="AF45" s="376">
        <f>AE45+AD45+AC45</f>
        <v>11</v>
      </c>
      <c r="AG45" s="377">
        <v>7</v>
      </c>
      <c r="AH45" s="377">
        <v>5</v>
      </c>
      <c r="AI45" s="377">
        <v>4</v>
      </c>
      <c r="AJ45" s="376">
        <f t="shared" si="18"/>
        <v>16</v>
      </c>
      <c r="AK45" s="375">
        <v>6</v>
      </c>
      <c r="AL45" s="375">
        <v>5</v>
      </c>
      <c r="AM45" s="375">
        <v>4</v>
      </c>
      <c r="AN45" s="376">
        <f t="shared" ref="AN45:AN58" si="31">AM45+AL45+AK45</f>
        <v>15</v>
      </c>
      <c r="AO45" s="377">
        <v>8</v>
      </c>
      <c r="AP45" s="377">
        <v>7</v>
      </c>
      <c r="AQ45" s="377">
        <v>5</v>
      </c>
      <c r="AR45" s="376">
        <f t="shared" si="20"/>
        <v>20</v>
      </c>
      <c r="AS45" s="378">
        <f t="shared" si="28"/>
        <v>145</v>
      </c>
    </row>
    <row r="46" spans="1:45" ht="15.5">
      <c r="A46" s="379" t="s">
        <v>177</v>
      </c>
      <c r="B46" s="386">
        <v>10</v>
      </c>
      <c r="C46" s="381" t="s">
        <v>404</v>
      </c>
      <c r="D46" s="374" t="s">
        <v>12</v>
      </c>
      <c r="E46" s="375">
        <v>9</v>
      </c>
      <c r="F46" s="375">
        <v>9</v>
      </c>
      <c r="G46" s="375">
        <v>5</v>
      </c>
      <c r="H46" s="376">
        <v>0</v>
      </c>
      <c r="I46" s="377">
        <v>8</v>
      </c>
      <c r="J46" s="377">
        <v>5</v>
      </c>
      <c r="K46" s="377">
        <v>5</v>
      </c>
      <c r="L46" s="376">
        <f t="shared" si="27"/>
        <v>18</v>
      </c>
      <c r="M46" s="375">
        <v>8</v>
      </c>
      <c r="N46" s="375">
        <v>6</v>
      </c>
      <c r="O46" s="375">
        <v>2</v>
      </c>
      <c r="P46" s="376">
        <f>O46+N46+M46</f>
        <v>16</v>
      </c>
      <c r="Q46" s="377">
        <v>8</v>
      </c>
      <c r="R46" s="377">
        <v>8</v>
      </c>
      <c r="S46" s="377">
        <v>4</v>
      </c>
      <c r="T46" s="376">
        <f t="shared" si="14"/>
        <v>20</v>
      </c>
      <c r="U46" s="375">
        <v>7</v>
      </c>
      <c r="V46" s="375">
        <v>7</v>
      </c>
      <c r="W46" s="375">
        <v>5</v>
      </c>
      <c r="X46" s="376">
        <f t="shared" si="30"/>
        <v>19</v>
      </c>
      <c r="Y46" s="377">
        <v>7</v>
      </c>
      <c r="Z46" s="377">
        <v>6</v>
      </c>
      <c r="AA46" s="377">
        <v>3</v>
      </c>
      <c r="AB46" s="376">
        <f t="shared" si="29"/>
        <v>16</v>
      </c>
      <c r="AC46" s="375">
        <v>8</v>
      </c>
      <c r="AD46" s="375">
        <v>8</v>
      </c>
      <c r="AE46" s="375">
        <v>6</v>
      </c>
      <c r="AF46" s="376">
        <v>0</v>
      </c>
      <c r="AG46" s="377">
        <v>9</v>
      </c>
      <c r="AH46" s="377">
        <v>6</v>
      </c>
      <c r="AI46" s="377">
        <v>4</v>
      </c>
      <c r="AJ46" s="376">
        <f t="shared" si="18"/>
        <v>19</v>
      </c>
      <c r="AK46" s="375">
        <v>9</v>
      </c>
      <c r="AL46" s="375">
        <v>5</v>
      </c>
      <c r="AM46" s="375">
        <v>4</v>
      </c>
      <c r="AN46" s="376">
        <f t="shared" si="31"/>
        <v>18</v>
      </c>
      <c r="AO46" s="377">
        <v>9</v>
      </c>
      <c r="AP46" s="377">
        <v>5</v>
      </c>
      <c r="AQ46" s="377">
        <v>4</v>
      </c>
      <c r="AR46" s="376">
        <f t="shared" si="20"/>
        <v>18</v>
      </c>
      <c r="AS46" s="378">
        <f t="shared" si="28"/>
        <v>144</v>
      </c>
    </row>
    <row r="47" spans="1:45" ht="15.5">
      <c r="A47" s="138">
        <v>20</v>
      </c>
      <c r="B47" s="362">
        <v>1</v>
      </c>
      <c r="C47" s="374" t="s">
        <v>81</v>
      </c>
      <c r="D47" s="374" t="s">
        <v>82</v>
      </c>
      <c r="E47" s="375">
        <v>8</v>
      </c>
      <c r="F47" s="375">
        <v>7</v>
      </c>
      <c r="G47" s="375">
        <v>6</v>
      </c>
      <c r="H47" s="376">
        <f t="shared" ref="H47:H62" si="32">G47+F47+E47</f>
        <v>21</v>
      </c>
      <c r="I47" s="377">
        <v>6</v>
      </c>
      <c r="J47" s="377">
        <v>4</v>
      </c>
      <c r="K47" s="377">
        <v>2</v>
      </c>
      <c r="L47" s="376">
        <f t="shared" si="27"/>
        <v>12</v>
      </c>
      <c r="M47" s="375">
        <v>6</v>
      </c>
      <c r="N47" s="375">
        <v>2</v>
      </c>
      <c r="O47" s="375">
        <v>2</v>
      </c>
      <c r="P47" s="376">
        <f>O47+N47+M47</f>
        <v>10</v>
      </c>
      <c r="Q47" s="377">
        <v>8</v>
      </c>
      <c r="R47" s="377">
        <v>7</v>
      </c>
      <c r="S47" s="377">
        <v>5</v>
      </c>
      <c r="T47" s="376">
        <f t="shared" si="14"/>
        <v>20</v>
      </c>
      <c r="U47" s="375">
        <v>8</v>
      </c>
      <c r="V47" s="375">
        <v>4</v>
      </c>
      <c r="W47" s="375">
        <v>0</v>
      </c>
      <c r="X47" s="376">
        <f t="shared" si="30"/>
        <v>12</v>
      </c>
      <c r="Y47" s="377">
        <v>5</v>
      </c>
      <c r="Z47" s="377">
        <v>0</v>
      </c>
      <c r="AA47" s="377">
        <v>0</v>
      </c>
      <c r="AB47" s="376">
        <f t="shared" si="29"/>
        <v>5</v>
      </c>
      <c r="AC47" s="375">
        <v>5</v>
      </c>
      <c r="AD47" s="375">
        <v>2</v>
      </c>
      <c r="AE47" s="375">
        <v>2</v>
      </c>
      <c r="AF47" s="376">
        <f t="shared" ref="AF47:AF61" si="33">AE47+AD47+AC47</f>
        <v>9</v>
      </c>
      <c r="AG47" s="377">
        <v>7</v>
      </c>
      <c r="AH47" s="377">
        <v>6</v>
      </c>
      <c r="AI47" s="377">
        <v>4</v>
      </c>
      <c r="AJ47" s="376">
        <f t="shared" si="18"/>
        <v>17</v>
      </c>
      <c r="AK47" s="375">
        <v>7</v>
      </c>
      <c r="AL47" s="375">
        <v>6</v>
      </c>
      <c r="AM47" s="375">
        <v>5</v>
      </c>
      <c r="AN47" s="376">
        <f t="shared" si="31"/>
        <v>18</v>
      </c>
      <c r="AO47" s="377">
        <v>8</v>
      </c>
      <c r="AP47" s="377">
        <v>7</v>
      </c>
      <c r="AQ47" s="377">
        <v>5</v>
      </c>
      <c r="AR47" s="376">
        <f t="shared" si="20"/>
        <v>20</v>
      </c>
      <c r="AS47" s="378">
        <f t="shared" si="28"/>
        <v>144</v>
      </c>
    </row>
    <row r="48" spans="1:45" ht="15.5">
      <c r="A48" s="139">
        <v>21</v>
      </c>
      <c r="B48" s="372">
        <v>1</v>
      </c>
      <c r="C48" s="374" t="s">
        <v>180</v>
      </c>
      <c r="D48" s="374" t="s">
        <v>15</v>
      </c>
      <c r="E48" s="375">
        <v>9</v>
      </c>
      <c r="F48" s="375">
        <v>8</v>
      </c>
      <c r="G48" s="375">
        <v>0</v>
      </c>
      <c r="H48" s="376">
        <f t="shared" si="32"/>
        <v>17</v>
      </c>
      <c r="I48" s="377">
        <v>8</v>
      </c>
      <c r="J48" s="377">
        <v>6</v>
      </c>
      <c r="K48" s="377">
        <v>2</v>
      </c>
      <c r="L48" s="376">
        <f t="shared" si="27"/>
        <v>16</v>
      </c>
      <c r="M48" s="375">
        <v>8</v>
      </c>
      <c r="N48" s="375">
        <v>6</v>
      </c>
      <c r="O48" s="375">
        <v>6</v>
      </c>
      <c r="P48" s="376">
        <f>O48+N48+M48</f>
        <v>20</v>
      </c>
      <c r="Q48" s="377">
        <v>9</v>
      </c>
      <c r="R48" s="377">
        <v>7</v>
      </c>
      <c r="S48" s="377">
        <v>7</v>
      </c>
      <c r="T48" s="376">
        <v>0</v>
      </c>
      <c r="U48" s="375">
        <v>5</v>
      </c>
      <c r="V48" s="375">
        <v>4</v>
      </c>
      <c r="W48" s="375">
        <v>3</v>
      </c>
      <c r="X48" s="376">
        <f t="shared" si="30"/>
        <v>12</v>
      </c>
      <c r="Y48" s="377">
        <v>8</v>
      </c>
      <c r="Z48" s="377">
        <v>6</v>
      </c>
      <c r="AA48" s="377">
        <v>4</v>
      </c>
      <c r="AB48" s="376">
        <f t="shared" si="29"/>
        <v>18</v>
      </c>
      <c r="AC48" s="375">
        <v>8</v>
      </c>
      <c r="AD48" s="375">
        <v>8</v>
      </c>
      <c r="AE48" s="375">
        <v>4</v>
      </c>
      <c r="AF48" s="376">
        <f t="shared" si="33"/>
        <v>20</v>
      </c>
      <c r="AG48" s="377">
        <v>9</v>
      </c>
      <c r="AH48" s="377">
        <v>7</v>
      </c>
      <c r="AI48" s="377">
        <v>6</v>
      </c>
      <c r="AJ48" s="376">
        <v>0</v>
      </c>
      <c r="AK48" s="375">
        <v>8</v>
      </c>
      <c r="AL48" s="375">
        <v>6</v>
      </c>
      <c r="AM48" s="375">
        <v>6</v>
      </c>
      <c r="AN48" s="376">
        <f t="shared" si="31"/>
        <v>20</v>
      </c>
      <c r="AO48" s="377">
        <v>8</v>
      </c>
      <c r="AP48" s="377">
        <v>7</v>
      </c>
      <c r="AQ48" s="377">
        <v>5</v>
      </c>
      <c r="AR48" s="376">
        <f t="shared" si="20"/>
        <v>20</v>
      </c>
      <c r="AS48" s="378">
        <f t="shared" si="28"/>
        <v>143</v>
      </c>
    </row>
    <row r="49" spans="1:45" ht="15.5">
      <c r="A49" s="384" t="s">
        <v>177</v>
      </c>
      <c r="B49" s="385">
        <v>10</v>
      </c>
      <c r="C49" s="381" t="s">
        <v>404</v>
      </c>
      <c r="D49" s="374" t="s">
        <v>12</v>
      </c>
      <c r="E49" s="375">
        <v>7</v>
      </c>
      <c r="F49" s="375">
        <v>7</v>
      </c>
      <c r="G49" s="375">
        <v>5</v>
      </c>
      <c r="H49" s="376">
        <f t="shared" si="32"/>
        <v>19</v>
      </c>
      <c r="I49" s="377">
        <v>8</v>
      </c>
      <c r="J49" s="377">
        <v>6</v>
      </c>
      <c r="K49" s="377">
        <v>4</v>
      </c>
      <c r="L49" s="376">
        <f t="shared" si="27"/>
        <v>18</v>
      </c>
      <c r="M49" s="375">
        <v>9</v>
      </c>
      <c r="N49" s="375">
        <v>7</v>
      </c>
      <c r="O49" s="375">
        <v>6</v>
      </c>
      <c r="P49" s="376">
        <v>0</v>
      </c>
      <c r="Q49" s="377">
        <v>6</v>
      </c>
      <c r="R49" s="377">
        <v>5</v>
      </c>
      <c r="S49" s="377">
        <v>5</v>
      </c>
      <c r="T49" s="376">
        <f>S49+R49+Q49</f>
        <v>16</v>
      </c>
      <c r="U49" s="375">
        <v>7</v>
      </c>
      <c r="V49" s="375">
        <v>6</v>
      </c>
      <c r="W49" s="375">
        <v>4</v>
      </c>
      <c r="X49" s="376">
        <f t="shared" si="30"/>
        <v>17</v>
      </c>
      <c r="Y49" s="377">
        <v>9</v>
      </c>
      <c r="Z49" s="377">
        <v>7</v>
      </c>
      <c r="AA49" s="377">
        <v>6</v>
      </c>
      <c r="AB49" s="376">
        <v>0</v>
      </c>
      <c r="AC49" s="375">
        <v>7</v>
      </c>
      <c r="AD49" s="375">
        <v>7</v>
      </c>
      <c r="AE49" s="375">
        <v>7</v>
      </c>
      <c r="AF49" s="376">
        <f t="shared" si="33"/>
        <v>21</v>
      </c>
      <c r="AG49" s="377">
        <v>6</v>
      </c>
      <c r="AH49" s="377">
        <v>4</v>
      </c>
      <c r="AI49" s="377">
        <v>2</v>
      </c>
      <c r="AJ49" s="376">
        <f>AI49+AH49+AG49</f>
        <v>12</v>
      </c>
      <c r="AK49" s="375">
        <v>8</v>
      </c>
      <c r="AL49" s="375">
        <v>7</v>
      </c>
      <c r="AM49" s="375">
        <v>4</v>
      </c>
      <c r="AN49" s="376">
        <f t="shared" si="31"/>
        <v>19</v>
      </c>
      <c r="AO49" s="377">
        <v>9</v>
      </c>
      <c r="AP49" s="377">
        <v>6</v>
      </c>
      <c r="AQ49" s="377">
        <v>2</v>
      </c>
      <c r="AR49" s="376">
        <f t="shared" si="20"/>
        <v>17</v>
      </c>
      <c r="AS49" s="378">
        <f t="shared" si="28"/>
        <v>139</v>
      </c>
    </row>
    <row r="50" spans="1:45" ht="15.5">
      <c r="A50" s="379" t="s">
        <v>177</v>
      </c>
      <c r="B50" s="383">
        <v>2</v>
      </c>
      <c r="C50" s="381" t="s">
        <v>19</v>
      </c>
      <c r="D50" s="374" t="s">
        <v>12</v>
      </c>
      <c r="E50" s="375">
        <v>6</v>
      </c>
      <c r="F50" s="375">
        <v>5</v>
      </c>
      <c r="G50" s="375">
        <v>2</v>
      </c>
      <c r="H50" s="376">
        <f t="shared" si="32"/>
        <v>13</v>
      </c>
      <c r="I50" s="377">
        <v>9</v>
      </c>
      <c r="J50" s="377">
        <v>8</v>
      </c>
      <c r="K50" s="377">
        <v>4</v>
      </c>
      <c r="L50" s="376">
        <f t="shared" si="27"/>
        <v>21</v>
      </c>
      <c r="M50" s="375">
        <v>7</v>
      </c>
      <c r="N50" s="375">
        <v>6</v>
      </c>
      <c r="O50" s="375">
        <v>6</v>
      </c>
      <c r="P50" s="376">
        <f>O50+N50+M50</f>
        <v>19</v>
      </c>
      <c r="Q50" s="377">
        <v>6</v>
      </c>
      <c r="R50" s="377">
        <v>5</v>
      </c>
      <c r="S50" s="377">
        <v>4</v>
      </c>
      <c r="T50" s="376">
        <f>S50+R50+Q50</f>
        <v>15</v>
      </c>
      <c r="U50" s="375">
        <v>8</v>
      </c>
      <c r="V50" s="375">
        <v>5</v>
      </c>
      <c r="W50" s="375">
        <v>2</v>
      </c>
      <c r="X50" s="376">
        <f t="shared" si="30"/>
        <v>15</v>
      </c>
      <c r="Y50" s="377">
        <v>7</v>
      </c>
      <c r="Z50" s="377">
        <v>4</v>
      </c>
      <c r="AA50" s="377">
        <v>3</v>
      </c>
      <c r="AB50" s="376">
        <f t="shared" ref="AB50:AB55" si="34">AA50+Z50+Y50</f>
        <v>14</v>
      </c>
      <c r="AC50" s="375">
        <v>7</v>
      </c>
      <c r="AD50" s="375">
        <v>4</v>
      </c>
      <c r="AE50" s="375">
        <v>1</v>
      </c>
      <c r="AF50" s="376">
        <f t="shared" si="33"/>
        <v>12</v>
      </c>
      <c r="AG50" s="377">
        <v>9</v>
      </c>
      <c r="AH50" s="377">
        <v>8</v>
      </c>
      <c r="AI50" s="377">
        <v>5</v>
      </c>
      <c r="AJ50" s="376">
        <v>0</v>
      </c>
      <c r="AK50" s="375">
        <v>8</v>
      </c>
      <c r="AL50" s="375">
        <v>7</v>
      </c>
      <c r="AM50" s="375">
        <v>6</v>
      </c>
      <c r="AN50" s="376">
        <f t="shared" si="31"/>
        <v>21</v>
      </c>
      <c r="AO50" s="377">
        <v>4</v>
      </c>
      <c r="AP50" s="377">
        <v>4</v>
      </c>
      <c r="AQ50" s="377">
        <v>0</v>
      </c>
      <c r="AR50" s="376">
        <f t="shared" si="20"/>
        <v>8</v>
      </c>
      <c r="AS50" s="378">
        <f t="shared" si="28"/>
        <v>138</v>
      </c>
    </row>
    <row r="51" spans="1:45" ht="15.5">
      <c r="A51" s="138">
        <v>22</v>
      </c>
      <c r="B51" s="362">
        <v>1</v>
      </c>
      <c r="C51" s="374" t="s">
        <v>58</v>
      </c>
      <c r="D51" s="374" t="s">
        <v>12</v>
      </c>
      <c r="E51" s="375">
        <v>5</v>
      </c>
      <c r="F51" s="375">
        <v>5</v>
      </c>
      <c r="G51" s="375">
        <v>2</v>
      </c>
      <c r="H51" s="376">
        <f t="shared" si="32"/>
        <v>12</v>
      </c>
      <c r="I51" s="377">
        <v>8</v>
      </c>
      <c r="J51" s="377">
        <v>5</v>
      </c>
      <c r="K51" s="377">
        <v>1</v>
      </c>
      <c r="L51" s="376">
        <f t="shared" si="27"/>
        <v>14</v>
      </c>
      <c r="M51" s="375">
        <v>7</v>
      </c>
      <c r="N51" s="375">
        <v>6</v>
      </c>
      <c r="O51" s="375">
        <v>0</v>
      </c>
      <c r="P51" s="376">
        <f>O51+N51+M51</f>
        <v>13</v>
      </c>
      <c r="Q51" s="377">
        <v>9</v>
      </c>
      <c r="R51" s="377">
        <v>7</v>
      </c>
      <c r="S51" s="377">
        <v>7</v>
      </c>
      <c r="T51" s="376">
        <v>0</v>
      </c>
      <c r="U51" s="375">
        <v>6</v>
      </c>
      <c r="V51" s="375">
        <v>4</v>
      </c>
      <c r="W51" s="375">
        <v>0</v>
      </c>
      <c r="X51" s="376">
        <f t="shared" si="30"/>
        <v>10</v>
      </c>
      <c r="Y51" s="377">
        <v>9</v>
      </c>
      <c r="Z51" s="377">
        <v>6</v>
      </c>
      <c r="AA51" s="377">
        <v>5</v>
      </c>
      <c r="AB51" s="376">
        <f t="shared" si="34"/>
        <v>20</v>
      </c>
      <c r="AC51" s="375">
        <v>7</v>
      </c>
      <c r="AD51" s="375">
        <v>7</v>
      </c>
      <c r="AE51" s="375">
        <v>4</v>
      </c>
      <c r="AF51" s="376">
        <f t="shared" si="33"/>
        <v>18</v>
      </c>
      <c r="AG51" s="377">
        <v>9</v>
      </c>
      <c r="AH51" s="377">
        <v>7</v>
      </c>
      <c r="AI51" s="377">
        <v>2</v>
      </c>
      <c r="AJ51" s="376">
        <f t="shared" ref="AJ51:AJ60" si="35">AI51+AH51+AG51</f>
        <v>18</v>
      </c>
      <c r="AK51" s="375">
        <v>8</v>
      </c>
      <c r="AL51" s="375">
        <v>5</v>
      </c>
      <c r="AM51" s="375">
        <v>1</v>
      </c>
      <c r="AN51" s="376">
        <f t="shared" si="31"/>
        <v>14</v>
      </c>
      <c r="AO51" s="377">
        <v>7</v>
      </c>
      <c r="AP51" s="377">
        <v>6</v>
      </c>
      <c r="AQ51" s="377">
        <v>5</v>
      </c>
      <c r="AR51" s="376">
        <f t="shared" si="20"/>
        <v>18</v>
      </c>
      <c r="AS51" s="378">
        <f t="shared" si="28"/>
        <v>137</v>
      </c>
    </row>
    <row r="52" spans="1:45" ht="15.5">
      <c r="A52" s="379" t="s">
        <v>177</v>
      </c>
      <c r="B52" s="386">
        <v>10</v>
      </c>
      <c r="C52" s="381" t="s">
        <v>404</v>
      </c>
      <c r="D52" s="374" t="s">
        <v>12</v>
      </c>
      <c r="E52" s="375">
        <v>6</v>
      </c>
      <c r="F52" s="375">
        <v>6</v>
      </c>
      <c r="G52" s="375">
        <v>4</v>
      </c>
      <c r="H52" s="376">
        <f t="shared" si="32"/>
        <v>16</v>
      </c>
      <c r="I52" s="377">
        <v>7</v>
      </c>
      <c r="J52" s="377">
        <v>5</v>
      </c>
      <c r="K52" s="377">
        <v>4</v>
      </c>
      <c r="L52" s="376">
        <f t="shared" si="27"/>
        <v>16</v>
      </c>
      <c r="M52" s="375">
        <v>8</v>
      </c>
      <c r="N52" s="375">
        <v>6</v>
      </c>
      <c r="O52" s="375">
        <v>2</v>
      </c>
      <c r="P52" s="376">
        <f>O52+N52+M52</f>
        <v>16</v>
      </c>
      <c r="Q52" s="377">
        <v>5</v>
      </c>
      <c r="R52" s="377">
        <v>5</v>
      </c>
      <c r="S52" s="377">
        <v>3</v>
      </c>
      <c r="T52" s="376">
        <f>S52+R52+Q52</f>
        <v>13</v>
      </c>
      <c r="U52" s="375">
        <v>7</v>
      </c>
      <c r="V52" s="375">
        <v>7</v>
      </c>
      <c r="W52" s="375">
        <v>8</v>
      </c>
      <c r="X52" s="376">
        <v>0</v>
      </c>
      <c r="Y52" s="377">
        <v>9</v>
      </c>
      <c r="Z52" s="377">
        <v>9</v>
      </c>
      <c r="AA52" s="377">
        <v>1</v>
      </c>
      <c r="AB52" s="376">
        <f t="shared" si="34"/>
        <v>19</v>
      </c>
      <c r="AC52" s="375">
        <v>8</v>
      </c>
      <c r="AD52" s="375">
        <v>6</v>
      </c>
      <c r="AE52" s="375">
        <v>2</v>
      </c>
      <c r="AF52" s="376">
        <f t="shared" si="33"/>
        <v>16</v>
      </c>
      <c r="AG52" s="377">
        <v>8</v>
      </c>
      <c r="AH52" s="377">
        <v>4</v>
      </c>
      <c r="AI52" s="377">
        <v>2</v>
      </c>
      <c r="AJ52" s="376">
        <f t="shared" si="35"/>
        <v>14</v>
      </c>
      <c r="AK52" s="375">
        <v>8</v>
      </c>
      <c r="AL52" s="375">
        <v>5</v>
      </c>
      <c r="AM52" s="375">
        <v>4</v>
      </c>
      <c r="AN52" s="376">
        <f t="shared" si="31"/>
        <v>17</v>
      </c>
      <c r="AO52" s="377">
        <v>4</v>
      </c>
      <c r="AP52" s="377">
        <v>4</v>
      </c>
      <c r="AQ52" s="377">
        <v>1</v>
      </c>
      <c r="AR52" s="376">
        <f t="shared" si="20"/>
        <v>9</v>
      </c>
      <c r="AS52" s="378">
        <f t="shared" si="28"/>
        <v>136</v>
      </c>
    </row>
    <row r="53" spans="1:45" ht="15.5">
      <c r="A53" s="138">
        <v>23</v>
      </c>
      <c r="B53" s="362">
        <v>1</v>
      </c>
      <c r="C53" s="374" t="s">
        <v>85</v>
      </c>
      <c r="D53" s="374" t="s">
        <v>15</v>
      </c>
      <c r="E53" s="375">
        <v>8</v>
      </c>
      <c r="F53" s="375">
        <v>6</v>
      </c>
      <c r="G53" s="375">
        <v>0</v>
      </c>
      <c r="H53" s="376">
        <f t="shared" si="32"/>
        <v>14</v>
      </c>
      <c r="I53" s="377">
        <v>7</v>
      </c>
      <c r="J53" s="377">
        <v>6</v>
      </c>
      <c r="K53" s="377">
        <v>4</v>
      </c>
      <c r="L53" s="376">
        <f t="shared" si="27"/>
        <v>17</v>
      </c>
      <c r="M53" s="375">
        <v>9</v>
      </c>
      <c r="N53" s="375">
        <v>8</v>
      </c>
      <c r="O53" s="375">
        <v>6</v>
      </c>
      <c r="P53" s="376">
        <v>0</v>
      </c>
      <c r="Q53" s="377">
        <v>10</v>
      </c>
      <c r="R53" s="377">
        <v>7</v>
      </c>
      <c r="S53" s="377">
        <v>2</v>
      </c>
      <c r="T53" s="376">
        <f>S53+R53+Q53</f>
        <v>19</v>
      </c>
      <c r="U53" s="375">
        <v>9</v>
      </c>
      <c r="V53" s="375">
        <v>8</v>
      </c>
      <c r="W53" s="375">
        <v>5</v>
      </c>
      <c r="X53" s="376">
        <v>0</v>
      </c>
      <c r="Y53" s="377">
        <v>7</v>
      </c>
      <c r="Z53" s="377">
        <v>6</v>
      </c>
      <c r="AA53" s="377">
        <v>6</v>
      </c>
      <c r="AB53" s="376">
        <f t="shared" si="34"/>
        <v>19</v>
      </c>
      <c r="AC53" s="375">
        <v>6</v>
      </c>
      <c r="AD53" s="375">
        <v>5</v>
      </c>
      <c r="AE53" s="375">
        <v>0</v>
      </c>
      <c r="AF53" s="376">
        <f t="shared" si="33"/>
        <v>11</v>
      </c>
      <c r="AG53" s="377">
        <v>7</v>
      </c>
      <c r="AH53" s="377">
        <v>6</v>
      </c>
      <c r="AI53" s="377">
        <v>1</v>
      </c>
      <c r="AJ53" s="376">
        <f t="shared" si="35"/>
        <v>14</v>
      </c>
      <c r="AK53" s="375">
        <v>8</v>
      </c>
      <c r="AL53" s="375">
        <v>7</v>
      </c>
      <c r="AM53" s="375">
        <v>6</v>
      </c>
      <c r="AN53" s="376">
        <f t="shared" si="31"/>
        <v>21</v>
      </c>
      <c r="AO53" s="377">
        <v>8</v>
      </c>
      <c r="AP53" s="377">
        <v>8</v>
      </c>
      <c r="AQ53" s="377">
        <v>5</v>
      </c>
      <c r="AR53" s="376">
        <f t="shared" si="20"/>
        <v>21</v>
      </c>
      <c r="AS53" s="378">
        <f t="shared" si="28"/>
        <v>136</v>
      </c>
    </row>
    <row r="54" spans="1:45" ht="15.5">
      <c r="A54" s="139">
        <v>24</v>
      </c>
      <c r="B54" s="372">
        <v>2</v>
      </c>
      <c r="C54" s="374" t="s">
        <v>405</v>
      </c>
      <c r="D54" s="374" t="s">
        <v>12</v>
      </c>
      <c r="E54" s="375">
        <v>8</v>
      </c>
      <c r="F54" s="375">
        <v>5</v>
      </c>
      <c r="G54" s="375">
        <v>2</v>
      </c>
      <c r="H54" s="376">
        <f t="shared" si="32"/>
        <v>15</v>
      </c>
      <c r="I54" s="377">
        <v>8</v>
      </c>
      <c r="J54" s="377">
        <v>3</v>
      </c>
      <c r="K54" s="377">
        <v>0</v>
      </c>
      <c r="L54" s="376">
        <f t="shared" si="27"/>
        <v>11</v>
      </c>
      <c r="M54" s="375">
        <v>8</v>
      </c>
      <c r="N54" s="375">
        <v>7</v>
      </c>
      <c r="O54" s="375">
        <v>4</v>
      </c>
      <c r="P54" s="376">
        <f>O54+N54+M54</f>
        <v>19</v>
      </c>
      <c r="Q54" s="377">
        <v>8</v>
      </c>
      <c r="R54" s="377">
        <v>2</v>
      </c>
      <c r="S54" s="377">
        <v>1</v>
      </c>
      <c r="T54" s="376">
        <f>S54+R54+Q54</f>
        <v>11</v>
      </c>
      <c r="U54" s="375">
        <v>6</v>
      </c>
      <c r="V54" s="375">
        <v>1</v>
      </c>
      <c r="W54" s="375">
        <v>0</v>
      </c>
      <c r="X54" s="376">
        <f t="shared" ref="X54:X61" si="36">W54+V54+U54</f>
        <v>7</v>
      </c>
      <c r="Y54" s="377">
        <v>6</v>
      </c>
      <c r="Z54" s="377">
        <v>6</v>
      </c>
      <c r="AA54" s="377">
        <v>3</v>
      </c>
      <c r="AB54" s="376">
        <f t="shared" si="34"/>
        <v>15</v>
      </c>
      <c r="AC54" s="375">
        <v>9</v>
      </c>
      <c r="AD54" s="375">
        <v>6</v>
      </c>
      <c r="AE54" s="375">
        <v>3</v>
      </c>
      <c r="AF54" s="376">
        <f t="shared" si="33"/>
        <v>18</v>
      </c>
      <c r="AG54" s="377">
        <v>9</v>
      </c>
      <c r="AH54" s="377">
        <v>6</v>
      </c>
      <c r="AI54" s="377">
        <v>2</v>
      </c>
      <c r="AJ54" s="376">
        <f t="shared" si="35"/>
        <v>17</v>
      </c>
      <c r="AK54" s="375">
        <v>9</v>
      </c>
      <c r="AL54" s="375">
        <v>7</v>
      </c>
      <c r="AM54" s="375">
        <v>5</v>
      </c>
      <c r="AN54" s="376">
        <f t="shared" si="31"/>
        <v>21</v>
      </c>
      <c r="AO54" s="377">
        <v>9</v>
      </c>
      <c r="AP54" s="377">
        <v>7</v>
      </c>
      <c r="AQ54" s="377">
        <v>6</v>
      </c>
      <c r="AR54" s="376">
        <v>0</v>
      </c>
      <c r="AS54" s="378">
        <f t="shared" si="28"/>
        <v>134</v>
      </c>
    </row>
    <row r="55" spans="1:45" ht="15.5">
      <c r="A55" s="138">
        <v>25</v>
      </c>
      <c r="B55" s="362">
        <v>1</v>
      </c>
      <c r="C55" s="374" t="s">
        <v>369</v>
      </c>
      <c r="D55" s="374" t="s">
        <v>12</v>
      </c>
      <c r="E55" s="375">
        <v>9</v>
      </c>
      <c r="F55" s="375">
        <v>6</v>
      </c>
      <c r="G55" s="375">
        <v>5</v>
      </c>
      <c r="H55" s="376">
        <f t="shared" si="32"/>
        <v>20</v>
      </c>
      <c r="I55" s="377">
        <v>10</v>
      </c>
      <c r="J55" s="377">
        <v>8</v>
      </c>
      <c r="K55" s="377">
        <v>7</v>
      </c>
      <c r="L55" s="376">
        <v>0</v>
      </c>
      <c r="M55" s="375">
        <v>4</v>
      </c>
      <c r="N55" s="375">
        <v>4</v>
      </c>
      <c r="O55" s="375">
        <v>2</v>
      </c>
      <c r="P55" s="376">
        <f>O55+N55+M55</f>
        <v>10</v>
      </c>
      <c r="Q55" s="377">
        <v>7</v>
      </c>
      <c r="R55" s="377">
        <v>6</v>
      </c>
      <c r="S55" s="377">
        <v>3</v>
      </c>
      <c r="T55" s="376">
        <f>S55+R55+Q55</f>
        <v>16</v>
      </c>
      <c r="U55" s="375">
        <v>6</v>
      </c>
      <c r="V55" s="375">
        <v>5</v>
      </c>
      <c r="W55" s="375">
        <v>5</v>
      </c>
      <c r="X55" s="376">
        <f t="shared" si="36"/>
        <v>16</v>
      </c>
      <c r="Y55" s="377">
        <v>8</v>
      </c>
      <c r="Z55" s="377">
        <v>7</v>
      </c>
      <c r="AA55" s="377">
        <v>4</v>
      </c>
      <c r="AB55" s="376">
        <f t="shared" si="34"/>
        <v>19</v>
      </c>
      <c r="AC55" s="375">
        <v>8</v>
      </c>
      <c r="AD55" s="375">
        <v>8</v>
      </c>
      <c r="AE55" s="375">
        <v>1</v>
      </c>
      <c r="AF55" s="376">
        <f t="shared" si="33"/>
        <v>17</v>
      </c>
      <c r="AG55" s="377">
        <v>7</v>
      </c>
      <c r="AH55" s="377">
        <v>7</v>
      </c>
      <c r="AI55" s="377">
        <v>3</v>
      </c>
      <c r="AJ55" s="376">
        <f t="shared" si="35"/>
        <v>17</v>
      </c>
      <c r="AK55" s="375">
        <v>8</v>
      </c>
      <c r="AL55" s="375">
        <v>6</v>
      </c>
      <c r="AM55" s="375">
        <v>4</v>
      </c>
      <c r="AN55" s="376">
        <f t="shared" si="31"/>
        <v>18</v>
      </c>
      <c r="AO55" s="377">
        <v>9</v>
      </c>
      <c r="AP55" s="377">
        <v>7</v>
      </c>
      <c r="AQ55" s="377">
        <v>6</v>
      </c>
      <c r="AR55" s="376">
        <v>0</v>
      </c>
      <c r="AS55" s="378">
        <f t="shared" si="28"/>
        <v>133</v>
      </c>
    </row>
    <row r="56" spans="1:45" ht="15.5">
      <c r="A56" s="379" t="s">
        <v>177</v>
      </c>
      <c r="B56" s="383">
        <v>5</v>
      </c>
      <c r="C56" s="381" t="s">
        <v>192</v>
      </c>
      <c r="D56" s="374" t="s">
        <v>360</v>
      </c>
      <c r="E56" s="375">
        <v>8</v>
      </c>
      <c r="F56" s="375">
        <v>7</v>
      </c>
      <c r="G56" s="375">
        <v>5</v>
      </c>
      <c r="H56" s="376">
        <f t="shared" si="32"/>
        <v>20</v>
      </c>
      <c r="I56" s="377">
        <v>8</v>
      </c>
      <c r="J56" s="377">
        <v>7</v>
      </c>
      <c r="K56" s="377">
        <v>4</v>
      </c>
      <c r="L56" s="376">
        <f>K56+J56+I56</f>
        <v>19</v>
      </c>
      <c r="M56" s="375">
        <v>6</v>
      </c>
      <c r="N56" s="375">
        <v>6</v>
      </c>
      <c r="O56" s="375">
        <v>4</v>
      </c>
      <c r="P56" s="376">
        <f>O56+N56+M56</f>
        <v>16</v>
      </c>
      <c r="Q56" s="377">
        <v>9</v>
      </c>
      <c r="R56" s="377">
        <v>7</v>
      </c>
      <c r="S56" s="377">
        <v>6</v>
      </c>
      <c r="T56" s="376">
        <v>0</v>
      </c>
      <c r="U56" s="375">
        <v>9</v>
      </c>
      <c r="V56" s="375">
        <v>7</v>
      </c>
      <c r="W56" s="375">
        <v>1</v>
      </c>
      <c r="X56" s="376">
        <f t="shared" si="36"/>
        <v>17</v>
      </c>
      <c r="Y56" s="377">
        <v>8</v>
      </c>
      <c r="Z56" s="377">
        <v>7</v>
      </c>
      <c r="AA56" s="377">
        <v>7</v>
      </c>
      <c r="AB56" s="376">
        <v>0</v>
      </c>
      <c r="AC56" s="375">
        <v>6</v>
      </c>
      <c r="AD56" s="375">
        <v>3</v>
      </c>
      <c r="AE56" s="375">
        <v>1</v>
      </c>
      <c r="AF56" s="376">
        <f t="shared" si="33"/>
        <v>10</v>
      </c>
      <c r="AG56" s="377">
        <v>8</v>
      </c>
      <c r="AH56" s="377">
        <v>4</v>
      </c>
      <c r="AI56" s="377">
        <v>3</v>
      </c>
      <c r="AJ56" s="376">
        <f t="shared" si="35"/>
        <v>15</v>
      </c>
      <c r="AK56" s="375">
        <v>8</v>
      </c>
      <c r="AL56" s="375">
        <v>5</v>
      </c>
      <c r="AM56" s="375">
        <v>3</v>
      </c>
      <c r="AN56" s="376">
        <f t="shared" si="31"/>
        <v>16</v>
      </c>
      <c r="AO56" s="377">
        <v>9</v>
      </c>
      <c r="AP56" s="377">
        <v>6</v>
      </c>
      <c r="AQ56" s="377">
        <v>5</v>
      </c>
      <c r="AR56" s="376">
        <f>AQ56+AP56+AO56</f>
        <v>20</v>
      </c>
      <c r="AS56" s="378">
        <f t="shared" si="28"/>
        <v>133</v>
      </c>
    </row>
    <row r="57" spans="1:45" ht="15.5">
      <c r="A57" s="138">
        <v>26</v>
      </c>
      <c r="B57" s="362">
        <v>1</v>
      </c>
      <c r="C57" s="374" t="s">
        <v>183</v>
      </c>
      <c r="D57" s="374" t="s">
        <v>15</v>
      </c>
      <c r="E57" s="375">
        <v>6</v>
      </c>
      <c r="F57" s="375">
        <v>5</v>
      </c>
      <c r="G57" s="375">
        <v>1</v>
      </c>
      <c r="H57" s="376">
        <f t="shared" si="32"/>
        <v>12</v>
      </c>
      <c r="I57" s="377">
        <v>4</v>
      </c>
      <c r="J57" s="377">
        <v>3</v>
      </c>
      <c r="K57" s="377">
        <v>3</v>
      </c>
      <c r="L57" s="376">
        <f>K57+J57+I57</f>
        <v>10</v>
      </c>
      <c r="M57" s="375">
        <v>6</v>
      </c>
      <c r="N57" s="375">
        <v>4</v>
      </c>
      <c r="O57" s="375">
        <v>2</v>
      </c>
      <c r="P57" s="376">
        <f>O57+N57+M57</f>
        <v>12</v>
      </c>
      <c r="Q57" s="377">
        <v>6</v>
      </c>
      <c r="R57" s="377">
        <v>4</v>
      </c>
      <c r="S57" s="377">
        <v>1</v>
      </c>
      <c r="T57" s="376">
        <f t="shared" ref="T57:T65" si="37">S57+R57+Q57</f>
        <v>11</v>
      </c>
      <c r="U57" s="375">
        <v>7</v>
      </c>
      <c r="V57" s="375">
        <v>6</v>
      </c>
      <c r="W57" s="375">
        <v>5</v>
      </c>
      <c r="X57" s="376">
        <f t="shared" si="36"/>
        <v>18</v>
      </c>
      <c r="Y57" s="377">
        <v>8</v>
      </c>
      <c r="Z57" s="377">
        <v>7</v>
      </c>
      <c r="AA57" s="377">
        <v>0</v>
      </c>
      <c r="AB57" s="376">
        <f>AA57+Z57+Y57</f>
        <v>15</v>
      </c>
      <c r="AC57" s="375">
        <v>8</v>
      </c>
      <c r="AD57" s="375">
        <v>7</v>
      </c>
      <c r="AE57" s="375">
        <v>6</v>
      </c>
      <c r="AF57" s="376">
        <f t="shared" si="33"/>
        <v>21</v>
      </c>
      <c r="AG57" s="377">
        <v>8</v>
      </c>
      <c r="AH57" s="377">
        <v>7</v>
      </c>
      <c r="AI57" s="377">
        <v>2</v>
      </c>
      <c r="AJ57" s="376">
        <f t="shared" si="35"/>
        <v>17</v>
      </c>
      <c r="AK57" s="375">
        <v>4</v>
      </c>
      <c r="AL57" s="375">
        <v>0</v>
      </c>
      <c r="AM57" s="375">
        <v>0</v>
      </c>
      <c r="AN57" s="376">
        <f t="shared" si="31"/>
        <v>4</v>
      </c>
      <c r="AO57" s="377">
        <v>7</v>
      </c>
      <c r="AP57" s="377">
        <v>3</v>
      </c>
      <c r="AQ57" s="377">
        <v>1</v>
      </c>
      <c r="AR57" s="376">
        <f>AQ57+AP57+AO57</f>
        <v>11</v>
      </c>
      <c r="AS57" s="378">
        <f t="shared" si="28"/>
        <v>131</v>
      </c>
    </row>
    <row r="58" spans="1:45" ht="15.5">
      <c r="A58" s="379" t="s">
        <v>177</v>
      </c>
      <c r="B58" s="383">
        <v>2</v>
      </c>
      <c r="C58" s="381" t="s">
        <v>25</v>
      </c>
      <c r="D58" s="374" t="s">
        <v>12</v>
      </c>
      <c r="E58" s="375">
        <v>8</v>
      </c>
      <c r="F58" s="375">
        <v>6</v>
      </c>
      <c r="G58" s="375">
        <v>4</v>
      </c>
      <c r="H58" s="376">
        <f t="shared" si="32"/>
        <v>18</v>
      </c>
      <c r="I58" s="377">
        <v>9</v>
      </c>
      <c r="J58" s="377">
        <v>7</v>
      </c>
      <c r="K58" s="377">
        <v>6</v>
      </c>
      <c r="L58" s="376">
        <v>0</v>
      </c>
      <c r="M58" s="375">
        <v>5</v>
      </c>
      <c r="N58" s="375">
        <v>4</v>
      </c>
      <c r="O58" s="375">
        <v>3</v>
      </c>
      <c r="P58" s="376">
        <f>O58+N58+M58</f>
        <v>12</v>
      </c>
      <c r="Q58" s="377">
        <v>4</v>
      </c>
      <c r="R58" s="377">
        <v>3</v>
      </c>
      <c r="S58" s="377">
        <v>2</v>
      </c>
      <c r="T58" s="376">
        <f t="shared" si="37"/>
        <v>9</v>
      </c>
      <c r="U58" s="375">
        <v>8</v>
      </c>
      <c r="V58" s="375">
        <v>8</v>
      </c>
      <c r="W58" s="375">
        <v>1</v>
      </c>
      <c r="X58" s="376">
        <f t="shared" si="36"/>
        <v>17</v>
      </c>
      <c r="Y58" s="377">
        <v>8</v>
      </c>
      <c r="Z58" s="377">
        <v>8</v>
      </c>
      <c r="AA58" s="377">
        <v>2</v>
      </c>
      <c r="AB58" s="376">
        <f>AA58+Z58+Y58</f>
        <v>18</v>
      </c>
      <c r="AC58" s="375">
        <v>7</v>
      </c>
      <c r="AD58" s="375">
        <v>7</v>
      </c>
      <c r="AE58" s="375">
        <v>4</v>
      </c>
      <c r="AF58" s="376">
        <f t="shared" si="33"/>
        <v>18</v>
      </c>
      <c r="AG58" s="377">
        <v>6</v>
      </c>
      <c r="AH58" s="377">
        <v>4</v>
      </c>
      <c r="AI58" s="377">
        <v>3</v>
      </c>
      <c r="AJ58" s="376">
        <f t="shared" si="35"/>
        <v>13</v>
      </c>
      <c r="AK58" s="375">
        <v>8</v>
      </c>
      <c r="AL58" s="375">
        <v>6</v>
      </c>
      <c r="AM58" s="375">
        <v>5</v>
      </c>
      <c r="AN58" s="376">
        <f t="shared" si="31"/>
        <v>19</v>
      </c>
      <c r="AO58" s="377">
        <v>8</v>
      </c>
      <c r="AP58" s="377">
        <v>8</v>
      </c>
      <c r="AQ58" s="377">
        <v>6</v>
      </c>
      <c r="AR58" s="376">
        <v>0</v>
      </c>
      <c r="AS58" s="378">
        <f t="shared" si="28"/>
        <v>124</v>
      </c>
    </row>
    <row r="59" spans="1:45" ht="15.5">
      <c r="A59" s="384" t="s">
        <v>177</v>
      </c>
      <c r="B59" s="380">
        <v>4</v>
      </c>
      <c r="C59" s="381" t="s">
        <v>178</v>
      </c>
      <c r="D59" s="374" t="s">
        <v>12</v>
      </c>
      <c r="E59" s="375">
        <v>9</v>
      </c>
      <c r="F59" s="375">
        <v>7</v>
      </c>
      <c r="G59" s="375">
        <v>0</v>
      </c>
      <c r="H59" s="376">
        <f t="shared" si="32"/>
        <v>16</v>
      </c>
      <c r="I59" s="377">
        <v>8</v>
      </c>
      <c r="J59" s="377">
        <v>6</v>
      </c>
      <c r="K59" s="377">
        <v>5</v>
      </c>
      <c r="L59" s="376">
        <f>K59+J59+I59</f>
        <v>19</v>
      </c>
      <c r="M59" s="375">
        <v>8</v>
      </c>
      <c r="N59" s="375">
        <v>8</v>
      </c>
      <c r="O59" s="375">
        <v>6</v>
      </c>
      <c r="P59" s="376">
        <v>0</v>
      </c>
      <c r="Q59" s="377">
        <v>8</v>
      </c>
      <c r="R59" s="377">
        <v>8</v>
      </c>
      <c r="S59" s="377">
        <v>4</v>
      </c>
      <c r="T59" s="376">
        <f t="shared" si="37"/>
        <v>20</v>
      </c>
      <c r="U59" s="375">
        <v>6</v>
      </c>
      <c r="V59" s="375">
        <v>6</v>
      </c>
      <c r="W59" s="375">
        <v>4</v>
      </c>
      <c r="X59" s="376">
        <f t="shared" si="36"/>
        <v>16</v>
      </c>
      <c r="Y59" s="377">
        <v>9</v>
      </c>
      <c r="Z59" s="377">
        <v>8</v>
      </c>
      <c r="AA59" s="377">
        <v>6</v>
      </c>
      <c r="AB59" s="376">
        <v>0</v>
      </c>
      <c r="AC59" s="375">
        <v>8</v>
      </c>
      <c r="AD59" s="375">
        <v>7</v>
      </c>
      <c r="AE59" s="375">
        <v>1</v>
      </c>
      <c r="AF59" s="376">
        <f t="shared" si="33"/>
        <v>16</v>
      </c>
      <c r="AG59" s="377">
        <v>8</v>
      </c>
      <c r="AH59" s="377">
        <v>8</v>
      </c>
      <c r="AI59" s="377">
        <v>0</v>
      </c>
      <c r="AJ59" s="376">
        <f t="shared" si="35"/>
        <v>16</v>
      </c>
      <c r="AK59" s="375">
        <v>9</v>
      </c>
      <c r="AL59" s="375">
        <v>8</v>
      </c>
      <c r="AM59" s="375">
        <v>5</v>
      </c>
      <c r="AN59" s="376">
        <v>0</v>
      </c>
      <c r="AO59" s="377">
        <v>9</v>
      </c>
      <c r="AP59" s="377">
        <v>7</v>
      </c>
      <c r="AQ59" s="377">
        <v>5</v>
      </c>
      <c r="AR59" s="376">
        <f t="shared" ref="AR59:AR69" si="38">AQ59+AP59+AO59</f>
        <v>21</v>
      </c>
      <c r="AS59" s="378">
        <f t="shared" si="28"/>
        <v>124</v>
      </c>
    </row>
    <row r="60" spans="1:45" ht="15.5">
      <c r="A60" s="138">
        <v>27</v>
      </c>
      <c r="B60" s="362">
        <v>1</v>
      </c>
      <c r="C60" s="374" t="s">
        <v>406</v>
      </c>
      <c r="D60" s="374" t="s">
        <v>15</v>
      </c>
      <c r="E60" s="375">
        <v>6</v>
      </c>
      <c r="F60" s="375">
        <v>4</v>
      </c>
      <c r="G60" s="375">
        <v>3</v>
      </c>
      <c r="H60" s="376">
        <f t="shared" si="32"/>
        <v>13</v>
      </c>
      <c r="I60" s="377">
        <v>6</v>
      </c>
      <c r="J60" s="377">
        <v>6</v>
      </c>
      <c r="K60" s="377">
        <v>3</v>
      </c>
      <c r="L60" s="376">
        <f>K60+J60+I60</f>
        <v>15</v>
      </c>
      <c r="M60" s="375">
        <v>4</v>
      </c>
      <c r="N60" s="375">
        <v>1</v>
      </c>
      <c r="O60" s="375">
        <v>0</v>
      </c>
      <c r="P60" s="376">
        <f t="shared" ref="P60:P69" si="39">O60+N60+M60</f>
        <v>5</v>
      </c>
      <c r="Q60" s="377">
        <v>5</v>
      </c>
      <c r="R60" s="377">
        <v>5</v>
      </c>
      <c r="S60" s="377">
        <v>4</v>
      </c>
      <c r="T60" s="376">
        <f t="shared" si="37"/>
        <v>14</v>
      </c>
      <c r="U60" s="375">
        <v>8</v>
      </c>
      <c r="V60" s="375">
        <v>6</v>
      </c>
      <c r="W60" s="375">
        <v>1</v>
      </c>
      <c r="X60" s="376">
        <f t="shared" si="36"/>
        <v>15</v>
      </c>
      <c r="Y60" s="377">
        <v>8</v>
      </c>
      <c r="Z60" s="377">
        <v>7</v>
      </c>
      <c r="AA60" s="377">
        <v>5</v>
      </c>
      <c r="AB60" s="376">
        <f>AA60+Z60+Y60</f>
        <v>20</v>
      </c>
      <c r="AC60" s="375">
        <v>5</v>
      </c>
      <c r="AD60" s="375">
        <v>2</v>
      </c>
      <c r="AE60" s="375">
        <v>0</v>
      </c>
      <c r="AF60" s="376">
        <f t="shared" si="33"/>
        <v>7</v>
      </c>
      <c r="AG60" s="377">
        <v>7</v>
      </c>
      <c r="AH60" s="377">
        <v>3</v>
      </c>
      <c r="AI60" s="377">
        <v>0</v>
      </c>
      <c r="AJ60" s="376">
        <f t="shared" si="35"/>
        <v>10</v>
      </c>
      <c r="AK60" s="375">
        <v>8</v>
      </c>
      <c r="AL60" s="375">
        <v>3</v>
      </c>
      <c r="AM60" s="375">
        <v>0</v>
      </c>
      <c r="AN60" s="376">
        <f>AM60+AL60+AK60</f>
        <v>11</v>
      </c>
      <c r="AO60" s="377">
        <v>5</v>
      </c>
      <c r="AP60" s="377">
        <v>4</v>
      </c>
      <c r="AQ60" s="377">
        <v>3</v>
      </c>
      <c r="AR60" s="376">
        <f t="shared" si="38"/>
        <v>12</v>
      </c>
      <c r="AS60" s="378">
        <f t="shared" si="28"/>
        <v>122</v>
      </c>
    </row>
    <row r="61" spans="1:45" ht="15.5">
      <c r="A61" s="139">
        <v>28</v>
      </c>
      <c r="B61" s="372">
        <v>1</v>
      </c>
      <c r="C61" s="374" t="s">
        <v>184</v>
      </c>
      <c r="D61" s="374" t="s">
        <v>15</v>
      </c>
      <c r="E61" s="375">
        <v>6</v>
      </c>
      <c r="F61" s="375">
        <v>2</v>
      </c>
      <c r="G61" s="375">
        <v>2</v>
      </c>
      <c r="H61" s="376">
        <f t="shared" si="32"/>
        <v>10</v>
      </c>
      <c r="I61" s="377">
        <v>5</v>
      </c>
      <c r="J61" s="377">
        <v>4</v>
      </c>
      <c r="K61" s="377">
        <v>4</v>
      </c>
      <c r="L61" s="376">
        <f>K61+J61+I61</f>
        <v>13</v>
      </c>
      <c r="M61" s="375">
        <v>7</v>
      </c>
      <c r="N61" s="375">
        <v>5</v>
      </c>
      <c r="O61" s="375">
        <v>4</v>
      </c>
      <c r="P61" s="376">
        <f t="shared" si="39"/>
        <v>16</v>
      </c>
      <c r="Q61" s="377">
        <v>4</v>
      </c>
      <c r="R61" s="377">
        <v>4</v>
      </c>
      <c r="S61" s="377">
        <v>1</v>
      </c>
      <c r="T61" s="376">
        <f t="shared" si="37"/>
        <v>9</v>
      </c>
      <c r="U61" s="375">
        <v>3</v>
      </c>
      <c r="V61" s="375">
        <v>3</v>
      </c>
      <c r="W61" s="375">
        <v>2</v>
      </c>
      <c r="X61" s="376">
        <f t="shared" si="36"/>
        <v>8</v>
      </c>
      <c r="Y61" s="377">
        <v>6</v>
      </c>
      <c r="Z61" s="377">
        <v>5</v>
      </c>
      <c r="AA61" s="377">
        <v>5</v>
      </c>
      <c r="AB61" s="376">
        <f>AA61+Z61+Y61</f>
        <v>16</v>
      </c>
      <c r="AC61" s="375">
        <v>9</v>
      </c>
      <c r="AD61" s="375">
        <v>6</v>
      </c>
      <c r="AE61" s="375">
        <v>4</v>
      </c>
      <c r="AF61" s="376">
        <f t="shared" si="33"/>
        <v>19</v>
      </c>
      <c r="AG61" s="377">
        <v>10</v>
      </c>
      <c r="AH61" s="377">
        <v>7</v>
      </c>
      <c r="AI61" s="377">
        <v>6</v>
      </c>
      <c r="AJ61" s="376">
        <v>0</v>
      </c>
      <c r="AK61" s="375">
        <v>7</v>
      </c>
      <c r="AL61" s="375">
        <v>3</v>
      </c>
      <c r="AM61" s="375">
        <v>1</v>
      </c>
      <c r="AN61" s="376">
        <f>AM61+AL61+AK61</f>
        <v>11</v>
      </c>
      <c r="AO61" s="377">
        <v>8</v>
      </c>
      <c r="AP61" s="377">
        <v>6</v>
      </c>
      <c r="AQ61" s="377">
        <v>5</v>
      </c>
      <c r="AR61" s="376">
        <f t="shared" si="38"/>
        <v>19</v>
      </c>
      <c r="AS61" s="378">
        <f t="shared" si="28"/>
        <v>121</v>
      </c>
    </row>
    <row r="62" spans="1:45" ht="15.5">
      <c r="A62" s="379" t="s">
        <v>177</v>
      </c>
      <c r="B62" s="380">
        <v>3</v>
      </c>
      <c r="C62" s="381" t="s">
        <v>4</v>
      </c>
      <c r="D62" s="374" t="s">
        <v>54</v>
      </c>
      <c r="E62" s="375">
        <v>9</v>
      </c>
      <c r="F62" s="375">
        <v>4</v>
      </c>
      <c r="G62" s="375">
        <v>3</v>
      </c>
      <c r="H62" s="376">
        <f t="shared" si="32"/>
        <v>16</v>
      </c>
      <c r="I62" s="377">
        <v>9</v>
      </c>
      <c r="J62" s="377">
        <v>8</v>
      </c>
      <c r="K62" s="377">
        <v>7</v>
      </c>
      <c r="L62" s="376">
        <v>0</v>
      </c>
      <c r="M62" s="375">
        <v>8</v>
      </c>
      <c r="N62" s="375">
        <v>7</v>
      </c>
      <c r="O62" s="375">
        <v>6</v>
      </c>
      <c r="P62" s="376">
        <f t="shared" si="39"/>
        <v>21</v>
      </c>
      <c r="Q62" s="377">
        <v>7</v>
      </c>
      <c r="R62" s="377">
        <v>6</v>
      </c>
      <c r="S62" s="377">
        <v>6</v>
      </c>
      <c r="T62" s="376">
        <f t="shared" si="37"/>
        <v>19</v>
      </c>
      <c r="U62" s="375">
        <v>10</v>
      </c>
      <c r="V62" s="375">
        <v>8</v>
      </c>
      <c r="W62" s="375">
        <v>4</v>
      </c>
      <c r="X62" s="376">
        <v>0</v>
      </c>
      <c r="Y62" s="377">
        <v>8</v>
      </c>
      <c r="Z62" s="377">
        <v>8</v>
      </c>
      <c r="AA62" s="377">
        <v>6</v>
      </c>
      <c r="AB62" s="376">
        <v>0</v>
      </c>
      <c r="AC62" s="375">
        <v>9</v>
      </c>
      <c r="AD62" s="375">
        <v>8</v>
      </c>
      <c r="AE62" s="375">
        <v>5</v>
      </c>
      <c r="AF62" s="376">
        <v>0</v>
      </c>
      <c r="AG62" s="377">
        <v>9</v>
      </c>
      <c r="AH62" s="377">
        <v>8</v>
      </c>
      <c r="AI62" s="377">
        <v>4</v>
      </c>
      <c r="AJ62" s="376">
        <f t="shared" ref="AJ62:AJ69" si="40">AI62+AH62+AG62</f>
        <v>21</v>
      </c>
      <c r="AK62" s="375">
        <v>9</v>
      </c>
      <c r="AL62" s="375">
        <v>7</v>
      </c>
      <c r="AM62" s="375">
        <v>5</v>
      </c>
      <c r="AN62" s="376">
        <f>AM62+AL62+AK62</f>
        <v>21</v>
      </c>
      <c r="AO62" s="377">
        <v>7</v>
      </c>
      <c r="AP62" s="377">
        <v>7</v>
      </c>
      <c r="AQ62" s="377">
        <v>6</v>
      </c>
      <c r="AR62" s="376">
        <f t="shared" si="38"/>
        <v>20</v>
      </c>
      <c r="AS62" s="378">
        <f t="shared" si="28"/>
        <v>118</v>
      </c>
    </row>
    <row r="63" spans="1:45" ht="15.5">
      <c r="A63" s="384" t="s">
        <v>177</v>
      </c>
      <c r="B63" s="383">
        <v>2</v>
      </c>
      <c r="C63" s="381" t="s">
        <v>405</v>
      </c>
      <c r="D63" s="374" t="s">
        <v>12</v>
      </c>
      <c r="E63" s="375">
        <v>9</v>
      </c>
      <c r="F63" s="375">
        <v>6</v>
      </c>
      <c r="G63" s="375">
        <v>7</v>
      </c>
      <c r="H63" s="376">
        <v>0</v>
      </c>
      <c r="I63" s="377">
        <v>9</v>
      </c>
      <c r="J63" s="377">
        <v>4</v>
      </c>
      <c r="K63" s="377">
        <v>3</v>
      </c>
      <c r="L63" s="376">
        <f t="shared" ref="L63:L69" si="41">K63+J63+I63</f>
        <v>16</v>
      </c>
      <c r="M63" s="375">
        <v>5</v>
      </c>
      <c r="N63" s="375">
        <v>6</v>
      </c>
      <c r="O63" s="375">
        <v>0</v>
      </c>
      <c r="P63" s="376">
        <f t="shared" si="39"/>
        <v>11</v>
      </c>
      <c r="Q63" s="377">
        <v>8</v>
      </c>
      <c r="R63" s="377">
        <v>7</v>
      </c>
      <c r="S63" s="377">
        <v>1</v>
      </c>
      <c r="T63" s="376">
        <f t="shared" si="37"/>
        <v>16</v>
      </c>
      <c r="U63" s="375">
        <v>8</v>
      </c>
      <c r="V63" s="375">
        <v>5</v>
      </c>
      <c r="W63" s="375">
        <v>5</v>
      </c>
      <c r="X63" s="376">
        <f>W63+V63+U63</f>
        <v>18</v>
      </c>
      <c r="Y63" s="377">
        <v>5</v>
      </c>
      <c r="Z63" s="377">
        <v>4</v>
      </c>
      <c r="AA63" s="377">
        <v>3</v>
      </c>
      <c r="AB63" s="376">
        <f>AA63+Z63+Y63</f>
        <v>12</v>
      </c>
      <c r="AC63" s="375">
        <v>6</v>
      </c>
      <c r="AD63" s="375">
        <v>6</v>
      </c>
      <c r="AE63" s="375">
        <v>2</v>
      </c>
      <c r="AF63" s="376">
        <f t="shared" ref="AF63:AF69" si="42">AE63+AD63+AC63</f>
        <v>14</v>
      </c>
      <c r="AG63" s="377">
        <v>5</v>
      </c>
      <c r="AH63" s="377">
        <v>3</v>
      </c>
      <c r="AI63" s="377">
        <v>2</v>
      </c>
      <c r="AJ63" s="376">
        <f t="shared" si="40"/>
        <v>10</v>
      </c>
      <c r="AK63" s="375">
        <v>8</v>
      </c>
      <c r="AL63" s="375">
        <v>8</v>
      </c>
      <c r="AM63" s="375">
        <v>7</v>
      </c>
      <c r="AN63" s="376">
        <v>0</v>
      </c>
      <c r="AO63" s="377">
        <v>7</v>
      </c>
      <c r="AP63" s="377">
        <v>7</v>
      </c>
      <c r="AQ63" s="377">
        <v>5</v>
      </c>
      <c r="AR63" s="376">
        <f t="shared" si="38"/>
        <v>19</v>
      </c>
      <c r="AS63" s="378">
        <f t="shared" si="28"/>
        <v>116</v>
      </c>
    </row>
    <row r="64" spans="1:45" ht="15.5">
      <c r="A64" s="379" t="s">
        <v>177</v>
      </c>
      <c r="B64" s="380">
        <v>2</v>
      </c>
      <c r="C64" s="381" t="s">
        <v>182</v>
      </c>
      <c r="D64" s="374" t="s">
        <v>15</v>
      </c>
      <c r="E64" s="375">
        <v>7</v>
      </c>
      <c r="F64" s="375">
        <v>2</v>
      </c>
      <c r="G64" s="375">
        <v>0</v>
      </c>
      <c r="H64" s="376">
        <f t="shared" ref="H64:H69" si="43">G64+F64+E64</f>
        <v>9</v>
      </c>
      <c r="I64" s="377">
        <v>8</v>
      </c>
      <c r="J64" s="377">
        <v>6</v>
      </c>
      <c r="K64" s="377">
        <v>1</v>
      </c>
      <c r="L64" s="376">
        <f t="shared" si="41"/>
        <v>15</v>
      </c>
      <c r="M64" s="375">
        <v>5</v>
      </c>
      <c r="N64" s="375">
        <v>2</v>
      </c>
      <c r="O64" s="375">
        <v>0</v>
      </c>
      <c r="P64" s="376">
        <f t="shared" si="39"/>
        <v>7</v>
      </c>
      <c r="Q64" s="377">
        <v>5</v>
      </c>
      <c r="R64" s="377">
        <v>5</v>
      </c>
      <c r="S64" s="377">
        <v>4</v>
      </c>
      <c r="T64" s="376">
        <f t="shared" si="37"/>
        <v>14</v>
      </c>
      <c r="U64" s="375">
        <v>2</v>
      </c>
      <c r="V64" s="375">
        <v>2</v>
      </c>
      <c r="W64" s="375">
        <v>0</v>
      </c>
      <c r="X64" s="376">
        <f>W64+V64+U64</f>
        <v>4</v>
      </c>
      <c r="Y64" s="377">
        <v>6</v>
      </c>
      <c r="Z64" s="377">
        <v>4</v>
      </c>
      <c r="AA64" s="377">
        <v>3</v>
      </c>
      <c r="AB64" s="376">
        <f>AA64+Z64+Y64</f>
        <v>13</v>
      </c>
      <c r="AC64" s="375">
        <v>6</v>
      </c>
      <c r="AD64" s="375">
        <v>6</v>
      </c>
      <c r="AE64" s="375">
        <v>3</v>
      </c>
      <c r="AF64" s="376">
        <f t="shared" si="42"/>
        <v>15</v>
      </c>
      <c r="AG64" s="377">
        <v>7</v>
      </c>
      <c r="AH64" s="377">
        <v>7</v>
      </c>
      <c r="AI64" s="377">
        <v>0</v>
      </c>
      <c r="AJ64" s="376">
        <f t="shared" si="40"/>
        <v>14</v>
      </c>
      <c r="AK64" s="375">
        <v>6</v>
      </c>
      <c r="AL64" s="375">
        <v>5</v>
      </c>
      <c r="AM64" s="375">
        <v>2</v>
      </c>
      <c r="AN64" s="376">
        <f t="shared" ref="AN64:AN69" si="44">AM64+AL64+AK64</f>
        <v>13</v>
      </c>
      <c r="AO64" s="377">
        <v>5</v>
      </c>
      <c r="AP64" s="377">
        <v>5</v>
      </c>
      <c r="AQ64" s="377">
        <v>0</v>
      </c>
      <c r="AR64" s="376">
        <f t="shared" si="38"/>
        <v>10</v>
      </c>
      <c r="AS64" s="378">
        <f t="shared" si="28"/>
        <v>114</v>
      </c>
    </row>
    <row r="65" spans="1:45" ht="15.5">
      <c r="A65" s="138">
        <v>29</v>
      </c>
      <c r="B65" s="372">
        <v>1</v>
      </c>
      <c r="C65" s="374" t="s">
        <v>32</v>
      </c>
      <c r="D65" s="374" t="s">
        <v>12</v>
      </c>
      <c r="E65" s="375">
        <v>6</v>
      </c>
      <c r="F65" s="375">
        <v>5</v>
      </c>
      <c r="G65" s="375">
        <v>4</v>
      </c>
      <c r="H65" s="376">
        <f t="shared" si="43"/>
        <v>15</v>
      </c>
      <c r="I65" s="377">
        <v>9</v>
      </c>
      <c r="J65" s="377">
        <v>6</v>
      </c>
      <c r="K65" s="377">
        <v>0</v>
      </c>
      <c r="L65" s="376">
        <f t="shared" si="41"/>
        <v>15</v>
      </c>
      <c r="M65" s="375">
        <v>7</v>
      </c>
      <c r="N65" s="375">
        <v>3</v>
      </c>
      <c r="O65" s="375">
        <v>0</v>
      </c>
      <c r="P65" s="376">
        <f t="shared" si="39"/>
        <v>10</v>
      </c>
      <c r="Q65" s="377">
        <v>5</v>
      </c>
      <c r="R65" s="377">
        <v>1</v>
      </c>
      <c r="S65" s="377">
        <v>0</v>
      </c>
      <c r="T65" s="376">
        <f t="shared" si="37"/>
        <v>6</v>
      </c>
      <c r="U65" s="375">
        <v>7</v>
      </c>
      <c r="V65" s="375">
        <v>5</v>
      </c>
      <c r="W65" s="375">
        <v>3</v>
      </c>
      <c r="X65" s="376">
        <f>W65+V65+U65</f>
        <v>15</v>
      </c>
      <c r="Y65" s="377">
        <v>4</v>
      </c>
      <c r="Z65" s="377">
        <v>1</v>
      </c>
      <c r="AA65" s="377">
        <v>0</v>
      </c>
      <c r="AB65" s="376">
        <f>AA65+Z65+Y65</f>
        <v>5</v>
      </c>
      <c r="AC65" s="375">
        <v>7</v>
      </c>
      <c r="AD65" s="375">
        <v>6</v>
      </c>
      <c r="AE65" s="375">
        <v>0</v>
      </c>
      <c r="AF65" s="376">
        <f t="shared" si="42"/>
        <v>13</v>
      </c>
      <c r="AG65" s="377">
        <v>8</v>
      </c>
      <c r="AH65" s="377">
        <v>1</v>
      </c>
      <c r="AI65" s="377">
        <v>0</v>
      </c>
      <c r="AJ65" s="376">
        <f t="shared" si="40"/>
        <v>9</v>
      </c>
      <c r="AK65" s="375">
        <v>6</v>
      </c>
      <c r="AL65" s="375">
        <v>5</v>
      </c>
      <c r="AM65" s="375">
        <v>0</v>
      </c>
      <c r="AN65" s="376">
        <f t="shared" si="44"/>
        <v>11</v>
      </c>
      <c r="AO65" s="377">
        <v>7</v>
      </c>
      <c r="AP65" s="377">
        <v>4</v>
      </c>
      <c r="AQ65" s="377">
        <v>1</v>
      </c>
      <c r="AR65" s="376">
        <f t="shared" si="38"/>
        <v>12</v>
      </c>
      <c r="AS65" s="378">
        <f t="shared" si="28"/>
        <v>111</v>
      </c>
    </row>
    <row r="66" spans="1:45" ht="15.5">
      <c r="A66" s="384" t="s">
        <v>177</v>
      </c>
      <c r="B66" s="380">
        <v>4</v>
      </c>
      <c r="C66" s="381" t="s">
        <v>178</v>
      </c>
      <c r="D66" s="374" t="s">
        <v>12</v>
      </c>
      <c r="E66" s="375">
        <v>7</v>
      </c>
      <c r="F66" s="375">
        <v>5</v>
      </c>
      <c r="G66" s="375">
        <v>5</v>
      </c>
      <c r="H66" s="376">
        <f t="shared" si="43"/>
        <v>17</v>
      </c>
      <c r="I66" s="377">
        <v>8</v>
      </c>
      <c r="J66" s="377">
        <v>6</v>
      </c>
      <c r="K66" s="377">
        <v>0</v>
      </c>
      <c r="L66" s="376">
        <f t="shared" si="41"/>
        <v>14</v>
      </c>
      <c r="M66" s="375">
        <v>8</v>
      </c>
      <c r="N66" s="375">
        <v>7</v>
      </c>
      <c r="O66" s="375">
        <v>1</v>
      </c>
      <c r="P66" s="376">
        <f t="shared" si="39"/>
        <v>16</v>
      </c>
      <c r="Q66" s="377">
        <v>9</v>
      </c>
      <c r="R66" s="377">
        <v>8</v>
      </c>
      <c r="S66" s="377">
        <v>7</v>
      </c>
      <c r="T66" s="376">
        <v>0</v>
      </c>
      <c r="U66" s="375">
        <v>8</v>
      </c>
      <c r="V66" s="375">
        <v>7</v>
      </c>
      <c r="W66" s="375">
        <v>7</v>
      </c>
      <c r="X66" s="376">
        <v>0</v>
      </c>
      <c r="Y66" s="377">
        <v>10</v>
      </c>
      <c r="Z66" s="377">
        <v>8</v>
      </c>
      <c r="AA66" s="377">
        <v>4</v>
      </c>
      <c r="AB66" s="376">
        <v>0</v>
      </c>
      <c r="AC66" s="375">
        <v>7</v>
      </c>
      <c r="AD66" s="375">
        <v>4</v>
      </c>
      <c r="AE66" s="375">
        <v>4</v>
      </c>
      <c r="AF66" s="376">
        <f t="shared" si="42"/>
        <v>15</v>
      </c>
      <c r="AG66" s="377">
        <v>4</v>
      </c>
      <c r="AH66" s="377">
        <v>4</v>
      </c>
      <c r="AI66" s="377">
        <v>3</v>
      </c>
      <c r="AJ66" s="376">
        <f t="shared" si="40"/>
        <v>11</v>
      </c>
      <c r="AK66" s="375">
        <v>7</v>
      </c>
      <c r="AL66" s="375">
        <v>7</v>
      </c>
      <c r="AM66" s="375">
        <v>4</v>
      </c>
      <c r="AN66" s="376">
        <f t="shared" si="44"/>
        <v>18</v>
      </c>
      <c r="AO66" s="377">
        <v>8</v>
      </c>
      <c r="AP66" s="377">
        <v>5</v>
      </c>
      <c r="AQ66" s="377">
        <v>4</v>
      </c>
      <c r="AR66" s="376">
        <f t="shared" si="38"/>
        <v>17</v>
      </c>
      <c r="AS66" s="378">
        <f t="shared" si="28"/>
        <v>108</v>
      </c>
    </row>
    <row r="67" spans="1:45" ht="15.5">
      <c r="A67" s="139">
        <v>30</v>
      </c>
      <c r="B67" s="362">
        <v>1</v>
      </c>
      <c r="C67" s="374" t="s">
        <v>407</v>
      </c>
      <c r="D67" s="374" t="s">
        <v>15</v>
      </c>
      <c r="E67" s="375">
        <v>5</v>
      </c>
      <c r="F67" s="375">
        <v>2</v>
      </c>
      <c r="G67" s="375">
        <v>2</v>
      </c>
      <c r="H67" s="376">
        <f t="shared" si="43"/>
        <v>9</v>
      </c>
      <c r="I67" s="377">
        <v>4</v>
      </c>
      <c r="J67" s="377">
        <v>1</v>
      </c>
      <c r="K67" s="377">
        <v>1</v>
      </c>
      <c r="L67" s="376">
        <f t="shared" si="41"/>
        <v>6</v>
      </c>
      <c r="M67" s="375">
        <v>4</v>
      </c>
      <c r="N67" s="375">
        <v>2</v>
      </c>
      <c r="O67" s="375">
        <v>0</v>
      </c>
      <c r="P67" s="376">
        <f t="shared" si="39"/>
        <v>6</v>
      </c>
      <c r="Q67" s="377">
        <v>4</v>
      </c>
      <c r="R67" s="377">
        <v>3</v>
      </c>
      <c r="S67" s="377">
        <v>1</v>
      </c>
      <c r="T67" s="376">
        <f>S67+R67+Q67</f>
        <v>8</v>
      </c>
      <c r="U67" s="375">
        <v>8</v>
      </c>
      <c r="V67" s="375">
        <v>4</v>
      </c>
      <c r="W67" s="375">
        <v>3</v>
      </c>
      <c r="X67" s="376">
        <f>W67+V67+U67</f>
        <v>15</v>
      </c>
      <c r="Y67" s="377">
        <v>2</v>
      </c>
      <c r="Z67" s="377">
        <v>1</v>
      </c>
      <c r="AA67" s="377">
        <v>0</v>
      </c>
      <c r="AB67" s="376">
        <f>AA67+Z67+Y67</f>
        <v>3</v>
      </c>
      <c r="AC67" s="375">
        <v>8</v>
      </c>
      <c r="AD67" s="375">
        <v>0</v>
      </c>
      <c r="AE67" s="375">
        <v>0</v>
      </c>
      <c r="AF67" s="376">
        <f t="shared" si="42"/>
        <v>8</v>
      </c>
      <c r="AG67" s="377">
        <v>9</v>
      </c>
      <c r="AH67" s="377">
        <v>6</v>
      </c>
      <c r="AI67" s="377">
        <v>3</v>
      </c>
      <c r="AJ67" s="376">
        <f t="shared" si="40"/>
        <v>18</v>
      </c>
      <c r="AK67" s="375">
        <v>5</v>
      </c>
      <c r="AL67" s="375">
        <v>4</v>
      </c>
      <c r="AM67" s="375">
        <v>4</v>
      </c>
      <c r="AN67" s="376">
        <f t="shared" si="44"/>
        <v>13</v>
      </c>
      <c r="AO67" s="377">
        <v>6</v>
      </c>
      <c r="AP67" s="377">
        <v>3</v>
      </c>
      <c r="AQ67" s="377">
        <v>0</v>
      </c>
      <c r="AR67" s="376">
        <f t="shared" si="38"/>
        <v>9</v>
      </c>
      <c r="AS67" s="378">
        <f t="shared" si="28"/>
        <v>95</v>
      </c>
    </row>
    <row r="68" spans="1:45" ht="15.5">
      <c r="A68" s="138">
        <v>31</v>
      </c>
      <c r="B68" s="372">
        <v>1</v>
      </c>
      <c r="C68" s="374" t="s">
        <v>408</v>
      </c>
      <c r="D68" s="374" t="s">
        <v>409</v>
      </c>
      <c r="E68" s="375">
        <v>7</v>
      </c>
      <c r="F68" s="375">
        <v>1</v>
      </c>
      <c r="G68" s="375">
        <v>0</v>
      </c>
      <c r="H68" s="376">
        <f t="shared" si="43"/>
        <v>8</v>
      </c>
      <c r="I68" s="377">
        <v>4</v>
      </c>
      <c r="J68" s="377">
        <v>1</v>
      </c>
      <c r="K68" s="377">
        <v>0</v>
      </c>
      <c r="L68" s="376">
        <f t="shared" si="41"/>
        <v>5</v>
      </c>
      <c r="M68" s="375">
        <v>5</v>
      </c>
      <c r="N68" s="375">
        <v>0</v>
      </c>
      <c r="O68" s="375">
        <v>0</v>
      </c>
      <c r="P68" s="376">
        <f t="shared" si="39"/>
        <v>5</v>
      </c>
      <c r="Q68" s="377">
        <v>6</v>
      </c>
      <c r="R68" s="377">
        <v>1</v>
      </c>
      <c r="S68" s="377">
        <v>0</v>
      </c>
      <c r="T68" s="376">
        <f>S68+R68+Q68</f>
        <v>7</v>
      </c>
      <c r="U68" s="375">
        <v>7</v>
      </c>
      <c r="V68" s="375">
        <v>1</v>
      </c>
      <c r="W68" s="375">
        <v>0</v>
      </c>
      <c r="X68" s="376">
        <f>W68+V68+U68</f>
        <v>8</v>
      </c>
      <c r="Y68" s="377">
        <v>5</v>
      </c>
      <c r="Z68" s="377">
        <v>4</v>
      </c>
      <c r="AA68" s="377">
        <v>0</v>
      </c>
      <c r="AB68" s="376">
        <f>AA68+Z68+Y68</f>
        <v>9</v>
      </c>
      <c r="AC68" s="375">
        <v>7</v>
      </c>
      <c r="AD68" s="375">
        <v>4</v>
      </c>
      <c r="AE68" s="375">
        <v>2</v>
      </c>
      <c r="AF68" s="376">
        <f t="shared" si="42"/>
        <v>13</v>
      </c>
      <c r="AG68" s="377">
        <v>3</v>
      </c>
      <c r="AH68" s="377">
        <v>0</v>
      </c>
      <c r="AI68" s="377">
        <v>0</v>
      </c>
      <c r="AJ68" s="376">
        <f t="shared" si="40"/>
        <v>3</v>
      </c>
      <c r="AK68" s="375">
        <v>5</v>
      </c>
      <c r="AL68" s="375">
        <v>5</v>
      </c>
      <c r="AM68" s="375">
        <v>4</v>
      </c>
      <c r="AN68" s="376">
        <f t="shared" si="44"/>
        <v>14</v>
      </c>
      <c r="AO68" s="377">
        <v>5</v>
      </c>
      <c r="AP68" s="377">
        <v>0</v>
      </c>
      <c r="AQ68" s="377">
        <v>0</v>
      </c>
      <c r="AR68" s="376">
        <f t="shared" si="38"/>
        <v>5</v>
      </c>
      <c r="AS68" s="378">
        <f t="shared" si="28"/>
        <v>77</v>
      </c>
    </row>
    <row r="69" spans="1:45" ht="15.5">
      <c r="A69" s="138"/>
      <c r="B69" s="362">
        <v>1</v>
      </c>
      <c r="C69" s="374"/>
      <c r="D69" s="374"/>
      <c r="E69" s="375"/>
      <c r="F69" s="375"/>
      <c r="G69" s="375"/>
      <c r="H69" s="376">
        <f t="shared" si="43"/>
        <v>0</v>
      </c>
      <c r="I69" s="377"/>
      <c r="J69" s="377"/>
      <c r="K69" s="377"/>
      <c r="L69" s="376">
        <f t="shared" si="41"/>
        <v>0</v>
      </c>
      <c r="M69" s="375"/>
      <c r="N69" s="375"/>
      <c r="O69" s="375"/>
      <c r="P69" s="376">
        <f t="shared" si="39"/>
        <v>0</v>
      </c>
      <c r="Q69" s="377"/>
      <c r="R69" s="377"/>
      <c r="S69" s="377"/>
      <c r="T69" s="376">
        <f>S69+R69+Q69</f>
        <v>0</v>
      </c>
      <c r="U69" s="375"/>
      <c r="V69" s="375"/>
      <c r="W69" s="375"/>
      <c r="X69" s="376">
        <f>W69+V69+U69</f>
        <v>0</v>
      </c>
      <c r="Y69" s="377"/>
      <c r="Z69" s="377"/>
      <c r="AA69" s="377"/>
      <c r="AB69" s="376">
        <f>AA69+Z69+Y69</f>
        <v>0</v>
      </c>
      <c r="AC69" s="375"/>
      <c r="AD69" s="375"/>
      <c r="AE69" s="375"/>
      <c r="AF69" s="376">
        <f t="shared" si="42"/>
        <v>0</v>
      </c>
      <c r="AG69" s="377"/>
      <c r="AH69" s="377"/>
      <c r="AI69" s="377"/>
      <c r="AJ69" s="376">
        <f t="shared" si="40"/>
        <v>0</v>
      </c>
      <c r="AK69" s="375"/>
      <c r="AL69" s="375"/>
      <c r="AM69" s="375"/>
      <c r="AN69" s="376">
        <f t="shared" si="44"/>
        <v>0</v>
      </c>
      <c r="AO69" s="377"/>
      <c r="AP69" s="377"/>
      <c r="AQ69" s="377"/>
      <c r="AR69" s="376">
        <f t="shared" si="38"/>
        <v>0</v>
      </c>
      <c r="AS69" s="378">
        <f t="shared" si="28"/>
        <v>0</v>
      </c>
    </row>
  </sheetData>
  <mergeCells count="10">
    <mergeCell ref="AC4:AE4"/>
    <mergeCell ref="AG4:AI4"/>
    <mergeCell ref="AK4:AM4"/>
    <mergeCell ref="AO4:AQ4"/>
    <mergeCell ref="E4:G4"/>
    <mergeCell ref="I4:K4"/>
    <mergeCell ref="M4:O4"/>
    <mergeCell ref="Q4:S4"/>
    <mergeCell ref="U4:W4"/>
    <mergeCell ref="Y4:AA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3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A1" s="175"/>
      <c r="B1" s="557" t="s">
        <v>471</v>
      </c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435"/>
    </row>
    <row r="2" spans="1:14" ht="21" customHeight="1">
      <c r="A2" s="175"/>
      <c r="B2" s="558" t="s">
        <v>472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436"/>
    </row>
    <row r="3" spans="1:14">
      <c r="A3" s="173"/>
      <c r="B3" s="437"/>
      <c r="C3" s="437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173"/>
    </row>
    <row r="4" spans="1:14">
      <c r="A4" s="175"/>
      <c r="B4" s="433" t="s">
        <v>68</v>
      </c>
      <c r="C4" s="430"/>
      <c r="D4" s="176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1:14">
      <c r="A5" s="173"/>
      <c r="B5" s="434" t="s">
        <v>473</v>
      </c>
      <c r="C5" s="402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3"/>
    </row>
    <row r="6" spans="1:14">
      <c r="A6" s="187"/>
      <c r="B6" s="421" t="s">
        <v>0</v>
      </c>
      <c r="C6" s="422" t="s">
        <v>62</v>
      </c>
      <c r="D6" s="422" t="s">
        <v>42</v>
      </c>
      <c r="E6" s="559" t="s">
        <v>63</v>
      </c>
      <c r="F6" s="560"/>
      <c r="G6" s="560"/>
      <c r="H6" s="560"/>
      <c r="I6" s="560"/>
      <c r="J6" s="560"/>
      <c r="K6" s="560"/>
      <c r="L6" s="561"/>
      <c r="M6" s="423" t="s">
        <v>64</v>
      </c>
      <c r="N6" s="403"/>
    </row>
    <row r="7" spans="1:14" ht="20.149999999999999" customHeight="1">
      <c r="A7" s="424">
        <v>1</v>
      </c>
      <c r="B7" s="404">
        <v>1</v>
      </c>
      <c r="C7" s="405" t="s">
        <v>376</v>
      </c>
      <c r="D7" s="405" t="s">
        <v>366</v>
      </c>
      <c r="E7" s="406">
        <v>8</v>
      </c>
      <c r="F7" s="406">
        <v>5</v>
      </c>
      <c r="G7" s="406">
        <v>4</v>
      </c>
      <c r="H7" s="406">
        <v>8</v>
      </c>
      <c r="I7" s="406">
        <v>8</v>
      </c>
      <c r="J7" s="406">
        <v>6</v>
      </c>
      <c r="K7" s="406">
        <f t="shared" ref="K7:K14" si="0">J7+I7+H7+G7+F7+E7</f>
        <v>39</v>
      </c>
      <c r="L7" s="406"/>
      <c r="M7" s="407">
        <v>17</v>
      </c>
      <c r="N7" s="403"/>
    </row>
    <row r="8" spans="1:14" ht="20.149999999999999" customHeight="1">
      <c r="A8" s="424">
        <v>2</v>
      </c>
      <c r="B8" s="408"/>
      <c r="C8" s="409" t="s">
        <v>71</v>
      </c>
      <c r="D8" s="409" t="s">
        <v>12</v>
      </c>
      <c r="E8" s="406">
        <v>8</v>
      </c>
      <c r="F8" s="406">
        <v>8</v>
      </c>
      <c r="G8" s="406">
        <v>7</v>
      </c>
      <c r="H8" s="406">
        <v>10</v>
      </c>
      <c r="I8" s="406">
        <v>8</v>
      </c>
      <c r="J8" s="406">
        <v>8</v>
      </c>
      <c r="K8" s="406">
        <f t="shared" si="0"/>
        <v>49</v>
      </c>
      <c r="L8" s="406"/>
      <c r="M8" s="407">
        <v>9</v>
      </c>
      <c r="N8" s="403"/>
    </row>
    <row r="9" spans="1:14" ht="20.149999999999999" customHeight="1">
      <c r="A9" s="424">
        <v>3</v>
      </c>
      <c r="B9" s="408"/>
      <c r="C9" s="409" t="s">
        <v>125</v>
      </c>
      <c r="D9" s="409" t="s">
        <v>12</v>
      </c>
      <c r="E9" s="406">
        <v>10</v>
      </c>
      <c r="F9" s="406">
        <v>10</v>
      </c>
      <c r="G9" s="406">
        <v>6</v>
      </c>
      <c r="H9" s="406">
        <v>8</v>
      </c>
      <c r="I9" s="406">
        <v>6</v>
      </c>
      <c r="J9" s="406">
        <v>6</v>
      </c>
      <c r="K9" s="406">
        <f t="shared" si="0"/>
        <v>46</v>
      </c>
      <c r="L9" s="406"/>
      <c r="M9" s="407">
        <v>5</v>
      </c>
      <c r="N9" s="403"/>
    </row>
    <row r="10" spans="1:14" ht="20.149999999999999" customHeight="1">
      <c r="A10" s="424">
        <v>4</v>
      </c>
      <c r="B10" s="408"/>
      <c r="C10" s="409" t="s">
        <v>203</v>
      </c>
      <c r="D10" s="409" t="s">
        <v>12</v>
      </c>
      <c r="E10" s="406">
        <v>9</v>
      </c>
      <c r="F10" s="406">
        <v>6</v>
      </c>
      <c r="G10" s="406">
        <v>0</v>
      </c>
      <c r="H10" s="406">
        <v>10</v>
      </c>
      <c r="I10" s="406">
        <v>8</v>
      </c>
      <c r="J10" s="406">
        <v>6</v>
      </c>
      <c r="K10" s="406">
        <f t="shared" si="0"/>
        <v>39</v>
      </c>
      <c r="L10" s="406"/>
      <c r="M10" s="407">
        <v>3</v>
      </c>
      <c r="N10" s="403"/>
    </row>
    <row r="11" spans="1:14" ht="20.149999999999999" customHeight="1">
      <c r="A11" s="424">
        <v>5</v>
      </c>
      <c r="B11" s="408"/>
      <c r="C11" s="409" t="s">
        <v>98</v>
      </c>
      <c r="D11" s="409" t="s">
        <v>173</v>
      </c>
      <c r="E11" s="406">
        <v>9</v>
      </c>
      <c r="F11" s="406">
        <v>8</v>
      </c>
      <c r="G11" s="406">
        <v>6</v>
      </c>
      <c r="H11" s="406">
        <v>10</v>
      </c>
      <c r="I11" s="406">
        <v>8</v>
      </c>
      <c r="J11" s="406">
        <v>7</v>
      </c>
      <c r="K11" s="406">
        <f t="shared" si="0"/>
        <v>48</v>
      </c>
      <c r="L11" s="406"/>
      <c r="M11" s="407">
        <v>2</v>
      </c>
      <c r="N11" s="403"/>
    </row>
    <row r="12" spans="1:14" ht="20.149999999999999" customHeight="1">
      <c r="A12" s="424">
        <v>6</v>
      </c>
      <c r="B12" s="408"/>
      <c r="C12" s="409" t="s">
        <v>474</v>
      </c>
      <c r="D12" s="409" t="s">
        <v>12</v>
      </c>
      <c r="E12" s="406">
        <v>8</v>
      </c>
      <c r="F12" s="406">
        <v>8</v>
      </c>
      <c r="G12" s="406">
        <v>7</v>
      </c>
      <c r="H12" s="406">
        <v>8</v>
      </c>
      <c r="I12" s="406">
        <v>8</v>
      </c>
      <c r="J12" s="406">
        <v>4</v>
      </c>
      <c r="K12" s="406">
        <f t="shared" si="0"/>
        <v>43</v>
      </c>
      <c r="L12" s="406"/>
      <c r="M12" s="407">
        <v>2</v>
      </c>
      <c r="N12" s="403"/>
    </row>
    <row r="13" spans="1:14" ht="20.149999999999999" customHeight="1">
      <c r="A13" s="424">
        <v>7</v>
      </c>
      <c r="B13" s="408"/>
      <c r="C13" s="409" t="s">
        <v>5</v>
      </c>
      <c r="D13" s="409" t="s">
        <v>12</v>
      </c>
      <c r="E13" s="406">
        <v>9</v>
      </c>
      <c r="F13" s="406">
        <v>8</v>
      </c>
      <c r="G13" s="406">
        <v>4</v>
      </c>
      <c r="H13" s="406">
        <v>7</v>
      </c>
      <c r="I13" s="406">
        <v>6</v>
      </c>
      <c r="J13" s="406">
        <v>5</v>
      </c>
      <c r="K13" s="406">
        <f t="shared" si="0"/>
        <v>39</v>
      </c>
      <c r="L13" s="406"/>
      <c r="M13" s="407">
        <v>1</v>
      </c>
      <c r="N13" s="403"/>
    </row>
    <row r="14" spans="1:14" ht="20.149999999999999" customHeight="1">
      <c r="A14" s="424">
        <v>8</v>
      </c>
      <c r="B14" s="410"/>
      <c r="C14" s="409" t="s">
        <v>396</v>
      </c>
      <c r="D14" s="409" t="s">
        <v>12</v>
      </c>
      <c r="E14" s="406">
        <v>6</v>
      </c>
      <c r="F14" s="406">
        <v>1</v>
      </c>
      <c r="G14" s="406">
        <v>0</v>
      </c>
      <c r="H14" s="406">
        <v>6</v>
      </c>
      <c r="I14" s="406">
        <v>1</v>
      </c>
      <c r="J14" s="406">
        <v>0</v>
      </c>
      <c r="K14" s="406">
        <f t="shared" si="0"/>
        <v>14</v>
      </c>
      <c r="L14" s="406"/>
      <c r="M14" s="411">
        <v>0</v>
      </c>
      <c r="N14" s="403"/>
    </row>
    <row r="15" spans="1:14" ht="19.5" customHeight="1">
      <c r="A15" s="425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</row>
    <row r="16" spans="1:14" ht="14.5" customHeight="1">
      <c r="A16" s="426"/>
      <c r="B16" s="432" t="s">
        <v>60</v>
      </c>
      <c r="C16" s="431"/>
      <c r="D16" s="176"/>
      <c r="E16" s="173"/>
      <c r="F16" s="173"/>
      <c r="G16" s="173"/>
      <c r="H16" s="173"/>
      <c r="I16" s="173"/>
      <c r="J16" s="173"/>
      <c r="K16" s="173"/>
      <c r="L16" s="173"/>
      <c r="M16" s="173"/>
      <c r="N16" s="173"/>
    </row>
    <row r="17" spans="1:14" ht="14.5" customHeight="1">
      <c r="A17" s="427"/>
      <c r="B17" s="434" t="s">
        <v>475</v>
      </c>
      <c r="C17" s="402"/>
      <c r="D17" s="177"/>
      <c r="E17" s="177"/>
      <c r="F17" s="177"/>
      <c r="G17" s="177"/>
      <c r="H17" s="177"/>
      <c r="I17" s="177"/>
      <c r="J17" s="177"/>
      <c r="K17" s="177"/>
      <c r="L17" s="178"/>
      <c r="M17" s="177"/>
      <c r="N17" s="173"/>
    </row>
    <row r="18" spans="1:14" ht="19.5" customHeight="1">
      <c r="A18" s="428"/>
      <c r="B18" s="421" t="s">
        <v>0</v>
      </c>
      <c r="C18" s="422" t="s">
        <v>62</v>
      </c>
      <c r="D18" s="422" t="s">
        <v>42</v>
      </c>
      <c r="E18" s="554" t="s">
        <v>63</v>
      </c>
      <c r="F18" s="555"/>
      <c r="G18" s="555"/>
      <c r="H18" s="555"/>
      <c r="I18" s="555"/>
      <c r="J18" s="555"/>
      <c r="K18" s="555"/>
      <c r="L18" s="556"/>
      <c r="M18" s="423" t="s">
        <v>64</v>
      </c>
      <c r="N18" s="403"/>
    </row>
    <row r="19" spans="1:14" ht="19.5" customHeight="1">
      <c r="A19" s="424">
        <v>1</v>
      </c>
      <c r="B19" s="412">
        <v>1</v>
      </c>
      <c r="C19" s="405" t="s">
        <v>122</v>
      </c>
      <c r="D19" s="405" t="s">
        <v>39</v>
      </c>
      <c r="E19" s="406">
        <v>10</v>
      </c>
      <c r="F19" s="406">
        <v>8</v>
      </c>
      <c r="G19" s="406">
        <v>7</v>
      </c>
      <c r="H19" s="406">
        <v>9</v>
      </c>
      <c r="I19" s="406">
        <v>9</v>
      </c>
      <c r="J19" s="406">
        <v>9</v>
      </c>
      <c r="K19" s="406">
        <f t="shared" ref="K19:K26" si="1">J19+I19+H19+G19+F19+E19</f>
        <v>52</v>
      </c>
      <c r="L19" s="406"/>
      <c r="M19" s="407">
        <v>25</v>
      </c>
      <c r="N19" s="403"/>
    </row>
    <row r="20" spans="1:14" ht="15.5">
      <c r="A20" s="424">
        <v>2</v>
      </c>
      <c r="B20" s="413"/>
      <c r="C20" s="409" t="s">
        <v>201</v>
      </c>
      <c r="D20" s="409" t="s">
        <v>12</v>
      </c>
      <c r="E20" s="406">
        <v>8</v>
      </c>
      <c r="F20" s="406">
        <v>4</v>
      </c>
      <c r="G20" s="406">
        <v>4</v>
      </c>
      <c r="H20" s="406">
        <v>9</v>
      </c>
      <c r="I20" s="406">
        <v>9</v>
      </c>
      <c r="J20" s="406">
        <v>5</v>
      </c>
      <c r="K20" s="406">
        <f t="shared" si="1"/>
        <v>39</v>
      </c>
      <c r="L20" s="406"/>
      <c r="M20" s="407">
        <v>12</v>
      </c>
      <c r="N20" s="403"/>
    </row>
    <row r="21" spans="1:14" ht="15.5">
      <c r="A21" s="424">
        <v>3</v>
      </c>
      <c r="B21" s="413"/>
      <c r="C21" s="409" t="s">
        <v>25</v>
      </c>
      <c r="D21" s="409" t="s">
        <v>12</v>
      </c>
      <c r="E21" s="406">
        <v>10</v>
      </c>
      <c r="F21" s="406">
        <v>9</v>
      </c>
      <c r="G21" s="406">
        <v>2</v>
      </c>
      <c r="H21" s="406">
        <v>7</v>
      </c>
      <c r="I21" s="406">
        <v>6</v>
      </c>
      <c r="J21" s="406">
        <v>3</v>
      </c>
      <c r="K21" s="406">
        <f t="shared" si="1"/>
        <v>37</v>
      </c>
      <c r="L21" s="406"/>
      <c r="M21" s="407">
        <v>6</v>
      </c>
      <c r="N21" s="403"/>
    </row>
    <row r="22" spans="1:14" ht="15.5">
      <c r="A22" s="424">
        <v>4</v>
      </c>
      <c r="B22" s="413"/>
      <c r="C22" s="409" t="s">
        <v>29</v>
      </c>
      <c r="D22" s="409" t="s">
        <v>12</v>
      </c>
      <c r="E22" s="406">
        <v>9</v>
      </c>
      <c r="F22" s="406">
        <v>7</v>
      </c>
      <c r="G22" s="406">
        <v>4</v>
      </c>
      <c r="H22" s="406">
        <v>4</v>
      </c>
      <c r="I22" s="406">
        <v>4</v>
      </c>
      <c r="J22" s="406">
        <v>2</v>
      </c>
      <c r="K22" s="406">
        <f t="shared" si="1"/>
        <v>30</v>
      </c>
      <c r="L22" s="406"/>
      <c r="M22" s="407">
        <v>3</v>
      </c>
      <c r="N22" s="403"/>
    </row>
    <row r="23" spans="1:14" ht="15.5">
      <c r="A23" s="424">
        <v>5</v>
      </c>
      <c r="B23" s="413"/>
      <c r="C23" s="409" t="s">
        <v>363</v>
      </c>
      <c r="D23" s="409" t="s">
        <v>366</v>
      </c>
      <c r="E23" s="406">
        <v>7</v>
      </c>
      <c r="F23" s="406">
        <v>7</v>
      </c>
      <c r="G23" s="406">
        <v>6</v>
      </c>
      <c r="H23" s="406">
        <v>9</v>
      </c>
      <c r="I23" s="406">
        <v>9</v>
      </c>
      <c r="J23" s="406">
        <v>4</v>
      </c>
      <c r="K23" s="406">
        <f t="shared" si="1"/>
        <v>42</v>
      </c>
      <c r="L23" s="406"/>
      <c r="M23" s="407">
        <v>2</v>
      </c>
      <c r="N23" s="403"/>
    </row>
    <row r="24" spans="1:14" ht="15.5">
      <c r="A24" s="424">
        <v>6</v>
      </c>
      <c r="B24" s="413"/>
      <c r="C24" s="409" t="s">
        <v>215</v>
      </c>
      <c r="D24" s="409" t="s">
        <v>12</v>
      </c>
      <c r="E24" s="406">
        <v>5</v>
      </c>
      <c r="F24" s="406">
        <v>4</v>
      </c>
      <c r="G24" s="406">
        <v>0</v>
      </c>
      <c r="H24" s="406">
        <v>5</v>
      </c>
      <c r="I24" s="406">
        <v>0</v>
      </c>
      <c r="J24" s="406">
        <v>0</v>
      </c>
      <c r="K24" s="406">
        <f t="shared" si="1"/>
        <v>14</v>
      </c>
      <c r="L24" s="406"/>
      <c r="M24" s="407">
        <v>1</v>
      </c>
      <c r="N24" s="403"/>
    </row>
    <row r="25" spans="1:14" ht="15.5">
      <c r="A25" s="424">
        <v>7</v>
      </c>
      <c r="B25" s="413"/>
      <c r="C25" s="409" t="s">
        <v>317</v>
      </c>
      <c r="D25" s="409" t="s">
        <v>12</v>
      </c>
      <c r="E25" s="406">
        <v>7</v>
      </c>
      <c r="F25" s="406">
        <v>6</v>
      </c>
      <c r="G25" s="406">
        <v>5</v>
      </c>
      <c r="H25" s="406">
        <v>3</v>
      </c>
      <c r="I25" s="406">
        <v>2</v>
      </c>
      <c r="J25" s="406">
        <v>0</v>
      </c>
      <c r="K25" s="406">
        <f t="shared" si="1"/>
        <v>23</v>
      </c>
      <c r="L25" s="406"/>
      <c r="M25" s="411">
        <v>0</v>
      </c>
      <c r="N25" s="403"/>
    </row>
    <row r="26" spans="1:14" ht="15.5">
      <c r="A26" s="424">
        <v>8</v>
      </c>
      <c r="B26" s="413"/>
      <c r="C26" s="409" t="s">
        <v>476</v>
      </c>
      <c r="D26" s="409" t="s">
        <v>12</v>
      </c>
      <c r="E26" s="406">
        <v>6</v>
      </c>
      <c r="F26" s="406">
        <v>4</v>
      </c>
      <c r="G26" s="406">
        <v>3</v>
      </c>
      <c r="H26" s="406">
        <v>5</v>
      </c>
      <c r="I26" s="406">
        <v>2</v>
      </c>
      <c r="J26" s="406">
        <v>0</v>
      </c>
      <c r="K26" s="406">
        <f t="shared" si="1"/>
        <v>20</v>
      </c>
      <c r="L26" s="406"/>
      <c r="M26" s="411">
        <v>0</v>
      </c>
      <c r="N26" s="403"/>
    </row>
    <row r="27" spans="1:14">
      <c r="A27" s="425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</row>
    <row r="28" spans="1:14">
      <c r="A28" s="426"/>
      <c r="B28" s="433" t="s">
        <v>477</v>
      </c>
      <c r="C28" s="430"/>
      <c r="D28" s="176"/>
      <c r="E28" s="173"/>
      <c r="F28" s="173"/>
      <c r="G28" s="173"/>
      <c r="H28" s="173"/>
      <c r="I28" s="173"/>
      <c r="J28" s="173"/>
      <c r="K28" s="173"/>
      <c r="L28" s="173"/>
      <c r="M28" s="173"/>
      <c r="N28" s="173"/>
    </row>
    <row r="29" spans="1:14">
      <c r="A29" s="427"/>
      <c r="B29" s="434" t="s">
        <v>478</v>
      </c>
      <c r="C29" s="402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3"/>
    </row>
    <row r="30" spans="1:14">
      <c r="A30" s="429"/>
      <c r="B30" s="421" t="s">
        <v>0</v>
      </c>
      <c r="C30" s="422" t="s">
        <v>62</v>
      </c>
      <c r="D30" s="422" t="s">
        <v>42</v>
      </c>
      <c r="E30" s="559" t="s">
        <v>63</v>
      </c>
      <c r="F30" s="560"/>
      <c r="G30" s="560"/>
      <c r="H30" s="560"/>
      <c r="I30" s="560"/>
      <c r="J30" s="560"/>
      <c r="K30" s="560"/>
      <c r="L30" s="561"/>
      <c r="M30" s="423" t="s">
        <v>64</v>
      </c>
      <c r="N30" s="403"/>
    </row>
    <row r="31" spans="1:14" ht="15.5">
      <c r="A31" s="424">
        <v>1</v>
      </c>
      <c r="B31" s="404">
        <v>1</v>
      </c>
      <c r="C31" s="414" t="s">
        <v>6</v>
      </c>
      <c r="D31" s="414" t="s">
        <v>14</v>
      </c>
      <c r="E31" s="415">
        <v>7</v>
      </c>
      <c r="F31" s="415">
        <v>7</v>
      </c>
      <c r="G31" s="415">
        <v>6</v>
      </c>
      <c r="H31" s="415">
        <v>9</v>
      </c>
      <c r="I31" s="415">
        <v>7</v>
      </c>
      <c r="J31" s="415">
        <v>6</v>
      </c>
      <c r="K31" s="415">
        <v>42</v>
      </c>
      <c r="L31" s="416"/>
      <c r="M31" s="417">
        <v>27</v>
      </c>
      <c r="N31" s="403"/>
    </row>
    <row r="32" spans="1:14" ht="15.5">
      <c r="A32" s="424">
        <v>2</v>
      </c>
      <c r="B32" s="418"/>
      <c r="C32" s="419" t="s">
        <v>479</v>
      </c>
      <c r="D32" s="419" t="s">
        <v>99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15">
        <v>0</v>
      </c>
      <c r="L32" s="416"/>
      <c r="M32" s="417">
        <v>17</v>
      </c>
      <c r="N32" s="403"/>
    </row>
    <row r="33" spans="1:14" ht="19.5" customHeight="1">
      <c r="A33" s="424">
        <v>3</v>
      </c>
      <c r="B33" s="418"/>
      <c r="C33" s="419" t="s">
        <v>328</v>
      </c>
      <c r="D33" s="419" t="s">
        <v>14</v>
      </c>
      <c r="E33" s="415">
        <v>10</v>
      </c>
      <c r="F33" s="415">
        <v>8</v>
      </c>
      <c r="G33" s="415">
        <v>5</v>
      </c>
      <c r="H33" s="415">
        <v>6</v>
      </c>
      <c r="I33" s="415">
        <v>6</v>
      </c>
      <c r="J33" s="415">
        <v>6</v>
      </c>
      <c r="K33" s="415">
        <v>41</v>
      </c>
      <c r="L33" s="416"/>
      <c r="M33" s="417">
        <v>16</v>
      </c>
      <c r="N33" s="403"/>
    </row>
    <row r="34" spans="1:14" ht="19.5" customHeight="1">
      <c r="A34" s="424">
        <v>4</v>
      </c>
      <c r="B34" s="418"/>
      <c r="C34" s="419" t="s">
        <v>202</v>
      </c>
      <c r="D34" s="419" t="s">
        <v>99</v>
      </c>
      <c r="E34" s="415">
        <v>8</v>
      </c>
      <c r="F34" s="415">
        <v>0</v>
      </c>
      <c r="G34" s="415">
        <v>0</v>
      </c>
      <c r="H34" s="415">
        <v>2</v>
      </c>
      <c r="I34" s="415">
        <v>1</v>
      </c>
      <c r="J34" s="415">
        <v>0</v>
      </c>
      <c r="K34" s="415">
        <v>11</v>
      </c>
      <c r="L34" s="416"/>
      <c r="M34" s="417">
        <v>2</v>
      </c>
      <c r="N34" s="403"/>
    </row>
    <row r="35" spans="1:14">
      <c r="A35" s="425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</row>
    <row r="36" spans="1:14">
      <c r="A36" s="426"/>
      <c r="B36" s="432" t="s">
        <v>480</v>
      </c>
      <c r="C36" s="431"/>
      <c r="D36" s="176"/>
      <c r="E36" s="173"/>
      <c r="F36" s="173"/>
      <c r="G36" s="173"/>
      <c r="H36" s="173"/>
      <c r="I36" s="173"/>
      <c r="J36" s="173"/>
      <c r="K36" s="173"/>
      <c r="L36" s="173"/>
      <c r="M36" s="173"/>
      <c r="N36" s="173"/>
    </row>
    <row r="37" spans="1:14">
      <c r="A37" s="427"/>
      <c r="B37" s="434" t="s">
        <v>481</v>
      </c>
      <c r="C37" s="402"/>
      <c r="D37" s="177"/>
      <c r="E37" s="177"/>
      <c r="F37" s="177"/>
      <c r="G37" s="177"/>
      <c r="H37" s="177"/>
      <c r="I37" s="177"/>
      <c r="J37" s="177"/>
      <c r="K37" s="177"/>
      <c r="L37" s="178"/>
      <c r="M37" s="177"/>
      <c r="N37" s="173"/>
    </row>
    <row r="38" spans="1:14">
      <c r="A38" s="428"/>
      <c r="B38" s="421" t="s">
        <v>0</v>
      </c>
      <c r="C38" s="422" t="s">
        <v>62</v>
      </c>
      <c r="D38" s="422" t="s">
        <v>42</v>
      </c>
      <c r="E38" s="554" t="s">
        <v>63</v>
      </c>
      <c r="F38" s="555"/>
      <c r="G38" s="555"/>
      <c r="H38" s="555"/>
      <c r="I38" s="555"/>
      <c r="J38" s="555"/>
      <c r="K38" s="555"/>
      <c r="L38" s="556"/>
      <c r="M38" s="423" t="s">
        <v>64</v>
      </c>
      <c r="N38" s="403"/>
    </row>
    <row r="39" spans="1:14" ht="15.5">
      <c r="A39" s="424">
        <v>1</v>
      </c>
      <c r="B39" s="412">
        <v>1</v>
      </c>
      <c r="C39" s="405" t="s">
        <v>165</v>
      </c>
      <c r="D39" s="405" t="s">
        <v>171</v>
      </c>
      <c r="E39" s="406">
        <v>9</v>
      </c>
      <c r="F39" s="406">
        <v>5</v>
      </c>
      <c r="G39" s="406">
        <v>4</v>
      </c>
      <c r="H39" s="406">
        <v>10</v>
      </c>
      <c r="I39" s="406">
        <v>9</v>
      </c>
      <c r="J39" s="406">
        <v>3</v>
      </c>
      <c r="K39" s="406">
        <f>J39+I39+H39+G39+F39+E39</f>
        <v>40</v>
      </c>
      <c r="L39" s="406"/>
      <c r="M39" s="407">
        <v>17</v>
      </c>
      <c r="N39" s="403"/>
    </row>
    <row r="40" spans="1:14" ht="15.5">
      <c r="A40" s="424">
        <v>2</v>
      </c>
      <c r="B40" s="413"/>
      <c r="C40" s="409" t="s">
        <v>164</v>
      </c>
      <c r="D40" s="409" t="s">
        <v>12</v>
      </c>
      <c r="E40" s="406">
        <v>8</v>
      </c>
      <c r="F40" s="406">
        <v>6</v>
      </c>
      <c r="G40" s="406">
        <v>5</v>
      </c>
      <c r="H40" s="406">
        <v>9</v>
      </c>
      <c r="I40" s="406">
        <v>6</v>
      </c>
      <c r="J40" s="406">
        <v>1</v>
      </c>
      <c r="K40" s="406">
        <f>J40+I40+H40+G40+F40+E40</f>
        <v>35</v>
      </c>
      <c r="L40" s="406"/>
      <c r="M40" s="407">
        <v>16</v>
      </c>
      <c r="N40" s="403"/>
    </row>
    <row r="41" spans="1:14" ht="15.5">
      <c r="A41" s="424">
        <v>3</v>
      </c>
      <c r="B41" s="413"/>
      <c r="C41" s="409" t="s">
        <v>482</v>
      </c>
      <c r="D41" s="409" t="s">
        <v>99</v>
      </c>
      <c r="E41" s="406">
        <v>7</v>
      </c>
      <c r="F41" s="406">
        <v>6</v>
      </c>
      <c r="G41" s="406">
        <v>5</v>
      </c>
      <c r="H41" s="406">
        <v>6</v>
      </c>
      <c r="I41" s="406">
        <v>6</v>
      </c>
      <c r="J41" s="406">
        <v>0</v>
      </c>
      <c r="K41" s="406">
        <f>J41+I41+H41+G41+F41+E41</f>
        <v>30</v>
      </c>
      <c r="L41" s="406"/>
      <c r="M41" s="407">
        <v>9</v>
      </c>
      <c r="N41" s="403"/>
    </row>
    <row r="42" spans="1:14" ht="15.5">
      <c r="A42" s="424">
        <v>4</v>
      </c>
      <c r="B42" s="413"/>
      <c r="C42" s="409" t="s">
        <v>162</v>
      </c>
      <c r="D42" s="409" t="s">
        <v>171</v>
      </c>
      <c r="E42" s="406">
        <v>4</v>
      </c>
      <c r="F42" s="406">
        <v>2</v>
      </c>
      <c r="G42" s="406">
        <v>0</v>
      </c>
      <c r="H42" s="406">
        <v>7</v>
      </c>
      <c r="I42" s="406">
        <v>5</v>
      </c>
      <c r="J42" s="406">
        <v>0</v>
      </c>
      <c r="K42" s="406">
        <f>J42+I42+H42+G42+F42+E42</f>
        <v>18</v>
      </c>
      <c r="L42" s="406"/>
      <c r="M42" s="407">
        <v>9</v>
      </c>
      <c r="N42" s="403"/>
    </row>
    <row r="43" spans="1:14" ht="15.5">
      <c r="A43" s="424">
        <v>5</v>
      </c>
      <c r="B43" s="413"/>
      <c r="C43" s="409" t="s">
        <v>483</v>
      </c>
      <c r="D43" s="409" t="s">
        <v>379</v>
      </c>
      <c r="E43" s="406">
        <v>7</v>
      </c>
      <c r="F43" s="406">
        <v>3</v>
      </c>
      <c r="G43" s="406">
        <v>0</v>
      </c>
      <c r="H43" s="406">
        <v>3</v>
      </c>
      <c r="I43" s="406">
        <v>2</v>
      </c>
      <c r="J43" s="406">
        <v>1</v>
      </c>
      <c r="K43" s="406">
        <f>J43+I43+H43+G43+F43+E43</f>
        <v>16</v>
      </c>
      <c r="L43" s="406"/>
      <c r="M43" s="407">
        <v>4</v>
      </c>
      <c r="N43" s="403"/>
    </row>
  </sheetData>
  <mergeCells count="6">
    <mergeCell ref="E38:L38"/>
    <mergeCell ref="B1:M1"/>
    <mergeCell ref="B2:M2"/>
    <mergeCell ref="E6:L6"/>
    <mergeCell ref="E18:L18"/>
    <mergeCell ref="E30:L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87"/>
  <sheetViews>
    <sheetView workbookViewId="0">
      <selection activeCell="A2" sqref="A2"/>
    </sheetView>
  </sheetViews>
  <sheetFormatPr defaultColWidth="9.08984375" defaultRowHeight="14.5"/>
  <cols>
    <col min="1" max="1" width="7.6328125" customWidth="1"/>
    <col min="2" max="2" width="25.6328125" customWidth="1"/>
    <col min="3" max="3" width="26.7265625" bestFit="1" customWidth="1"/>
    <col min="4" max="4" width="11.36328125" bestFit="1" customWidth="1"/>
    <col min="5" max="5" width="11.6328125" customWidth="1"/>
    <col min="6" max="6" width="1.6328125" customWidth="1"/>
    <col min="7" max="7" width="7.6328125" customWidth="1"/>
    <col min="8" max="8" width="25.6328125" bestFit="1" customWidth="1"/>
    <col min="9" max="9" width="24.36328125" bestFit="1" customWidth="1"/>
    <col min="10" max="10" width="11.36328125" bestFit="1" customWidth="1"/>
    <col min="11" max="11" width="11.6328125" customWidth="1"/>
  </cols>
  <sheetData>
    <row r="1" spans="1:11" ht="51" customHeight="1">
      <c r="A1" s="562" t="s">
        <v>520</v>
      </c>
      <c r="B1" s="562"/>
      <c r="C1" s="562"/>
      <c r="D1" s="562"/>
      <c r="E1" s="562"/>
      <c r="F1" s="441"/>
      <c r="G1" s="563" t="s">
        <v>521</v>
      </c>
      <c r="H1" s="563"/>
      <c r="I1" s="563"/>
      <c r="J1" s="563"/>
      <c r="K1" s="563"/>
    </row>
    <row r="2" spans="1:11" ht="6.75" customHeight="1">
      <c r="A2" s="543"/>
      <c r="B2" s="543"/>
      <c r="C2" s="543"/>
      <c r="D2" s="543"/>
      <c r="E2" s="543"/>
      <c r="F2" s="442"/>
    </row>
    <row r="3" spans="1:11" ht="21" customHeight="1">
      <c r="A3" s="24" t="s">
        <v>522</v>
      </c>
      <c r="B3" s="25"/>
      <c r="C3" s="25"/>
      <c r="D3" s="141" t="s">
        <v>523</v>
      </c>
      <c r="E3" s="26" t="s">
        <v>72</v>
      </c>
      <c r="G3" s="27" t="s">
        <v>524</v>
      </c>
      <c r="H3" s="28"/>
      <c r="I3" s="28"/>
      <c r="J3" s="141" t="s">
        <v>523</v>
      </c>
      <c r="K3" s="29" t="s">
        <v>72</v>
      </c>
    </row>
    <row r="4" spans="1:11" ht="25.5" customHeight="1" thickBot="1">
      <c r="A4" s="30" t="s">
        <v>73</v>
      </c>
      <c r="B4" s="31" t="s">
        <v>74</v>
      </c>
      <c r="C4" s="31" t="s">
        <v>3</v>
      </c>
      <c r="D4" s="443" t="s">
        <v>75</v>
      </c>
      <c r="E4" s="32" t="s">
        <v>76</v>
      </c>
      <c r="G4" s="30" t="s">
        <v>73</v>
      </c>
      <c r="H4" s="33" t="s">
        <v>74</v>
      </c>
      <c r="I4" s="33" t="s">
        <v>3</v>
      </c>
      <c r="J4" s="444" t="s">
        <v>75</v>
      </c>
      <c r="K4" s="34" t="s">
        <v>76</v>
      </c>
    </row>
    <row r="5" spans="1:11" ht="20.149999999999999" customHeight="1" thickTop="1">
      <c r="A5" s="445">
        <v>1</v>
      </c>
      <c r="B5" s="446" t="s">
        <v>78</v>
      </c>
      <c r="C5" s="447" t="s">
        <v>15</v>
      </c>
      <c r="D5" s="448" t="s">
        <v>525</v>
      </c>
      <c r="E5" s="449">
        <v>97</v>
      </c>
      <c r="G5" s="450">
        <v>1</v>
      </c>
      <c r="H5" s="451" t="s">
        <v>79</v>
      </c>
      <c r="I5" s="452" t="s">
        <v>12</v>
      </c>
      <c r="J5" s="453" t="s">
        <v>525</v>
      </c>
      <c r="K5" s="454">
        <v>96</v>
      </c>
    </row>
    <row r="6" spans="1:11" ht="20.149999999999999" customHeight="1">
      <c r="A6" s="445">
        <v>2</v>
      </c>
      <c r="B6" s="455" t="s">
        <v>80</v>
      </c>
      <c r="C6" s="456" t="s">
        <v>15</v>
      </c>
      <c r="D6" s="457" t="s">
        <v>525</v>
      </c>
      <c r="E6" s="458">
        <v>95</v>
      </c>
      <c r="G6" s="450">
        <v>2</v>
      </c>
      <c r="H6" s="451" t="s">
        <v>526</v>
      </c>
      <c r="I6" s="452" t="s">
        <v>15</v>
      </c>
      <c r="J6" s="459" t="s">
        <v>525</v>
      </c>
      <c r="K6" s="460">
        <v>95</v>
      </c>
    </row>
    <row r="7" spans="1:11" ht="20.149999999999999" customHeight="1">
      <c r="A7" s="445">
        <v>3</v>
      </c>
      <c r="B7" s="461" t="s">
        <v>199</v>
      </c>
      <c r="C7" s="462" t="s">
        <v>12</v>
      </c>
      <c r="D7" s="463" t="s">
        <v>525</v>
      </c>
      <c r="E7" s="464">
        <v>95</v>
      </c>
      <c r="G7" s="450">
        <v>3</v>
      </c>
      <c r="H7" s="451" t="s">
        <v>32</v>
      </c>
      <c r="I7" s="452" t="s">
        <v>12</v>
      </c>
      <c r="J7" s="453" t="s">
        <v>525</v>
      </c>
      <c r="K7" s="454">
        <v>94</v>
      </c>
    </row>
    <row r="8" spans="1:11" ht="20.149999999999999" customHeight="1">
      <c r="A8" s="445">
        <v>4</v>
      </c>
      <c r="B8" s="455" t="s">
        <v>7</v>
      </c>
      <c r="C8" s="456" t="s">
        <v>12</v>
      </c>
      <c r="D8" s="457" t="s">
        <v>525</v>
      </c>
      <c r="E8" s="458">
        <v>94</v>
      </c>
      <c r="G8" s="450">
        <v>4</v>
      </c>
      <c r="H8" s="451" t="s">
        <v>197</v>
      </c>
      <c r="I8" s="452" t="s">
        <v>12</v>
      </c>
      <c r="J8" s="453" t="s">
        <v>525</v>
      </c>
      <c r="K8" s="454">
        <v>94</v>
      </c>
    </row>
    <row r="9" spans="1:11" s="207" customFormat="1" ht="20.149999999999999" customHeight="1">
      <c r="A9" s="445">
        <v>5</v>
      </c>
      <c r="B9" s="455" t="s">
        <v>83</v>
      </c>
      <c r="C9" s="456" t="s">
        <v>77</v>
      </c>
      <c r="D9" s="457" t="s">
        <v>525</v>
      </c>
      <c r="E9" s="458">
        <v>94</v>
      </c>
      <c r="G9" s="450">
        <v>5</v>
      </c>
      <c r="H9" s="451" t="s">
        <v>527</v>
      </c>
      <c r="I9" s="452" t="s">
        <v>15</v>
      </c>
      <c r="J9" s="453" t="s">
        <v>525</v>
      </c>
      <c r="K9" s="454">
        <v>93</v>
      </c>
    </row>
    <row r="10" spans="1:11" s="207" customFormat="1" ht="20.149999999999999" customHeight="1">
      <c r="A10" s="445">
        <v>6</v>
      </c>
      <c r="B10" s="455" t="s">
        <v>84</v>
      </c>
      <c r="C10" s="456" t="s">
        <v>15</v>
      </c>
      <c r="D10" s="457" t="s">
        <v>525</v>
      </c>
      <c r="E10" s="458">
        <v>93</v>
      </c>
      <c r="G10" s="450">
        <v>6</v>
      </c>
      <c r="H10" s="451" t="s">
        <v>528</v>
      </c>
      <c r="I10" s="452" t="s">
        <v>15</v>
      </c>
      <c r="J10" s="453" t="s">
        <v>525</v>
      </c>
      <c r="K10" s="454">
        <v>92</v>
      </c>
    </row>
    <row r="11" spans="1:11" s="207" customFormat="1" ht="20.149999999999999" customHeight="1">
      <c r="A11" s="445">
        <v>7</v>
      </c>
      <c r="B11" s="455" t="s">
        <v>529</v>
      </c>
      <c r="C11" s="456" t="s">
        <v>15</v>
      </c>
      <c r="D11" s="457" t="s">
        <v>525</v>
      </c>
      <c r="E11" s="458">
        <v>92</v>
      </c>
      <c r="G11" s="450">
        <v>7</v>
      </c>
      <c r="H11" s="451" t="s">
        <v>29</v>
      </c>
      <c r="I11" s="452" t="s">
        <v>12</v>
      </c>
      <c r="J11" s="453" t="s">
        <v>525</v>
      </c>
      <c r="K11" s="454">
        <v>91</v>
      </c>
    </row>
    <row r="12" spans="1:11" s="207" customFormat="1" ht="20.149999999999999" customHeight="1">
      <c r="A12" s="445">
        <v>8</v>
      </c>
      <c r="B12" s="455" t="s">
        <v>181</v>
      </c>
      <c r="C12" s="455" t="s">
        <v>15</v>
      </c>
      <c r="D12" s="457" t="s">
        <v>525</v>
      </c>
      <c r="E12" s="458">
        <v>92</v>
      </c>
      <c r="G12" s="450">
        <v>8</v>
      </c>
      <c r="H12" s="451" t="s">
        <v>530</v>
      </c>
      <c r="I12" s="452" t="s">
        <v>15</v>
      </c>
      <c r="J12" s="453" t="s">
        <v>525</v>
      </c>
      <c r="K12" s="454">
        <v>90</v>
      </c>
    </row>
    <row r="13" spans="1:11" s="207" customFormat="1" ht="20.149999999999999" customHeight="1">
      <c r="A13" s="445">
        <v>9</v>
      </c>
      <c r="B13" s="446" t="s">
        <v>204</v>
      </c>
      <c r="C13" s="447" t="s">
        <v>15</v>
      </c>
      <c r="D13" s="448" t="s">
        <v>525</v>
      </c>
      <c r="E13" s="449">
        <v>92</v>
      </c>
      <c r="G13" s="450">
        <v>9</v>
      </c>
      <c r="H13" s="451" t="s">
        <v>201</v>
      </c>
      <c r="I13" s="452" t="s">
        <v>12</v>
      </c>
      <c r="J13" s="453" t="s">
        <v>525</v>
      </c>
      <c r="K13" s="454">
        <v>90</v>
      </c>
    </row>
    <row r="14" spans="1:11" s="207" customFormat="1" ht="20.149999999999999" customHeight="1">
      <c r="A14" s="445">
        <v>10</v>
      </c>
      <c r="B14" s="455" t="s">
        <v>214</v>
      </c>
      <c r="C14" s="456" t="s">
        <v>12</v>
      </c>
      <c r="D14" s="457" t="s">
        <v>525</v>
      </c>
      <c r="E14" s="458">
        <v>91</v>
      </c>
      <c r="G14" s="450">
        <v>10</v>
      </c>
      <c r="H14" s="451" t="s">
        <v>531</v>
      </c>
      <c r="I14" s="452" t="s">
        <v>15</v>
      </c>
      <c r="J14" s="459" t="s">
        <v>525</v>
      </c>
      <c r="K14" s="454">
        <v>90</v>
      </c>
    </row>
    <row r="15" spans="1:11" s="207" customFormat="1" ht="20.149999999999999" customHeight="1">
      <c r="A15" s="445">
        <v>11</v>
      </c>
      <c r="B15" s="455" t="s">
        <v>178</v>
      </c>
      <c r="C15" s="456" t="s">
        <v>12</v>
      </c>
      <c r="D15" s="457" t="s">
        <v>525</v>
      </c>
      <c r="E15" s="458">
        <v>91</v>
      </c>
      <c r="G15" s="450">
        <v>11</v>
      </c>
      <c r="H15" s="451" t="s">
        <v>532</v>
      </c>
      <c r="I15" s="452" t="s">
        <v>15</v>
      </c>
      <c r="J15" s="453" t="s">
        <v>525</v>
      </c>
      <c r="K15" s="454">
        <v>90</v>
      </c>
    </row>
    <row r="16" spans="1:11" s="207" customFormat="1" ht="20.149999999999999" customHeight="1">
      <c r="A16" s="445">
        <v>12</v>
      </c>
      <c r="B16" s="455" t="s">
        <v>4</v>
      </c>
      <c r="C16" s="456" t="s">
        <v>54</v>
      </c>
      <c r="D16" s="457" t="s">
        <v>525</v>
      </c>
      <c r="E16" s="458">
        <v>91</v>
      </c>
      <c r="G16" s="450">
        <v>12</v>
      </c>
      <c r="H16" s="451" t="s">
        <v>533</v>
      </c>
      <c r="I16" s="452" t="s">
        <v>15</v>
      </c>
      <c r="J16" s="453" t="s">
        <v>525</v>
      </c>
      <c r="K16" s="454">
        <v>90</v>
      </c>
    </row>
    <row r="17" spans="1:11" s="207" customFormat="1" ht="20.149999999999999" customHeight="1">
      <c r="A17" s="445">
        <v>13</v>
      </c>
      <c r="B17" s="455" t="s">
        <v>534</v>
      </c>
      <c r="C17" s="455" t="s">
        <v>12</v>
      </c>
      <c r="D17" s="457" t="s">
        <v>525</v>
      </c>
      <c r="E17" s="458">
        <v>91</v>
      </c>
      <c r="G17" s="465">
        <v>13</v>
      </c>
      <c r="H17" s="451" t="s">
        <v>531</v>
      </c>
      <c r="I17" s="452" t="s">
        <v>12</v>
      </c>
      <c r="J17" s="453"/>
      <c r="K17" s="454">
        <v>89</v>
      </c>
    </row>
    <row r="18" spans="1:11" s="207" customFormat="1" ht="20.149999999999999" customHeight="1">
      <c r="A18" s="445">
        <v>14</v>
      </c>
      <c r="B18" s="455" t="s">
        <v>535</v>
      </c>
      <c r="C18" s="456" t="s">
        <v>15</v>
      </c>
      <c r="D18" s="457" t="s">
        <v>525</v>
      </c>
      <c r="E18" s="458">
        <v>91</v>
      </c>
      <c r="G18" s="465">
        <v>14</v>
      </c>
      <c r="H18" s="451" t="s">
        <v>531</v>
      </c>
      <c r="I18" s="452" t="s">
        <v>12</v>
      </c>
      <c r="J18" s="453"/>
      <c r="K18" s="454">
        <v>89</v>
      </c>
    </row>
    <row r="19" spans="1:11" s="207" customFormat="1" ht="20.149999999999999" customHeight="1">
      <c r="A19" s="445">
        <v>15</v>
      </c>
      <c r="B19" s="455" t="s">
        <v>536</v>
      </c>
      <c r="C19" s="456" t="s">
        <v>15</v>
      </c>
      <c r="D19" s="457" t="s">
        <v>525</v>
      </c>
      <c r="E19" s="458">
        <v>91</v>
      </c>
      <c r="G19" s="465">
        <v>15</v>
      </c>
      <c r="H19" s="451" t="s">
        <v>537</v>
      </c>
      <c r="I19" s="452" t="s">
        <v>15</v>
      </c>
      <c r="J19" s="453"/>
      <c r="K19" s="454">
        <v>88</v>
      </c>
    </row>
    <row r="20" spans="1:11" s="207" customFormat="1" ht="20.149999999999999" customHeight="1">
      <c r="A20" s="445">
        <v>16</v>
      </c>
      <c r="B20" s="455" t="s">
        <v>538</v>
      </c>
      <c r="C20" s="456" t="s">
        <v>15</v>
      </c>
      <c r="D20" s="457" t="s">
        <v>525</v>
      </c>
      <c r="E20" s="458">
        <v>90</v>
      </c>
      <c r="G20" s="465">
        <v>16</v>
      </c>
      <c r="H20" s="451" t="s">
        <v>315</v>
      </c>
      <c r="I20" s="452" t="s">
        <v>12</v>
      </c>
      <c r="J20" s="453"/>
      <c r="K20" s="454">
        <v>88</v>
      </c>
    </row>
    <row r="21" spans="1:11" s="207" customFormat="1" ht="20.149999999999999" customHeight="1">
      <c r="A21" s="445">
        <v>17</v>
      </c>
      <c r="B21" s="455" t="s">
        <v>85</v>
      </c>
      <c r="C21" s="456" t="s">
        <v>15</v>
      </c>
      <c r="D21" s="457" t="s">
        <v>525</v>
      </c>
      <c r="E21" s="458">
        <v>90</v>
      </c>
      <c r="G21" s="465">
        <v>17</v>
      </c>
      <c r="H21" s="451" t="s">
        <v>201</v>
      </c>
      <c r="I21" s="452" t="s">
        <v>12</v>
      </c>
      <c r="J21" s="453"/>
      <c r="K21" s="454">
        <v>88</v>
      </c>
    </row>
    <row r="22" spans="1:11" s="207" customFormat="1" ht="20.149999999999999" customHeight="1">
      <c r="A22" s="445">
        <v>18</v>
      </c>
      <c r="B22" s="455" t="s">
        <v>539</v>
      </c>
      <c r="C22" s="456" t="s">
        <v>15</v>
      </c>
      <c r="D22" s="457" t="s">
        <v>525</v>
      </c>
      <c r="E22" s="458">
        <v>90</v>
      </c>
      <c r="G22" s="465">
        <v>18</v>
      </c>
      <c r="H22" s="451" t="s">
        <v>531</v>
      </c>
      <c r="I22" s="452" t="s">
        <v>15</v>
      </c>
      <c r="J22" s="453"/>
      <c r="K22" s="454">
        <v>87</v>
      </c>
    </row>
    <row r="23" spans="1:11" s="207" customFormat="1" ht="20.149999999999999" customHeight="1">
      <c r="A23" s="466">
        <v>19</v>
      </c>
      <c r="B23" s="455" t="s">
        <v>178</v>
      </c>
      <c r="C23" s="456" t="s">
        <v>12</v>
      </c>
      <c r="D23" s="457"/>
      <c r="E23" s="458">
        <v>89</v>
      </c>
      <c r="G23" s="465">
        <v>19</v>
      </c>
      <c r="H23" s="451" t="s">
        <v>532</v>
      </c>
      <c r="I23" s="452" t="s">
        <v>15</v>
      </c>
      <c r="J23" s="453"/>
      <c r="K23" s="454">
        <v>87</v>
      </c>
    </row>
    <row r="24" spans="1:11" s="207" customFormat="1" ht="20.149999999999999" customHeight="1">
      <c r="A24" s="466">
        <v>20</v>
      </c>
      <c r="B24" s="446" t="s">
        <v>199</v>
      </c>
      <c r="C24" s="447" t="s">
        <v>12</v>
      </c>
      <c r="D24" s="448"/>
      <c r="E24" s="449">
        <v>89</v>
      </c>
      <c r="G24" s="467">
        <v>20</v>
      </c>
      <c r="H24" s="451" t="s">
        <v>540</v>
      </c>
      <c r="I24" s="452" t="s">
        <v>15</v>
      </c>
      <c r="J24" s="453"/>
      <c r="K24" s="454">
        <v>87</v>
      </c>
    </row>
    <row r="25" spans="1:11" s="207" customFormat="1" ht="20.149999999999999" customHeight="1">
      <c r="A25" s="466">
        <v>21</v>
      </c>
      <c r="B25" s="455" t="s">
        <v>158</v>
      </c>
      <c r="C25" s="456" t="s">
        <v>12</v>
      </c>
      <c r="D25" s="457"/>
      <c r="E25" s="458">
        <v>89</v>
      </c>
      <c r="G25" s="467">
        <v>21</v>
      </c>
      <c r="H25" s="451" t="s">
        <v>79</v>
      </c>
      <c r="I25" s="452" t="s">
        <v>12</v>
      </c>
      <c r="J25" s="453"/>
      <c r="K25" s="454">
        <v>87</v>
      </c>
    </row>
    <row r="26" spans="1:11" s="207" customFormat="1" ht="20.149999999999999" customHeight="1">
      <c r="A26" s="466">
        <v>22</v>
      </c>
      <c r="B26" s="455" t="s">
        <v>541</v>
      </c>
      <c r="C26" s="456" t="s">
        <v>15</v>
      </c>
      <c r="D26" s="457"/>
      <c r="E26" s="458">
        <v>89</v>
      </c>
      <c r="G26" s="467">
        <v>22</v>
      </c>
      <c r="H26" s="451" t="s">
        <v>542</v>
      </c>
      <c r="I26" s="452" t="s">
        <v>15</v>
      </c>
      <c r="J26" s="453"/>
      <c r="K26" s="454">
        <v>86</v>
      </c>
    </row>
    <row r="27" spans="1:11" s="207" customFormat="1" ht="20.149999999999999" customHeight="1">
      <c r="A27" s="466">
        <v>23</v>
      </c>
      <c r="B27" s="455" t="s">
        <v>543</v>
      </c>
      <c r="C27" s="456" t="s">
        <v>15</v>
      </c>
      <c r="D27" s="45"/>
      <c r="E27" s="458">
        <v>89</v>
      </c>
      <c r="G27" s="467">
        <v>23</v>
      </c>
      <c r="H27" s="451" t="s">
        <v>198</v>
      </c>
      <c r="I27" s="452" t="s">
        <v>12</v>
      </c>
      <c r="J27" s="453"/>
      <c r="K27" s="454">
        <v>86</v>
      </c>
    </row>
    <row r="28" spans="1:11" s="207" customFormat="1" ht="20.149999999999999" customHeight="1">
      <c r="A28" s="466">
        <v>24</v>
      </c>
      <c r="B28" s="455" t="s">
        <v>544</v>
      </c>
      <c r="C28" s="456" t="s">
        <v>545</v>
      </c>
      <c r="D28" s="45"/>
      <c r="E28" s="458">
        <v>89</v>
      </c>
      <c r="G28" s="467">
        <v>24</v>
      </c>
      <c r="H28" s="451" t="s">
        <v>546</v>
      </c>
      <c r="I28" s="452" t="s">
        <v>547</v>
      </c>
      <c r="J28" s="453"/>
      <c r="K28" s="454">
        <v>85</v>
      </c>
    </row>
    <row r="29" spans="1:11" s="207" customFormat="1" ht="20.149999999999999" customHeight="1">
      <c r="A29" s="466">
        <v>25</v>
      </c>
      <c r="B29" s="455" t="s">
        <v>80</v>
      </c>
      <c r="C29" s="456" t="s">
        <v>15</v>
      </c>
      <c r="D29" s="457"/>
      <c r="E29" s="458">
        <v>88</v>
      </c>
      <c r="G29" s="467">
        <v>25</v>
      </c>
      <c r="H29" s="451" t="s">
        <v>548</v>
      </c>
      <c r="I29" s="452" t="s">
        <v>15</v>
      </c>
      <c r="J29" s="453"/>
      <c r="K29" s="454">
        <v>85</v>
      </c>
    </row>
    <row r="30" spans="1:11" s="207" customFormat="1" ht="20.149999999999999" customHeight="1">
      <c r="A30" s="466">
        <v>26</v>
      </c>
      <c r="B30" s="455" t="s">
        <v>202</v>
      </c>
      <c r="C30" s="456" t="s">
        <v>12</v>
      </c>
      <c r="D30" s="457"/>
      <c r="E30" s="458">
        <v>88</v>
      </c>
      <c r="G30" s="467">
        <v>26</v>
      </c>
      <c r="H30" s="451" t="s">
        <v>549</v>
      </c>
      <c r="I30" s="452" t="s">
        <v>15</v>
      </c>
      <c r="J30" s="453"/>
      <c r="K30" s="454">
        <v>84</v>
      </c>
    </row>
    <row r="31" spans="1:11" s="207" customFormat="1" ht="20.149999999999999" customHeight="1">
      <c r="A31" s="468">
        <v>27</v>
      </c>
      <c r="B31" s="455" t="s">
        <v>78</v>
      </c>
      <c r="C31" s="456" t="s">
        <v>15</v>
      </c>
      <c r="D31" s="457"/>
      <c r="E31" s="458">
        <v>88</v>
      </c>
      <c r="G31" s="467">
        <v>27</v>
      </c>
      <c r="H31" s="451" t="s">
        <v>198</v>
      </c>
      <c r="I31" s="452" t="s">
        <v>12</v>
      </c>
      <c r="J31" s="453"/>
      <c r="K31" s="454">
        <v>84</v>
      </c>
    </row>
    <row r="32" spans="1:11" s="207" customFormat="1" ht="20.149999999999999" customHeight="1">
      <c r="A32" s="468">
        <v>28</v>
      </c>
      <c r="B32" s="455" t="s">
        <v>4</v>
      </c>
      <c r="C32" s="456" t="s">
        <v>54</v>
      </c>
      <c r="D32" s="457"/>
      <c r="E32" s="458">
        <v>88</v>
      </c>
      <c r="G32" s="467">
        <v>28</v>
      </c>
      <c r="H32" s="451" t="s">
        <v>197</v>
      </c>
      <c r="I32" s="452" t="s">
        <v>12</v>
      </c>
      <c r="J32" s="453"/>
      <c r="K32" s="454">
        <v>83</v>
      </c>
    </row>
    <row r="33" spans="1:11" s="207" customFormat="1" ht="20.149999999999999" customHeight="1">
      <c r="A33" s="468">
        <v>29</v>
      </c>
      <c r="B33" s="455" t="s">
        <v>83</v>
      </c>
      <c r="C33" s="456" t="s">
        <v>77</v>
      </c>
      <c r="D33" s="457"/>
      <c r="E33" s="458">
        <v>88</v>
      </c>
      <c r="G33" s="467">
        <v>29</v>
      </c>
      <c r="H33" s="451" t="s">
        <v>550</v>
      </c>
      <c r="I33" s="452" t="s">
        <v>15</v>
      </c>
      <c r="J33" s="453"/>
      <c r="K33" s="454">
        <v>82</v>
      </c>
    </row>
    <row r="34" spans="1:11" s="207" customFormat="1" ht="20.149999999999999" customHeight="1">
      <c r="A34" s="468">
        <v>30</v>
      </c>
      <c r="B34" s="455" t="s">
        <v>551</v>
      </c>
      <c r="C34" s="456" t="s">
        <v>12</v>
      </c>
      <c r="D34" s="457"/>
      <c r="E34" s="458">
        <v>87</v>
      </c>
      <c r="G34" s="467">
        <v>30</v>
      </c>
      <c r="H34" s="451" t="s">
        <v>531</v>
      </c>
      <c r="I34" s="452" t="s">
        <v>15</v>
      </c>
      <c r="J34" s="453"/>
      <c r="K34" s="454">
        <v>82</v>
      </c>
    </row>
    <row r="35" spans="1:11" s="207" customFormat="1" ht="20.149999999999999" customHeight="1">
      <c r="A35" s="468">
        <v>31</v>
      </c>
      <c r="B35" s="455" t="s">
        <v>552</v>
      </c>
      <c r="C35" s="456" t="s">
        <v>15</v>
      </c>
      <c r="D35" s="457"/>
      <c r="E35" s="458">
        <v>87</v>
      </c>
      <c r="G35" s="467">
        <v>31</v>
      </c>
      <c r="H35" s="451" t="s">
        <v>553</v>
      </c>
      <c r="I35" s="452" t="s">
        <v>15</v>
      </c>
      <c r="J35" s="453"/>
      <c r="K35" s="454">
        <v>82</v>
      </c>
    </row>
    <row r="36" spans="1:11" s="207" customFormat="1" ht="20.149999999999999" customHeight="1">
      <c r="A36" s="468">
        <v>32</v>
      </c>
      <c r="B36" s="455" t="s">
        <v>178</v>
      </c>
      <c r="C36" s="456" t="s">
        <v>12</v>
      </c>
      <c r="D36" s="457"/>
      <c r="E36" s="458">
        <v>87</v>
      </c>
      <c r="G36" s="467">
        <v>32</v>
      </c>
      <c r="H36" s="451" t="s">
        <v>531</v>
      </c>
      <c r="I36" s="452" t="s">
        <v>15</v>
      </c>
      <c r="J36" s="453"/>
      <c r="K36" s="454">
        <v>81</v>
      </c>
    </row>
    <row r="37" spans="1:11" s="207" customFormat="1" ht="20.149999999999999" customHeight="1">
      <c r="A37" s="468">
        <v>33</v>
      </c>
      <c r="B37" s="455" t="s">
        <v>554</v>
      </c>
      <c r="C37" s="456" t="s">
        <v>15</v>
      </c>
      <c r="D37" s="457"/>
      <c r="E37" s="458">
        <v>87</v>
      </c>
      <c r="G37" s="467">
        <v>33</v>
      </c>
      <c r="H37" s="451" t="s">
        <v>555</v>
      </c>
      <c r="I37" s="452" t="s">
        <v>15</v>
      </c>
      <c r="J37" s="453"/>
      <c r="K37" s="454">
        <v>81</v>
      </c>
    </row>
    <row r="38" spans="1:11" s="207" customFormat="1" ht="20.149999999999999" customHeight="1">
      <c r="A38" s="468">
        <v>34</v>
      </c>
      <c r="B38" s="455" t="s">
        <v>178</v>
      </c>
      <c r="C38" s="456" t="s">
        <v>12</v>
      </c>
      <c r="D38" s="457"/>
      <c r="E38" s="458">
        <v>86</v>
      </c>
      <c r="G38" s="467">
        <v>34</v>
      </c>
      <c r="H38" s="451" t="s">
        <v>532</v>
      </c>
      <c r="I38" s="452" t="s">
        <v>15</v>
      </c>
      <c r="J38" s="453"/>
      <c r="K38" s="454">
        <v>81</v>
      </c>
    </row>
    <row r="39" spans="1:11" s="207" customFormat="1" ht="20.149999999999999" customHeight="1">
      <c r="A39" s="468">
        <v>35</v>
      </c>
      <c r="B39" s="455" t="s">
        <v>534</v>
      </c>
      <c r="C39" s="456" t="s">
        <v>12</v>
      </c>
      <c r="D39" s="457"/>
      <c r="E39" s="458">
        <v>86</v>
      </c>
      <c r="G39" s="467">
        <v>35</v>
      </c>
      <c r="H39" s="451" t="s">
        <v>556</v>
      </c>
      <c r="I39" s="452" t="s">
        <v>15</v>
      </c>
      <c r="J39" s="453"/>
      <c r="K39" s="454">
        <v>80</v>
      </c>
    </row>
    <row r="40" spans="1:11" s="207" customFormat="1" ht="20.149999999999999" customHeight="1">
      <c r="A40" s="468">
        <v>36</v>
      </c>
      <c r="B40" s="455" t="s">
        <v>557</v>
      </c>
      <c r="C40" s="456" t="s">
        <v>558</v>
      </c>
      <c r="D40" s="457"/>
      <c r="E40" s="458">
        <v>86</v>
      </c>
      <c r="G40" s="467">
        <v>36</v>
      </c>
      <c r="H40" s="451" t="s">
        <v>559</v>
      </c>
      <c r="I40" s="452" t="s">
        <v>15</v>
      </c>
      <c r="J40" s="453"/>
      <c r="K40" s="454">
        <v>80</v>
      </c>
    </row>
    <row r="41" spans="1:11" s="207" customFormat="1" ht="20.149999999999999" customHeight="1">
      <c r="A41" s="468">
        <v>37</v>
      </c>
      <c r="B41" s="455" t="s">
        <v>85</v>
      </c>
      <c r="C41" s="456" t="s">
        <v>15</v>
      </c>
      <c r="D41" s="457"/>
      <c r="E41" s="458">
        <v>86</v>
      </c>
      <c r="G41" s="467">
        <v>37</v>
      </c>
      <c r="H41" s="451" t="s">
        <v>560</v>
      </c>
      <c r="I41" s="452" t="s">
        <v>15</v>
      </c>
      <c r="J41" s="453"/>
      <c r="K41" s="454">
        <v>80</v>
      </c>
    </row>
    <row r="42" spans="1:11" s="207" customFormat="1" ht="20.149999999999999" customHeight="1">
      <c r="A42" s="468">
        <v>38</v>
      </c>
      <c r="B42" s="455" t="s">
        <v>561</v>
      </c>
      <c r="C42" s="456" t="s">
        <v>15</v>
      </c>
      <c r="D42" s="457"/>
      <c r="E42" s="458">
        <v>86</v>
      </c>
      <c r="G42" s="467">
        <v>38</v>
      </c>
      <c r="H42" s="451" t="s">
        <v>562</v>
      </c>
      <c r="I42" s="452" t="s">
        <v>12</v>
      </c>
      <c r="J42" s="453"/>
      <c r="K42" s="454">
        <v>80</v>
      </c>
    </row>
    <row r="43" spans="1:11" s="207" customFormat="1" ht="20.149999999999999" customHeight="1">
      <c r="A43" s="468">
        <v>39</v>
      </c>
      <c r="B43" s="455" t="s">
        <v>563</v>
      </c>
      <c r="C43" s="456" t="s">
        <v>15</v>
      </c>
      <c r="D43" s="45"/>
      <c r="E43" s="458">
        <v>86</v>
      </c>
      <c r="G43" s="467">
        <v>39</v>
      </c>
      <c r="H43" s="451" t="s">
        <v>564</v>
      </c>
      <c r="I43" s="452" t="s">
        <v>15</v>
      </c>
      <c r="J43" s="453"/>
      <c r="K43" s="454">
        <v>79</v>
      </c>
    </row>
    <row r="44" spans="1:11" s="207" customFormat="1" ht="20.149999999999999" customHeight="1">
      <c r="A44" s="468">
        <v>40</v>
      </c>
      <c r="B44" s="455" t="s">
        <v>80</v>
      </c>
      <c r="C44" s="455" t="s">
        <v>15</v>
      </c>
      <c r="D44" s="457"/>
      <c r="E44" s="458">
        <v>85</v>
      </c>
      <c r="G44" s="467">
        <v>40</v>
      </c>
      <c r="H44" s="451" t="s">
        <v>531</v>
      </c>
      <c r="I44" s="452" t="s">
        <v>15</v>
      </c>
      <c r="J44" s="453"/>
      <c r="K44" s="454">
        <v>79</v>
      </c>
    </row>
    <row r="45" spans="1:11" s="207" customFormat="1" ht="20.149999999999999" customHeight="1">
      <c r="A45" s="468">
        <v>41</v>
      </c>
      <c r="B45" s="455" t="s">
        <v>565</v>
      </c>
      <c r="C45" s="456" t="s">
        <v>15</v>
      </c>
      <c r="D45" s="457"/>
      <c r="E45" s="458">
        <v>85</v>
      </c>
      <c r="G45" s="467">
        <v>41</v>
      </c>
      <c r="H45" s="451" t="s">
        <v>566</v>
      </c>
      <c r="I45" s="452" t="s">
        <v>15</v>
      </c>
      <c r="J45" s="453"/>
      <c r="K45" s="454">
        <v>79</v>
      </c>
    </row>
    <row r="46" spans="1:11" s="207" customFormat="1" ht="20.149999999999999" customHeight="1">
      <c r="A46" s="468">
        <v>42</v>
      </c>
      <c r="B46" s="455" t="s">
        <v>567</v>
      </c>
      <c r="C46" s="456" t="s">
        <v>15</v>
      </c>
      <c r="D46" s="45"/>
      <c r="E46" s="458">
        <v>85</v>
      </c>
      <c r="G46" s="467">
        <v>42</v>
      </c>
      <c r="H46" s="451" t="s">
        <v>388</v>
      </c>
      <c r="I46" s="452" t="s">
        <v>12</v>
      </c>
      <c r="J46" s="453"/>
      <c r="K46" s="454">
        <v>79</v>
      </c>
    </row>
    <row r="47" spans="1:11" s="207" customFormat="1" ht="20.149999999999999" customHeight="1">
      <c r="A47" s="468">
        <v>43</v>
      </c>
      <c r="B47" s="455" t="s">
        <v>568</v>
      </c>
      <c r="C47" s="456" t="s">
        <v>12</v>
      </c>
      <c r="D47" s="45"/>
      <c r="E47" s="458">
        <v>85</v>
      </c>
      <c r="G47" s="467">
        <v>43</v>
      </c>
      <c r="H47" s="451" t="s">
        <v>569</v>
      </c>
      <c r="I47" s="452" t="s">
        <v>15</v>
      </c>
      <c r="J47" s="453"/>
      <c r="K47" s="454">
        <v>79</v>
      </c>
    </row>
    <row r="48" spans="1:11" s="207" customFormat="1" ht="20.149999999999999" customHeight="1">
      <c r="A48" s="468">
        <v>44</v>
      </c>
      <c r="B48" s="455" t="s">
        <v>557</v>
      </c>
      <c r="C48" s="456" t="s">
        <v>558</v>
      </c>
      <c r="D48" s="457"/>
      <c r="E48" s="35">
        <v>84</v>
      </c>
      <c r="G48" s="467">
        <v>44</v>
      </c>
      <c r="H48" s="451" t="s">
        <v>531</v>
      </c>
      <c r="I48" s="452" t="s">
        <v>15</v>
      </c>
      <c r="J48" s="453"/>
      <c r="K48" s="454">
        <v>77</v>
      </c>
    </row>
    <row r="49" spans="1:11" s="207" customFormat="1" ht="20.149999999999999" customHeight="1">
      <c r="A49" s="468">
        <v>45</v>
      </c>
      <c r="B49" s="455" t="s">
        <v>570</v>
      </c>
      <c r="C49" s="456" t="s">
        <v>15</v>
      </c>
      <c r="D49" s="457"/>
      <c r="E49" s="458">
        <v>84</v>
      </c>
      <c r="G49" s="467">
        <v>45</v>
      </c>
      <c r="H49" s="451" t="s">
        <v>562</v>
      </c>
      <c r="I49" s="452" t="s">
        <v>12</v>
      </c>
      <c r="J49" s="453"/>
      <c r="K49" s="454">
        <v>76</v>
      </c>
    </row>
    <row r="50" spans="1:11" s="207" customFormat="1" ht="20.149999999999999" customHeight="1">
      <c r="A50" s="468">
        <v>46</v>
      </c>
      <c r="B50" s="455" t="s">
        <v>563</v>
      </c>
      <c r="C50" s="455" t="s">
        <v>15</v>
      </c>
      <c r="D50" s="457"/>
      <c r="E50" s="458">
        <v>84</v>
      </c>
      <c r="G50" s="467">
        <v>46</v>
      </c>
      <c r="H50" s="451" t="s">
        <v>571</v>
      </c>
      <c r="I50" s="452" t="s">
        <v>15</v>
      </c>
      <c r="J50" s="453"/>
      <c r="K50" s="454">
        <v>76</v>
      </c>
    </row>
    <row r="51" spans="1:11" s="207" customFormat="1" ht="20.149999999999999" customHeight="1">
      <c r="A51" s="468">
        <v>47</v>
      </c>
      <c r="B51" s="455" t="s">
        <v>204</v>
      </c>
      <c r="C51" s="456" t="s">
        <v>15</v>
      </c>
      <c r="D51" s="457"/>
      <c r="E51" s="458">
        <v>84</v>
      </c>
      <c r="G51" s="467">
        <v>47</v>
      </c>
      <c r="H51" s="451" t="s">
        <v>542</v>
      </c>
      <c r="I51" s="452" t="s">
        <v>15</v>
      </c>
      <c r="J51" s="453"/>
      <c r="K51" s="454">
        <v>75</v>
      </c>
    </row>
    <row r="52" spans="1:11" s="207" customFormat="1" ht="20.149999999999999" customHeight="1">
      <c r="A52" s="468">
        <v>48</v>
      </c>
      <c r="B52" s="455" t="s">
        <v>572</v>
      </c>
      <c r="C52" s="456" t="s">
        <v>15</v>
      </c>
      <c r="D52" s="457"/>
      <c r="E52" s="458">
        <v>83</v>
      </c>
      <c r="G52" s="467">
        <v>48</v>
      </c>
      <c r="H52" s="451" t="s">
        <v>573</v>
      </c>
      <c r="I52" s="452" t="s">
        <v>15</v>
      </c>
      <c r="J52" s="453"/>
      <c r="K52" s="454">
        <v>75</v>
      </c>
    </row>
    <row r="53" spans="1:11" s="207" customFormat="1" ht="20.149999999999999" customHeight="1">
      <c r="A53" s="468">
        <v>49</v>
      </c>
      <c r="B53" s="455" t="s">
        <v>574</v>
      </c>
      <c r="C53" s="456" t="s">
        <v>575</v>
      </c>
      <c r="D53" s="457"/>
      <c r="E53" s="458">
        <v>83</v>
      </c>
      <c r="G53" s="467">
        <v>49</v>
      </c>
      <c r="H53" s="451" t="s">
        <v>576</v>
      </c>
      <c r="I53" s="452" t="s">
        <v>15</v>
      </c>
      <c r="J53" s="453"/>
      <c r="K53" s="454">
        <v>75</v>
      </c>
    </row>
    <row r="54" spans="1:11" s="207" customFormat="1" ht="20.149999999999999" customHeight="1">
      <c r="A54" s="468">
        <v>50</v>
      </c>
      <c r="B54" s="455" t="s">
        <v>387</v>
      </c>
      <c r="C54" s="456" t="s">
        <v>12</v>
      </c>
      <c r="D54" s="45"/>
      <c r="E54" s="458">
        <v>83</v>
      </c>
      <c r="G54" s="467">
        <v>50</v>
      </c>
      <c r="H54" s="451" t="s">
        <v>556</v>
      </c>
      <c r="I54" s="452" t="s">
        <v>577</v>
      </c>
      <c r="J54" s="453"/>
      <c r="K54" s="454">
        <v>75</v>
      </c>
    </row>
    <row r="55" spans="1:11" s="207" customFormat="1" ht="20.149999999999999" customHeight="1">
      <c r="A55" s="468">
        <v>51</v>
      </c>
      <c r="B55" s="455" t="s">
        <v>578</v>
      </c>
      <c r="C55" s="456" t="s">
        <v>15</v>
      </c>
      <c r="D55" s="457"/>
      <c r="E55" s="458">
        <v>82</v>
      </c>
      <c r="G55" s="467">
        <v>51</v>
      </c>
      <c r="H55" s="451" t="s">
        <v>579</v>
      </c>
      <c r="I55" s="452" t="s">
        <v>15</v>
      </c>
      <c r="J55" s="453"/>
      <c r="K55" s="454">
        <v>74</v>
      </c>
    </row>
    <row r="56" spans="1:11" s="207" customFormat="1" ht="20.149999999999999" customHeight="1">
      <c r="A56" s="468">
        <v>52</v>
      </c>
      <c r="B56" s="455" t="s">
        <v>580</v>
      </c>
      <c r="C56" s="456" t="s">
        <v>15</v>
      </c>
      <c r="D56" s="457"/>
      <c r="E56" s="458">
        <v>82</v>
      </c>
      <c r="G56" s="467">
        <v>52</v>
      </c>
      <c r="H56" s="451" t="s">
        <v>581</v>
      </c>
      <c r="I56" s="452" t="s">
        <v>15</v>
      </c>
      <c r="J56" s="453"/>
      <c r="K56" s="454">
        <v>74</v>
      </c>
    </row>
    <row r="57" spans="1:11" s="207" customFormat="1" ht="20.149999999999999" customHeight="1">
      <c r="A57" s="468">
        <v>53</v>
      </c>
      <c r="B57" s="455" t="s">
        <v>78</v>
      </c>
      <c r="C57" s="456" t="s">
        <v>15</v>
      </c>
      <c r="D57" s="457"/>
      <c r="E57" s="458">
        <v>81</v>
      </c>
      <c r="G57" s="467">
        <v>53</v>
      </c>
      <c r="H57" s="451" t="s">
        <v>388</v>
      </c>
      <c r="I57" s="452" t="s">
        <v>12</v>
      </c>
      <c r="J57" s="453"/>
      <c r="K57" s="454">
        <v>74</v>
      </c>
    </row>
    <row r="58" spans="1:11" s="207" customFormat="1" ht="20.149999999999999" customHeight="1">
      <c r="A58" s="468">
        <v>54</v>
      </c>
      <c r="B58" s="455" t="s">
        <v>582</v>
      </c>
      <c r="C58" s="456" t="s">
        <v>15</v>
      </c>
      <c r="D58" s="457"/>
      <c r="E58" s="458">
        <v>81</v>
      </c>
      <c r="G58" s="467">
        <v>54</v>
      </c>
      <c r="H58" s="451" t="s">
        <v>298</v>
      </c>
      <c r="I58" s="452" t="s">
        <v>12</v>
      </c>
      <c r="J58" s="453"/>
      <c r="K58" s="454">
        <v>73</v>
      </c>
    </row>
    <row r="59" spans="1:11" s="207" customFormat="1" ht="20.149999999999999" customHeight="1">
      <c r="A59" s="468">
        <v>55</v>
      </c>
      <c r="B59" s="455" t="s">
        <v>583</v>
      </c>
      <c r="C59" s="456" t="s">
        <v>15</v>
      </c>
      <c r="D59" s="457"/>
      <c r="E59" s="458">
        <v>80</v>
      </c>
      <c r="G59" s="467">
        <v>55</v>
      </c>
      <c r="H59" s="451" t="s">
        <v>584</v>
      </c>
      <c r="I59" s="452" t="s">
        <v>15</v>
      </c>
      <c r="J59" s="453"/>
      <c r="K59" s="454">
        <v>73</v>
      </c>
    </row>
    <row r="60" spans="1:11" s="207" customFormat="1" ht="20.149999999999999" customHeight="1">
      <c r="A60" s="468">
        <v>56</v>
      </c>
      <c r="B60" s="455" t="s">
        <v>585</v>
      </c>
      <c r="C60" s="456" t="s">
        <v>15</v>
      </c>
      <c r="D60" s="457"/>
      <c r="E60" s="458">
        <v>80</v>
      </c>
      <c r="G60" s="467">
        <v>56</v>
      </c>
      <c r="H60" s="451" t="s">
        <v>586</v>
      </c>
      <c r="I60" s="452" t="s">
        <v>15</v>
      </c>
      <c r="J60" s="453"/>
      <c r="K60" s="454">
        <v>73</v>
      </c>
    </row>
    <row r="61" spans="1:11" s="207" customFormat="1" ht="20.149999999999999" customHeight="1">
      <c r="A61" s="468">
        <v>57</v>
      </c>
      <c r="B61" s="455" t="s">
        <v>552</v>
      </c>
      <c r="C61" s="456" t="s">
        <v>15</v>
      </c>
      <c r="D61" s="457"/>
      <c r="E61" s="458">
        <v>78</v>
      </c>
      <c r="G61" s="467">
        <v>57</v>
      </c>
      <c r="H61" s="451" t="s">
        <v>556</v>
      </c>
      <c r="I61" s="452" t="s">
        <v>15</v>
      </c>
      <c r="J61" s="453"/>
      <c r="K61" s="454">
        <v>72</v>
      </c>
    </row>
    <row r="62" spans="1:11" s="207" customFormat="1" ht="20.149999999999999" customHeight="1">
      <c r="A62" s="468">
        <v>58</v>
      </c>
      <c r="B62" s="455" t="s">
        <v>554</v>
      </c>
      <c r="C62" s="456" t="s">
        <v>15</v>
      </c>
      <c r="D62" s="457"/>
      <c r="E62" s="458">
        <v>78</v>
      </c>
      <c r="G62" s="467">
        <v>58</v>
      </c>
      <c r="H62" s="451" t="s">
        <v>587</v>
      </c>
      <c r="I62" s="452" t="s">
        <v>15</v>
      </c>
      <c r="J62" s="453"/>
      <c r="K62" s="454">
        <v>71</v>
      </c>
    </row>
    <row r="63" spans="1:11" s="207" customFormat="1" ht="20.149999999999999" customHeight="1">
      <c r="A63" s="468">
        <v>59</v>
      </c>
      <c r="B63" s="455" t="s">
        <v>588</v>
      </c>
      <c r="C63" s="456" t="s">
        <v>15</v>
      </c>
      <c r="D63" s="45"/>
      <c r="E63" s="458">
        <v>78</v>
      </c>
      <c r="G63" s="467">
        <v>59</v>
      </c>
      <c r="H63" s="451" t="s">
        <v>589</v>
      </c>
      <c r="I63" s="452" t="s">
        <v>15</v>
      </c>
      <c r="J63" s="453"/>
      <c r="K63" s="454">
        <v>71</v>
      </c>
    </row>
    <row r="64" spans="1:11" s="207" customFormat="1" ht="20.149999999999999" customHeight="1">
      <c r="A64" s="468">
        <v>60</v>
      </c>
      <c r="B64" s="455" t="s">
        <v>178</v>
      </c>
      <c r="C64" s="456" t="s">
        <v>12</v>
      </c>
      <c r="D64" s="457"/>
      <c r="E64" s="458">
        <v>77</v>
      </c>
      <c r="G64" s="467">
        <v>60</v>
      </c>
      <c r="H64" s="451" t="s">
        <v>213</v>
      </c>
      <c r="I64" s="452" t="s">
        <v>12</v>
      </c>
      <c r="J64" s="453"/>
      <c r="K64" s="454">
        <v>70</v>
      </c>
    </row>
    <row r="65" spans="1:11" s="207" customFormat="1" ht="20.149999999999999" customHeight="1">
      <c r="A65" s="468">
        <v>61</v>
      </c>
      <c r="B65" s="455" t="s">
        <v>85</v>
      </c>
      <c r="C65" s="456" t="s">
        <v>15</v>
      </c>
      <c r="D65" s="457"/>
      <c r="E65" s="458">
        <v>77</v>
      </c>
      <c r="G65" s="467">
        <v>61</v>
      </c>
      <c r="H65" s="451" t="s">
        <v>531</v>
      </c>
      <c r="I65" s="452" t="s">
        <v>15</v>
      </c>
      <c r="J65" s="453"/>
      <c r="K65" s="454">
        <v>70</v>
      </c>
    </row>
    <row r="66" spans="1:11" s="207" customFormat="1" ht="20.149999999999999" customHeight="1">
      <c r="A66" s="468">
        <v>62</v>
      </c>
      <c r="B66" s="455" t="s">
        <v>204</v>
      </c>
      <c r="C66" s="456" t="s">
        <v>15</v>
      </c>
      <c r="D66" s="457"/>
      <c r="E66" s="458">
        <v>77</v>
      </c>
      <c r="G66" s="467">
        <v>62</v>
      </c>
      <c r="H66" s="451" t="s">
        <v>590</v>
      </c>
      <c r="I66" s="452" t="s">
        <v>15</v>
      </c>
      <c r="J66" s="453"/>
      <c r="K66" s="454">
        <v>69</v>
      </c>
    </row>
    <row r="67" spans="1:11" s="207" customFormat="1" ht="20.149999999999999" customHeight="1">
      <c r="A67" s="468">
        <v>63</v>
      </c>
      <c r="B67" s="455" t="s">
        <v>591</v>
      </c>
      <c r="C67" s="456" t="s">
        <v>15</v>
      </c>
      <c r="D67" s="457"/>
      <c r="E67" s="458">
        <v>76</v>
      </c>
      <c r="G67" s="467">
        <v>63</v>
      </c>
      <c r="H67" s="451" t="s">
        <v>592</v>
      </c>
      <c r="I67" s="452" t="s">
        <v>15</v>
      </c>
      <c r="J67" s="453"/>
      <c r="K67" s="454">
        <v>69</v>
      </c>
    </row>
    <row r="68" spans="1:11" s="207" customFormat="1" ht="20.149999999999999" customHeight="1">
      <c r="A68" s="468">
        <v>64</v>
      </c>
      <c r="B68" s="455" t="s">
        <v>593</v>
      </c>
      <c r="C68" s="456" t="s">
        <v>15</v>
      </c>
      <c r="D68" s="457"/>
      <c r="E68" s="458">
        <v>75</v>
      </c>
      <c r="G68" s="467">
        <v>64</v>
      </c>
      <c r="H68" s="451" t="s">
        <v>198</v>
      </c>
      <c r="I68" s="452" t="s">
        <v>12</v>
      </c>
      <c r="J68" s="453"/>
      <c r="K68" s="454">
        <v>68</v>
      </c>
    </row>
    <row r="69" spans="1:11" s="207" customFormat="1" ht="20.149999999999999" customHeight="1">
      <c r="A69" s="468">
        <v>65</v>
      </c>
      <c r="B69" s="455" t="s">
        <v>539</v>
      </c>
      <c r="C69" s="456" t="s">
        <v>15</v>
      </c>
      <c r="D69" s="457"/>
      <c r="E69" s="458">
        <v>75</v>
      </c>
      <c r="G69" s="467">
        <v>65</v>
      </c>
      <c r="H69" s="451" t="s">
        <v>594</v>
      </c>
      <c r="I69" s="452" t="s">
        <v>595</v>
      </c>
      <c r="J69" s="453"/>
      <c r="K69" s="454">
        <v>68</v>
      </c>
    </row>
    <row r="70" spans="1:11" s="207" customFormat="1" ht="20.149999999999999" customHeight="1">
      <c r="A70" s="468">
        <v>66</v>
      </c>
      <c r="B70" s="455" t="s">
        <v>200</v>
      </c>
      <c r="C70" s="456" t="s">
        <v>15</v>
      </c>
      <c r="D70" s="457"/>
      <c r="E70" s="458">
        <v>75</v>
      </c>
      <c r="G70" s="467">
        <v>66</v>
      </c>
      <c r="H70" s="451" t="s">
        <v>589</v>
      </c>
      <c r="I70" s="452" t="s">
        <v>15</v>
      </c>
      <c r="J70" s="453"/>
      <c r="K70" s="454">
        <v>66</v>
      </c>
    </row>
    <row r="71" spans="1:11" s="207" customFormat="1" ht="20.149999999999999" customHeight="1">
      <c r="A71" s="468">
        <v>67</v>
      </c>
      <c r="B71" s="455" t="s">
        <v>596</v>
      </c>
      <c r="C71" s="456" t="s">
        <v>12</v>
      </c>
      <c r="D71" s="457"/>
      <c r="E71" s="458">
        <v>74</v>
      </c>
      <c r="G71" s="467">
        <v>67</v>
      </c>
      <c r="H71" s="451" t="s">
        <v>548</v>
      </c>
      <c r="I71" s="452" t="s">
        <v>15</v>
      </c>
      <c r="J71" s="453"/>
      <c r="K71" s="454">
        <v>66</v>
      </c>
    </row>
    <row r="72" spans="1:11" s="207" customFormat="1" ht="20.149999999999999" customHeight="1">
      <c r="A72" s="468">
        <v>68</v>
      </c>
      <c r="B72" s="455" t="s">
        <v>304</v>
      </c>
      <c r="C72" s="456" t="s">
        <v>12</v>
      </c>
      <c r="D72" s="457"/>
      <c r="E72" s="458">
        <v>74</v>
      </c>
      <c r="G72" s="467">
        <v>68</v>
      </c>
      <c r="H72" s="451" t="s">
        <v>533</v>
      </c>
      <c r="I72" s="452" t="s">
        <v>15</v>
      </c>
      <c r="J72" s="453"/>
      <c r="K72" s="454">
        <v>65</v>
      </c>
    </row>
    <row r="73" spans="1:11" s="207" customFormat="1" ht="20.149999999999999" customHeight="1">
      <c r="A73" s="468">
        <v>69</v>
      </c>
      <c r="B73" s="455" t="s">
        <v>214</v>
      </c>
      <c r="C73" s="456" t="s">
        <v>12</v>
      </c>
      <c r="D73" s="457"/>
      <c r="E73" s="458">
        <v>73</v>
      </c>
      <c r="G73" s="467">
        <v>69</v>
      </c>
      <c r="H73" s="451" t="s">
        <v>556</v>
      </c>
      <c r="I73" s="452" t="s">
        <v>577</v>
      </c>
      <c r="J73" s="453"/>
      <c r="K73" s="454">
        <v>62</v>
      </c>
    </row>
    <row r="74" spans="1:11" s="207" customFormat="1" ht="20.149999999999999" customHeight="1">
      <c r="A74" s="468">
        <v>70</v>
      </c>
      <c r="B74" s="455" t="s">
        <v>597</v>
      </c>
      <c r="C74" s="456" t="s">
        <v>12</v>
      </c>
      <c r="D74" s="457"/>
      <c r="E74" s="458">
        <v>73</v>
      </c>
      <c r="G74" s="467">
        <v>70</v>
      </c>
      <c r="H74" s="451" t="s">
        <v>598</v>
      </c>
      <c r="I74" s="452" t="s">
        <v>599</v>
      </c>
      <c r="J74" s="453"/>
      <c r="K74" s="454">
        <v>60</v>
      </c>
    </row>
    <row r="75" spans="1:11" s="207" customFormat="1" ht="20.149999999999999" customHeight="1">
      <c r="A75" s="468">
        <v>71</v>
      </c>
      <c r="B75" s="455" t="s">
        <v>600</v>
      </c>
      <c r="C75" s="456" t="s">
        <v>15</v>
      </c>
      <c r="D75" s="457"/>
      <c r="E75" s="458">
        <v>72</v>
      </c>
      <c r="G75" s="467">
        <v>71</v>
      </c>
      <c r="H75" s="451" t="s">
        <v>531</v>
      </c>
      <c r="I75" s="452" t="s">
        <v>15</v>
      </c>
      <c r="J75" s="453"/>
      <c r="K75" s="454">
        <v>59</v>
      </c>
    </row>
    <row r="76" spans="1:11" s="207" customFormat="1" ht="20.149999999999999" customHeight="1">
      <c r="A76" s="468">
        <v>72</v>
      </c>
      <c r="B76" s="455" t="s">
        <v>583</v>
      </c>
      <c r="C76" s="456" t="s">
        <v>15</v>
      </c>
      <c r="D76" s="457"/>
      <c r="E76" s="458">
        <v>72</v>
      </c>
      <c r="G76" s="467">
        <v>72</v>
      </c>
      <c r="H76" s="451" t="s">
        <v>601</v>
      </c>
      <c r="I76" s="452" t="s">
        <v>15</v>
      </c>
      <c r="J76" s="453"/>
      <c r="K76" s="454">
        <v>59</v>
      </c>
    </row>
    <row r="77" spans="1:11" s="207" customFormat="1" ht="20.149999999999999" customHeight="1">
      <c r="A77" s="468">
        <v>73</v>
      </c>
      <c r="B77" s="455" t="s">
        <v>602</v>
      </c>
      <c r="C77" s="456" t="s">
        <v>15</v>
      </c>
      <c r="D77" s="457"/>
      <c r="E77" s="458">
        <v>72</v>
      </c>
      <c r="G77" s="467">
        <v>73</v>
      </c>
      <c r="H77" s="451" t="s">
        <v>603</v>
      </c>
      <c r="I77" s="452" t="s">
        <v>15</v>
      </c>
      <c r="J77" s="453"/>
      <c r="K77" s="454">
        <v>53</v>
      </c>
    </row>
    <row r="78" spans="1:11" s="207" customFormat="1" ht="20.149999999999999" customHeight="1">
      <c r="A78" s="468">
        <v>74</v>
      </c>
      <c r="B78" s="455" t="s">
        <v>604</v>
      </c>
      <c r="C78" s="456" t="s">
        <v>15</v>
      </c>
      <c r="D78" s="457"/>
      <c r="E78" s="458">
        <v>72</v>
      </c>
      <c r="G78" s="467">
        <v>74</v>
      </c>
      <c r="H78" s="451" t="s">
        <v>601</v>
      </c>
      <c r="I78" s="452" t="s">
        <v>15</v>
      </c>
      <c r="J78" s="453"/>
      <c r="K78" s="454">
        <v>48</v>
      </c>
    </row>
    <row r="79" spans="1:11" s="207" customFormat="1" ht="20.149999999999999" customHeight="1">
      <c r="A79" s="468">
        <v>75</v>
      </c>
      <c r="B79" s="455" t="s">
        <v>605</v>
      </c>
      <c r="C79" s="456" t="s">
        <v>15</v>
      </c>
      <c r="D79" s="457"/>
      <c r="E79" s="458">
        <v>72</v>
      </c>
      <c r="G79" s="467">
        <v>75</v>
      </c>
      <c r="H79" s="451" t="s">
        <v>531</v>
      </c>
      <c r="I79" s="452" t="s">
        <v>15</v>
      </c>
      <c r="J79" s="453"/>
      <c r="K79" s="454">
        <v>43</v>
      </c>
    </row>
    <row r="80" spans="1:11" s="207" customFormat="1" ht="20.149999999999999" customHeight="1">
      <c r="A80" s="468">
        <v>76</v>
      </c>
      <c r="B80" s="455" t="s">
        <v>606</v>
      </c>
      <c r="C80" s="456" t="s">
        <v>15</v>
      </c>
      <c r="D80" s="457"/>
      <c r="E80" s="458">
        <v>71</v>
      </c>
      <c r="G80" s="467">
        <v>76</v>
      </c>
      <c r="H80" s="451" t="s">
        <v>531</v>
      </c>
      <c r="I80" s="452" t="s">
        <v>15</v>
      </c>
      <c r="J80" s="453"/>
      <c r="K80" s="454">
        <v>43</v>
      </c>
    </row>
    <row r="81" spans="1:11" s="207" customFormat="1" ht="20.149999999999999" customHeight="1">
      <c r="A81" s="468">
        <v>77</v>
      </c>
      <c r="B81" s="455" t="s">
        <v>607</v>
      </c>
      <c r="C81" s="456" t="s">
        <v>15</v>
      </c>
      <c r="D81" s="457"/>
      <c r="E81" s="458">
        <v>71</v>
      </c>
      <c r="G81" s="467">
        <v>77</v>
      </c>
      <c r="H81" s="451"/>
      <c r="I81" s="452"/>
      <c r="J81" s="453"/>
      <c r="K81" s="454"/>
    </row>
    <row r="82" spans="1:11" s="207" customFormat="1" ht="20.149999999999999" customHeight="1">
      <c r="A82" s="468">
        <v>78</v>
      </c>
      <c r="B82" s="455" t="s">
        <v>608</v>
      </c>
      <c r="C82" s="456" t="s">
        <v>575</v>
      </c>
      <c r="D82" s="457"/>
      <c r="E82" s="458">
        <v>71</v>
      </c>
      <c r="G82" s="467">
        <v>78</v>
      </c>
      <c r="H82" s="451"/>
      <c r="I82" s="452"/>
      <c r="J82" s="453"/>
      <c r="K82" s="454"/>
    </row>
    <row r="83" spans="1:11" s="207" customFormat="1" ht="20.149999999999999" customHeight="1">
      <c r="A83" s="468">
        <v>79</v>
      </c>
      <c r="B83" s="455" t="s">
        <v>609</v>
      </c>
      <c r="C83" s="456" t="s">
        <v>15</v>
      </c>
      <c r="D83" s="457"/>
      <c r="E83" s="458">
        <v>71</v>
      </c>
      <c r="G83" s="467">
        <v>79</v>
      </c>
      <c r="H83" s="451"/>
      <c r="I83" s="452"/>
      <c r="J83" s="453"/>
      <c r="K83" s="454"/>
    </row>
    <row r="84" spans="1:11" s="207" customFormat="1" ht="20.149999999999999" customHeight="1">
      <c r="A84" s="468">
        <v>80</v>
      </c>
      <c r="B84" s="455" t="s">
        <v>202</v>
      </c>
      <c r="C84" s="456" t="s">
        <v>12</v>
      </c>
      <c r="D84" s="457"/>
      <c r="E84" s="458">
        <v>70</v>
      </c>
      <c r="G84" s="467">
        <v>80</v>
      </c>
      <c r="H84" s="451"/>
      <c r="I84" s="452"/>
      <c r="J84" s="453"/>
      <c r="K84" s="454"/>
    </row>
    <row r="85" spans="1:11" s="207" customFormat="1" ht="20.149999999999999" customHeight="1">
      <c r="A85" s="468">
        <v>81</v>
      </c>
      <c r="B85" s="455" t="s">
        <v>610</v>
      </c>
      <c r="C85" s="456" t="s">
        <v>575</v>
      </c>
      <c r="D85" s="457"/>
      <c r="E85" s="458">
        <v>70</v>
      </c>
      <c r="G85" s="467">
        <v>81</v>
      </c>
      <c r="H85" s="451"/>
      <c r="I85" s="452"/>
      <c r="J85" s="453"/>
      <c r="K85" s="454"/>
    </row>
    <row r="86" spans="1:11" s="207" customFormat="1" ht="20.149999999999999" customHeight="1">
      <c r="A86" s="468">
        <v>82</v>
      </c>
      <c r="B86" s="455" t="s">
        <v>85</v>
      </c>
      <c r="C86" s="456" t="s">
        <v>15</v>
      </c>
      <c r="D86" s="457"/>
      <c r="E86" s="458">
        <v>69</v>
      </c>
      <c r="G86" s="467">
        <v>82</v>
      </c>
      <c r="H86" s="451"/>
      <c r="I86" s="452"/>
      <c r="J86" s="453"/>
      <c r="K86" s="454"/>
    </row>
    <row r="87" spans="1:11" s="207" customFormat="1" ht="20.149999999999999" customHeight="1">
      <c r="A87" s="468">
        <v>83</v>
      </c>
      <c r="B87" s="455" t="s">
        <v>611</v>
      </c>
      <c r="C87" s="456" t="s">
        <v>15</v>
      </c>
      <c r="D87" s="457"/>
      <c r="E87" s="458">
        <v>68</v>
      </c>
      <c r="G87" s="467">
        <v>83</v>
      </c>
      <c r="H87" s="451"/>
      <c r="I87" s="452"/>
      <c r="J87" s="453"/>
      <c r="K87" s="454"/>
    </row>
    <row r="88" spans="1:11" s="207" customFormat="1" ht="20.149999999999999" customHeight="1">
      <c r="A88" s="468">
        <v>84</v>
      </c>
      <c r="B88" s="455" t="s">
        <v>612</v>
      </c>
      <c r="C88" s="456" t="s">
        <v>15</v>
      </c>
      <c r="D88" s="457"/>
      <c r="E88" s="458">
        <v>68</v>
      </c>
      <c r="G88" s="467">
        <v>84</v>
      </c>
      <c r="H88" s="451"/>
      <c r="I88" s="452"/>
      <c r="J88" s="453"/>
      <c r="K88" s="454"/>
    </row>
    <row r="89" spans="1:11" s="207" customFormat="1" ht="20.149999999999999" customHeight="1">
      <c r="A89" s="468">
        <v>85</v>
      </c>
      <c r="B89" s="455" t="s">
        <v>613</v>
      </c>
      <c r="C89" s="456" t="s">
        <v>15</v>
      </c>
      <c r="D89" s="457"/>
      <c r="E89" s="458">
        <v>67</v>
      </c>
      <c r="G89" s="467">
        <v>85</v>
      </c>
      <c r="H89" s="451"/>
      <c r="I89" s="452"/>
      <c r="J89" s="453"/>
      <c r="K89" s="454"/>
    </row>
    <row r="90" spans="1:11" s="207" customFormat="1" ht="20.149999999999999" customHeight="1">
      <c r="A90" s="468">
        <v>86</v>
      </c>
      <c r="B90" s="455" t="s">
        <v>614</v>
      </c>
      <c r="C90" s="456" t="s">
        <v>15</v>
      </c>
      <c r="D90" s="457"/>
      <c r="E90" s="458">
        <v>65</v>
      </c>
      <c r="G90" s="467">
        <v>86</v>
      </c>
      <c r="H90" s="451"/>
      <c r="I90" s="452"/>
      <c r="J90" s="453"/>
      <c r="K90" s="454"/>
    </row>
    <row r="91" spans="1:11" s="207" customFormat="1" ht="20.149999999999999" customHeight="1">
      <c r="A91" s="468">
        <v>87</v>
      </c>
      <c r="B91" s="455" t="s">
        <v>615</v>
      </c>
      <c r="C91" s="456" t="s">
        <v>15</v>
      </c>
      <c r="D91" s="457"/>
      <c r="E91" s="458">
        <v>64</v>
      </c>
      <c r="G91" s="467">
        <v>87</v>
      </c>
      <c r="H91" s="451"/>
      <c r="I91" s="452"/>
      <c r="J91" s="453"/>
      <c r="K91" s="454"/>
    </row>
    <row r="92" spans="1:11" s="207" customFormat="1" ht="20.149999999999999" customHeight="1">
      <c r="A92" s="468">
        <v>88</v>
      </c>
      <c r="B92" s="455" t="s">
        <v>36</v>
      </c>
      <c r="C92" s="456" t="s">
        <v>12</v>
      </c>
      <c r="D92" s="457"/>
      <c r="E92" s="458">
        <v>63</v>
      </c>
      <c r="G92" s="467">
        <v>88</v>
      </c>
      <c r="H92" s="451"/>
      <c r="I92" s="452"/>
      <c r="J92" s="453"/>
      <c r="K92" s="454"/>
    </row>
    <row r="93" spans="1:11" s="207" customFormat="1" ht="20.149999999999999" customHeight="1">
      <c r="A93" s="468">
        <v>89</v>
      </c>
      <c r="B93" s="455" t="s">
        <v>616</v>
      </c>
      <c r="C93" s="456" t="s">
        <v>15</v>
      </c>
      <c r="D93" s="457"/>
      <c r="E93" s="458">
        <v>63</v>
      </c>
      <c r="G93" s="467">
        <v>89</v>
      </c>
      <c r="H93" s="451"/>
      <c r="I93" s="452"/>
      <c r="J93" s="453"/>
      <c r="K93" s="454"/>
    </row>
    <row r="94" spans="1:11" s="207" customFormat="1" ht="20.149999999999999" customHeight="1">
      <c r="A94" s="468">
        <v>90</v>
      </c>
      <c r="B94" s="455" t="s">
        <v>617</v>
      </c>
      <c r="C94" s="456" t="s">
        <v>15</v>
      </c>
      <c r="D94" s="45"/>
      <c r="E94" s="458">
        <v>62</v>
      </c>
      <c r="G94" s="467">
        <v>90</v>
      </c>
      <c r="H94" s="451"/>
      <c r="I94" s="452"/>
      <c r="J94" s="453"/>
      <c r="K94" s="454"/>
    </row>
    <row r="95" spans="1:11" s="207" customFormat="1" ht="20.149999999999999" customHeight="1">
      <c r="A95" s="468">
        <v>91</v>
      </c>
      <c r="B95" s="455" t="s">
        <v>618</v>
      </c>
      <c r="C95" s="456" t="s">
        <v>15</v>
      </c>
      <c r="D95" s="45"/>
      <c r="E95" s="458">
        <v>62</v>
      </c>
      <c r="G95" s="467">
        <v>91</v>
      </c>
      <c r="H95" s="451"/>
      <c r="I95" s="452"/>
      <c r="J95" s="453"/>
      <c r="K95" s="454"/>
    </row>
    <row r="96" spans="1:11" s="207" customFormat="1" ht="20.149999999999999" customHeight="1">
      <c r="A96" s="468">
        <v>92</v>
      </c>
      <c r="B96" s="455" t="s">
        <v>580</v>
      </c>
      <c r="C96" s="455" t="s">
        <v>15</v>
      </c>
      <c r="D96" s="457"/>
      <c r="E96" s="458">
        <v>60</v>
      </c>
      <c r="G96" s="467">
        <v>92</v>
      </c>
      <c r="H96" s="451"/>
      <c r="I96" s="452"/>
      <c r="J96" s="453"/>
      <c r="K96" s="454"/>
    </row>
    <row r="97" spans="1:11" s="207" customFormat="1" ht="20.149999999999999" customHeight="1">
      <c r="A97" s="468">
        <v>93</v>
      </c>
      <c r="B97" s="455" t="s">
        <v>619</v>
      </c>
      <c r="C97" s="455" t="s">
        <v>15</v>
      </c>
      <c r="D97" s="457"/>
      <c r="E97" s="458">
        <v>60</v>
      </c>
      <c r="G97" s="467">
        <v>93</v>
      </c>
      <c r="H97" s="451"/>
      <c r="I97" s="452"/>
      <c r="J97" s="453"/>
      <c r="K97" s="454"/>
    </row>
    <row r="98" spans="1:11" s="207" customFormat="1" ht="20.149999999999999" customHeight="1">
      <c r="A98" s="468">
        <v>94</v>
      </c>
      <c r="B98" s="455" t="s">
        <v>609</v>
      </c>
      <c r="C98" s="456" t="s">
        <v>620</v>
      </c>
      <c r="D98" s="457"/>
      <c r="E98" s="458">
        <v>58</v>
      </c>
      <c r="G98" s="467">
        <v>94</v>
      </c>
      <c r="H98" s="451"/>
      <c r="I98" s="452"/>
      <c r="J98" s="453"/>
      <c r="K98" s="454"/>
    </row>
    <row r="99" spans="1:11" s="207" customFormat="1" ht="20.149999999999999" customHeight="1">
      <c r="A99" s="468">
        <v>95</v>
      </c>
      <c r="B99" s="455" t="s">
        <v>585</v>
      </c>
      <c r="C99" s="456" t="s">
        <v>15</v>
      </c>
      <c r="D99" s="457"/>
      <c r="E99" s="458">
        <v>58</v>
      </c>
      <c r="G99" s="467">
        <v>95</v>
      </c>
      <c r="H99" s="451"/>
      <c r="I99" s="452"/>
      <c r="J99" s="453"/>
      <c r="K99" s="454"/>
    </row>
    <row r="100" spans="1:11" s="207" customFormat="1" ht="20.149999999999999" customHeight="1">
      <c r="A100" s="468">
        <v>96</v>
      </c>
      <c r="B100" s="455" t="s">
        <v>621</v>
      </c>
      <c r="C100" s="456" t="s">
        <v>15</v>
      </c>
      <c r="D100" s="457"/>
      <c r="E100" s="458">
        <v>55</v>
      </c>
      <c r="G100" s="467">
        <v>96</v>
      </c>
      <c r="H100" s="451"/>
      <c r="I100" s="452"/>
      <c r="J100" s="453"/>
      <c r="K100" s="454"/>
    </row>
    <row r="101" spans="1:11" s="207" customFormat="1" ht="20.149999999999999" customHeight="1">
      <c r="A101" s="468">
        <v>97</v>
      </c>
      <c r="B101" s="455" t="s">
        <v>611</v>
      </c>
      <c r="C101" s="456" t="s">
        <v>15</v>
      </c>
      <c r="D101" s="457"/>
      <c r="E101" s="458">
        <v>54</v>
      </c>
      <c r="G101" s="467">
        <v>97</v>
      </c>
      <c r="H101" s="451"/>
      <c r="I101" s="452"/>
      <c r="J101" s="453"/>
      <c r="K101" s="454"/>
    </row>
    <row r="102" spans="1:11" s="207" customFormat="1" ht="20.149999999999999" customHeight="1">
      <c r="A102" s="468">
        <v>98</v>
      </c>
      <c r="B102" s="455" t="s">
        <v>622</v>
      </c>
      <c r="C102" s="456" t="s">
        <v>15</v>
      </c>
      <c r="D102" s="457"/>
      <c r="E102" s="458">
        <v>54</v>
      </c>
      <c r="G102" s="467">
        <v>98</v>
      </c>
      <c r="H102" s="451"/>
      <c r="I102" s="452"/>
      <c r="J102" s="453"/>
      <c r="K102" s="454"/>
    </row>
    <row r="103" spans="1:11" s="207" customFormat="1" ht="20.149999999999999" customHeight="1">
      <c r="A103" s="468">
        <v>99</v>
      </c>
      <c r="B103" s="455" t="s">
        <v>623</v>
      </c>
      <c r="C103" s="456" t="s">
        <v>15</v>
      </c>
      <c r="D103" s="457"/>
      <c r="E103" s="458">
        <v>53</v>
      </c>
      <c r="G103" s="467">
        <v>99</v>
      </c>
      <c r="H103" s="451"/>
      <c r="I103" s="452"/>
      <c r="J103" s="453"/>
      <c r="K103" s="454"/>
    </row>
    <row r="104" spans="1:11" s="207" customFormat="1" ht="20" customHeight="1">
      <c r="A104" s="468">
        <v>100</v>
      </c>
      <c r="B104" s="455" t="s">
        <v>574</v>
      </c>
      <c r="C104" s="456" t="s">
        <v>575</v>
      </c>
      <c r="D104" s="457"/>
      <c r="E104" s="458">
        <v>51</v>
      </c>
      <c r="G104" s="467">
        <v>100</v>
      </c>
      <c r="H104" s="451"/>
      <c r="I104" s="452"/>
      <c r="J104" s="453"/>
      <c r="K104" s="454"/>
    </row>
    <row r="105" spans="1:11" ht="20" customHeight="1">
      <c r="A105" s="468">
        <v>101</v>
      </c>
      <c r="B105" s="455" t="s">
        <v>624</v>
      </c>
      <c r="C105" s="456" t="s">
        <v>15</v>
      </c>
      <c r="D105" s="457"/>
      <c r="E105" s="458">
        <v>50</v>
      </c>
      <c r="G105" s="467">
        <v>101</v>
      </c>
      <c r="H105" s="45"/>
      <c r="I105" s="45"/>
      <c r="J105" s="45"/>
      <c r="K105" s="45"/>
    </row>
    <row r="106" spans="1:11" ht="20" customHeight="1">
      <c r="A106" s="468">
        <v>102</v>
      </c>
      <c r="B106" s="455" t="s">
        <v>625</v>
      </c>
      <c r="C106" s="456" t="s">
        <v>15</v>
      </c>
      <c r="D106" s="457"/>
      <c r="E106" s="458">
        <v>48</v>
      </c>
      <c r="G106" s="467">
        <v>102</v>
      </c>
      <c r="H106" s="45"/>
      <c r="I106" s="45"/>
      <c r="J106" s="45"/>
      <c r="K106" s="45"/>
    </row>
    <row r="107" spans="1:11" ht="20" customHeight="1">
      <c r="A107" s="468">
        <v>103</v>
      </c>
      <c r="B107" s="455" t="s">
        <v>583</v>
      </c>
      <c r="C107" s="456" t="s">
        <v>15</v>
      </c>
      <c r="D107" s="457"/>
      <c r="E107" s="458">
        <v>43</v>
      </c>
      <c r="G107" s="467">
        <v>103</v>
      </c>
      <c r="H107" s="45"/>
      <c r="I107" s="45"/>
      <c r="J107" s="45"/>
      <c r="K107" s="45"/>
    </row>
    <row r="108" spans="1:11" ht="20" customHeight="1">
      <c r="A108" s="468">
        <v>104</v>
      </c>
      <c r="B108" s="455" t="s">
        <v>626</v>
      </c>
      <c r="C108" s="456" t="s">
        <v>575</v>
      </c>
      <c r="D108" s="457"/>
      <c r="E108" s="458">
        <v>43</v>
      </c>
      <c r="G108" s="467">
        <v>104</v>
      </c>
      <c r="H108" s="45"/>
      <c r="I108" s="45"/>
      <c r="J108" s="45"/>
      <c r="K108" s="45"/>
    </row>
    <row r="109" spans="1:11" ht="20" customHeight="1">
      <c r="A109" s="468">
        <v>105</v>
      </c>
      <c r="B109" s="455" t="s">
        <v>627</v>
      </c>
      <c r="C109" s="456" t="s">
        <v>15</v>
      </c>
      <c r="D109" s="457"/>
      <c r="E109" s="458">
        <v>42</v>
      </c>
      <c r="G109" s="467">
        <v>105</v>
      </c>
      <c r="H109" s="45"/>
      <c r="I109" s="45"/>
      <c r="J109" s="45"/>
      <c r="K109" s="45"/>
    </row>
    <row r="110" spans="1:11" ht="20" customHeight="1">
      <c r="A110" s="468">
        <v>106</v>
      </c>
      <c r="B110" s="455" t="s">
        <v>628</v>
      </c>
      <c r="C110" s="456" t="s">
        <v>575</v>
      </c>
      <c r="D110" s="457"/>
      <c r="E110" s="458">
        <v>42</v>
      </c>
      <c r="G110" s="467">
        <v>106</v>
      </c>
      <c r="H110" s="45"/>
      <c r="I110" s="45"/>
      <c r="J110" s="45"/>
      <c r="K110" s="45"/>
    </row>
    <row r="111" spans="1:11" ht="20" customHeight="1">
      <c r="A111" s="468">
        <v>107</v>
      </c>
      <c r="B111" s="455" t="s">
        <v>629</v>
      </c>
      <c r="C111" s="456" t="s">
        <v>575</v>
      </c>
      <c r="D111" s="457"/>
      <c r="E111" s="458">
        <v>38</v>
      </c>
      <c r="G111" s="467">
        <v>107</v>
      </c>
      <c r="H111" s="45"/>
      <c r="I111" s="45"/>
      <c r="J111" s="45"/>
      <c r="K111" s="45"/>
    </row>
    <row r="112" spans="1:11" ht="20" customHeight="1">
      <c r="A112" s="468">
        <v>108</v>
      </c>
      <c r="B112" s="455" t="s">
        <v>630</v>
      </c>
      <c r="C112" s="456" t="s">
        <v>15</v>
      </c>
      <c r="D112" s="457"/>
      <c r="E112" s="458">
        <v>32</v>
      </c>
      <c r="G112" s="467">
        <v>108</v>
      </c>
      <c r="H112" s="45"/>
      <c r="I112" s="45"/>
      <c r="J112" s="45"/>
      <c r="K112" s="45"/>
    </row>
    <row r="113" spans="1:11" ht="20" customHeight="1">
      <c r="A113" s="468">
        <v>109</v>
      </c>
      <c r="B113" s="455" t="s">
        <v>631</v>
      </c>
      <c r="C113" s="456" t="s">
        <v>15</v>
      </c>
      <c r="D113" s="457"/>
      <c r="E113" s="458">
        <v>30</v>
      </c>
      <c r="G113" s="467">
        <v>109</v>
      </c>
      <c r="H113" s="45"/>
      <c r="I113" s="45"/>
      <c r="J113" s="45"/>
      <c r="K113" s="45"/>
    </row>
    <row r="114" spans="1:11" ht="20" customHeight="1">
      <c r="A114" s="469"/>
      <c r="B114" s="470"/>
      <c r="C114" s="471"/>
      <c r="D114" s="207"/>
      <c r="E114" s="472"/>
      <c r="F114" s="207"/>
      <c r="G114" s="473"/>
      <c r="H114" s="207"/>
      <c r="I114" s="207"/>
      <c r="J114" s="207"/>
      <c r="K114" s="207"/>
    </row>
    <row r="116" spans="1:11">
      <c r="A116" s="24"/>
      <c r="B116" s="25"/>
      <c r="C116" s="25"/>
      <c r="D116" s="141" t="s">
        <v>523</v>
      </c>
      <c r="E116" s="26" t="s">
        <v>72</v>
      </c>
      <c r="G116" s="27"/>
      <c r="H116" s="28"/>
      <c r="I116" s="28"/>
      <c r="J116" s="141" t="s">
        <v>523</v>
      </c>
      <c r="K116" s="29" t="s">
        <v>72</v>
      </c>
    </row>
    <row r="117" spans="1:11" ht="16" thickBot="1">
      <c r="A117" s="30" t="s">
        <v>73</v>
      </c>
      <c r="B117" s="31" t="s">
        <v>74</v>
      </c>
      <c r="C117" s="31" t="s">
        <v>3</v>
      </c>
      <c r="D117" s="443" t="s">
        <v>75</v>
      </c>
      <c r="E117" s="32" t="s">
        <v>76</v>
      </c>
      <c r="G117" s="30" t="s">
        <v>73</v>
      </c>
      <c r="H117" s="33" t="s">
        <v>74</v>
      </c>
      <c r="I117" s="33" t="s">
        <v>3</v>
      </c>
      <c r="J117" s="444" t="s">
        <v>75</v>
      </c>
      <c r="K117" s="34" t="s">
        <v>76</v>
      </c>
    </row>
    <row r="118" spans="1:11" ht="16" thickTop="1">
      <c r="A118" s="445">
        <v>1</v>
      </c>
      <c r="B118" s="446" t="s">
        <v>83</v>
      </c>
      <c r="C118" s="447" t="s">
        <v>77</v>
      </c>
      <c r="D118" s="448" t="s">
        <v>525</v>
      </c>
      <c r="E118" s="474">
        <v>28</v>
      </c>
      <c r="G118" s="450">
        <v>1</v>
      </c>
      <c r="H118" s="451" t="s">
        <v>528</v>
      </c>
      <c r="I118" s="452" t="s">
        <v>15</v>
      </c>
      <c r="J118" s="453" t="s">
        <v>525</v>
      </c>
      <c r="K118" s="475">
        <v>29</v>
      </c>
    </row>
    <row r="119" spans="1:11" ht="15.5">
      <c r="A119" s="445">
        <v>2</v>
      </c>
      <c r="B119" s="446" t="s">
        <v>199</v>
      </c>
      <c r="C119" s="447" t="s">
        <v>12</v>
      </c>
      <c r="D119" s="448" t="s">
        <v>525</v>
      </c>
      <c r="E119" s="474">
        <v>26</v>
      </c>
      <c r="G119" s="450">
        <v>2</v>
      </c>
      <c r="H119" s="451" t="s">
        <v>32</v>
      </c>
      <c r="I119" s="452" t="s">
        <v>12</v>
      </c>
      <c r="J119" s="459" t="s">
        <v>525</v>
      </c>
      <c r="K119" s="476">
        <v>28</v>
      </c>
    </row>
    <row r="120" spans="1:11" ht="15.5">
      <c r="A120" s="445">
        <v>3</v>
      </c>
      <c r="B120" s="455" t="s">
        <v>535</v>
      </c>
      <c r="C120" s="456" t="s">
        <v>15</v>
      </c>
      <c r="D120" s="457" t="s">
        <v>525</v>
      </c>
      <c r="E120" s="477">
        <v>19</v>
      </c>
      <c r="G120" s="450">
        <v>3</v>
      </c>
      <c r="H120" s="451" t="s">
        <v>79</v>
      </c>
      <c r="I120" s="452" t="s">
        <v>12</v>
      </c>
      <c r="J120" s="453" t="s">
        <v>525</v>
      </c>
      <c r="K120" s="475">
        <v>26</v>
      </c>
    </row>
    <row r="121" spans="1:11" ht="15.5">
      <c r="A121" s="445">
        <v>4</v>
      </c>
      <c r="B121" s="461" t="s">
        <v>204</v>
      </c>
      <c r="C121" s="462" t="s">
        <v>15</v>
      </c>
      <c r="D121" s="463" t="s">
        <v>525</v>
      </c>
      <c r="E121" s="478">
        <v>18</v>
      </c>
      <c r="G121" s="450">
        <v>4</v>
      </c>
      <c r="H121" s="451" t="s">
        <v>29</v>
      </c>
      <c r="I121" s="452" t="s">
        <v>12</v>
      </c>
      <c r="J121" s="453" t="s">
        <v>525</v>
      </c>
      <c r="K121" s="475">
        <v>24</v>
      </c>
    </row>
    <row r="122" spans="1:11" ht="15.5">
      <c r="A122" s="445">
        <v>5</v>
      </c>
      <c r="B122" s="455" t="s">
        <v>539</v>
      </c>
      <c r="C122" s="456" t="s">
        <v>15</v>
      </c>
      <c r="D122" s="457" t="s">
        <v>525</v>
      </c>
      <c r="E122" s="477">
        <v>17</v>
      </c>
      <c r="G122" s="450">
        <v>5</v>
      </c>
      <c r="H122" s="451" t="s">
        <v>527</v>
      </c>
      <c r="I122" s="452" t="s">
        <v>15</v>
      </c>
      <c r="J122" s="453" t="s">
        <v>525</v>
      </c>
      <c r="K122" s="475">
        <v>23</v>
      </c>
    </row>
    <row r="123" spans="1:11" ht="15.5">
      <c r="A123" s="445">
        <v>6</v>
      </c>
      <c r="B123" s="455" t="s">
        <v>7</v>
      </c>
      <c r="C123" s="456" t="s">
        <v>12</v>
      </c>
      <c r="D123" s="457" t="s">
        <v>525</v>
      </c>
      <c r="E123" s="477">
        <v>15</v>
      </c>
      <c r="G123" s="450">
        <v>6</v>
      </c>
      <c r="H123" s="451" t="s">
        <v>530</v>
      </c>
      <c r="I123" s="452" t="s">
        <v>15</v>
      </c>
      <c r="J123" s="453" t="s">
        <v>525</v>
      </c>
      <c r="K123" s="475">
        <v>23</v>
      </c>
    </row>
    <row r="124" spans="1:11" ht="15.5">
      <c r="A124" s="445">
        <v>7</v>
      </c>
      <c r="B124" s="455" t="s">
        <v>534</v>
      </c>
      <c r="C124" s="455" t="s">
        <v>12</v>
      </c>
      <c r="D124" s="457" t="s">
        <v>525</v>
      </c>
      <c r="E124" s="477">
        <v>15</v>
      </c>
      <c r="G124" s="450">
        <v>7</v>
      </c>
      <c r="H124" s="451" t="s">
        <v>201</v>
      </c>
      <c r="I124" s="452" t="s">
        <v>12</v>
      </c>
      <c r="J124" s="453" t="s">
        <v>525</v>
      </c>
      <c r="K124" s="475">
        <v>18</v>
      </c>
    </row>
    <row r="125" spans="1:11" ht="15.5">
      <c r="A125" s="445">
        <v>8</v>
      </c>
      <c r="B125" s="455" t="s">
        <v>80</v>
      </c>
      <c r="C125" s="456" t="s">
        <v>15</v>
      </c>
      <c r="D125" s="457" t="s">
        <v>525</v>
      </c>
      <c r="E125" s="477">
        <v>14</v>
      </c>
      <c r="G125" s="450">
        <v>8</v>
      </c>
      <c r="H125" s="451" t="s">
        <v>197</v>
      </c>
      <c r="I125" s="452" t="s">
        <v>12</v>
      </c>
      <c r="J125" s="453" t="s">
        <v>525</v>
      </c>
      <c r="K125" s="475">
        <v>11</v>
      </c>
    </row>
    <row r="126" spans="1:11" ht="15.5">
      <c r="A126" s="466">
        <v>9</v>
      </c>
      <c r="B126" s="446" t="s">
        <v>78</v>
      </c>
      <c r="C126" s="447" t="s">
        <v>15</v>
      </c>
      <c r="D126" s="448" t="s">
        <v>525</v>
      </c>
      <c r="E126" s="449"/>
      <c r="G126" s="465">
        <v>9</v>
      </c>
      <c r="H126" s="451" t="s">
        <v>531</v>
      </c>
      <c r="I126" s="452" t="s">
        <v>12</v>
      </c>
      <c r="J126" s="453" t="s">
        <v>525</v>
      </c>
      <c r="K126" s="475">
        <v>6</v>
      </c>
    </row>
    <row r="127" spans="1:11" ht="15.5">
      <c r="A127" s="466">
        <v>10</v>
      </c>
      <c r="B127" s="455" t="s">
        <v>84</v>
      </c>
      <c r="C127" s="456" t="s">
        <v>15</v>
      </c>
      <c r="D127" s="457" t="s">
        <v>525</v>
      </c>
      <c r="E127" s="458"/>
      <c r="G127" s="465">
        <v>10</v>
      </c>
      <c r="H127" s="451" t="s">
        <v>533</v>
      </c>
      <c r="I127" s="452" t="s">
        <v>15</v>
      </c>
      <c r="J127" s="459" t="s">
        <v>525</v>
      </c>
      <c r="K127" s="475">
        <v>3</v>
      </c>
    </row>
    <row r="128" spans="1:11" ht="15.5">
      <c r="A128" s="466">
        <v>11</v>
      </c>
      <c r="B128" s="455" t="s">
        <v>529</v>
      </c>
      <c r="C128" s="456" t="s">
        <v>15</v>
      </c>
      <c r="D128" s="457" t="s">
        <v>525</v>
      </c>
      <c r="E128" s="458"/>
      <c r="G128" s="465">
        <v>11</v>
      </c>
      <c r="H128" s="451" t="s">
        <v>526</v>
      </c>
      <c r="I128" s="452" t="s">
        <v>15</v>
      </c>
      <c r="J128" s="453" t="s">
        <v>525</v>
      </c>
      <c r="K128" s="454"/>
    </row>
    <row r="129" spans="1:11" ht="15.5">
      <c r="A129" s="466">
        <v>12</v>
      </c>
      <c r="B129" s="455" t="s">
        <v>181</v>
      </c>
      <c r="C129" s="455" t="s">
        <v>15</v>
      </c>
      <c r="D129" s="457" t="s">
        <v>525</v>
      </c>
      <c r="E129" s="458"/>
      <c r="G129" s="465">
        <v>12</v>
      </c>
      <c r="H129" s="451" t="s">
        <v>532</v>
      </c>
      <c r="I129" s="452" t="s">
        <v>15</v>
      </c>
      <c r="J129" s="453" t="s">
        <v>525</v>
      </c>
      <c r="K129" s="454"/>
    </row>
    <row r="130" spans="1:11" ht="15.5">
      <c r="A130" s="466">
        <v>13</v>
      </c>
      <c r="B130" s="455" t="s">
        <v>214</v>
      </c>
      <c r="C130" s="456" t="s">
        <v>12</v>
      </c>
      <c r="D130" s="457" t="s">
        <v>525</v>
      </c>
      <c r="E130" s="458"/>
    </row>
    <row r="131" spans="1:11" ht="15.5">
      <c r="A131" s="466">
        <v>14</v>
      </c>
      <c r="B131" s="455" t="s">
        <v>178</v>
      </c>
      <c r="C131" s="456" t="s">
        <v>12</v>
      </c>
      <c r="D131" s="457" t="s">
        <v>525</v>
      </c>
      <c r="E131" s="458"/>
    </row>
    <row r="132" spans="1:11" ht="15.5">
      <c r="A132" s="466">
        <v>15</v>
      </c>
      <c r="B132" s="455" t="s">
        <v>4</v>
      </c>
      <c r="C132" s="456" t="s">
        <v>54</v>
      </c>
      <c r="D132" s="457" t="s">
        <v>525</v>
      </c>
      <c r="E132" s="458"/>
    </row>
    <row r="133" spans="1:11" ht="15.5">
      <c r="A133" s="466">
        <v>16</v>
      </c>
      <c r="B133" s="455" t="s">
        <v>536</v>
      </c>
      <c r="C133" s="456" t="s">
        <v>15</v>
      </c>
      <c r="D133" s="457" t="s">
        <v>525</v>
      </c>
      <c r="E133" s="458"/>
    </row>
    <row r="134" spans="1:11" ht="15.5">
      <c r="A134" s="466">
        <v>17</v>
      </c>
      <c r="B134" s="455" t="s">
        <v>538</v>
      </c>
      <c r="C134" s="456" t="s">
        <v>15</v>
      </c>
      <c r="D134" s="457" t="s">
        <v>525</v>
      </c>
      <c r="E134" s="458"/>
    </row>
    <row r="135" spans="1:11" ht="15.5">
      <c r="A135" s="466">
        <v>18</v>
      </c>
      <c r="B135" s="455" t="s">
        <v>85</v>
      </c>
      <c r="C135" s="456" t="s">
        <v>15</v>
      </c>
      <c r="D135" s="457" t="s">
        <v>525</v>
      </c>
      <c r="E135" s="458"/>
    </row>
    <row r="137" spans="1:11">
      <c r="A137" s="45"/>
      <c r="B137" s="38" t="s">
        <v>206</v>
      </c>
      <c r="C137" s="142"/>
      <c r="D137" s="143"/>
      <c r="E137" s="143"/>
      <c r="G137" s="45"/>
      <c r="H137" s="38" t="s">
        <v>206</v>
      </c>
      <c r="I137" s="142"/>
      <c r="J137" s="143"/>
      <c r="K137" s="143"/>
    </row>
    <row r="138" spans="1:11">
      <c r="A138" s="45"/>
      <c r="B138" s="144" t="s">
        <v>1</v>
      </c>
      <c r="C138" s="145" t="s">
        <v>42</v>
      </c>
      <c r="D138" s="144"/>
      <c r="E138" s="144"/>
      <c r="G138" s="45"/>
      <c r="H138" s="144" t="s">
        <v>1</v>
      </c>
      <c r="I138" s="145" t="s">
        <v>42</v>
      </c>
      <c r="J138" s="144"/>
      <c r="K138" s="144"/>
    </row>
    <row r="139" spans="1:11" ht="15.5">
      <c r="A139" s="479">
        <v>1</v>
      </c>
      <c r="B139" s="446" t="s">
        <v>83</v>
      </c>
      <c r="C139" s="447" t="s">
        <v>77</v>
      </c>
      <c r="D139" s="448" t="s">
        <v>525</v>
      </c>
      <c r="E139" s="474">
        <v>28</v>
      </c>
      <c r="G139" s="480">
        <v>1</v>
      </c>
      <c r="H139" s="451" t="s">
        <v>528</v>
      </c>
      <c r="I139" s="452" t="s">
        <v>15</v>
      </c>
      <c r="J139" s="453" t="s">
        <v>525</v>
      </c>
      <c r="K139" s="475">
        <v>29</v>
      </c>
    </row>
    <row r="140" spans="1:11" ht="15.5">
      <c r="A140" s="479">
        <v>2</v>
      </c>
      <c r="B140" s="446" t="s">
        <v>199</v>
      </c>
      <c r="C140" s="447" t="s">
        <v>12</v>
      </c>
      <c r="D140" s="448" t="s">
        <v>525</v>
      </c>
      <c r="E140" s="474">
        <v>26</v>
      </c>
      <c r="G140" s="480">
        <v>2</v>
      </c>
      <c r="H140" s="451" t="s">
        <v>32</v>
      </c>
      <c r="I140" s="452" t="s">
        <v>12</v>
      </c>
      <c r="J140" s="459" t="s">
        <v>525</v>
      </c>
      <c r="K140" s="476">
        <v>28</v>
      </c>
    </row>
    <row r="141" spans="1:11" ht="15.5">
      <c r="A141" s="479">
        <v>3</v>
      </c>
      <c r="B141" s="455" t="s">
        <v>535</v>
      </c>
      <c r="C141" s="456" t="s">
        <v>15</v>
      </c>
      <c r="D141" s="457" t="s">
        <v>525</v>
      </c>
      <c r="E141" s="477">
        <v>19</v>
      </c>
      <c r="G141" s="480">
        <v>3</v>
      </c>
      <c r="H141" s="451" t="s">
        <v>79</v>
      </c>
      <c r="I141" s="452" t="s">
        <v>12</v>
      </c>
      <c r="J141" s="453" t="s">
        <v>525</v>
      </c>
      <c r="K141" s="475">
        <v>26</v>
      </c>
    </row>
    <row r="142" spans="1:11" ht="15.5">
      <c r="A142" s="479">
        <v>4</v>
      </c>
      <c r="B142" s="461" t="s">
        <v>204</v>
      </c>
      <c r="C142" s="462" t="s">
        <v>15</v>
      </c>
      <c r="D142" s="463" t="s">
        <v>525</v>
      </c>
      <c r="E142" s="478">
        <v>18</v>
      </c>
      <c r="G142" s="480">
        <v>4</v>
      </c>
      <c r="H142" s="451" t="s">
        <v>29</v>
      </c>
      <c r="I142" s="452" t="s">
        <v>12</v>
      </c>
      <c r="J142" s="453" t="s">
        <v>525</v>
      </c>
      <c r="K142" s="475">
        <v>24</v>
      </c>
    </row>
    <row r="143" spans="1:11" ht="15.5">
      <c r="A143" s="479">
        <v>5</v>
      </c>
      <c r="B143" s="455" t="s">
        <v>539</v>
      </c>
      <c r="C143" s="456" t="s">
        <v>15</v>
      </c>
      <c r="D143" s="457" t="s">
        <v>525</v>
      </c>
      <c r="E143" s="477">
        <v>17</v>
      </c>
      <c r="G143" s="480">
        <v>5</v>
      </c>
      <c r="H143" s="451" t="s">
        <v>527</v>
      </c>
      <c r="I143" s="452" t="s">
        <v>15</v>
      </c>
      <c r="J143" s="453" t="s">
        <v>525</v>
      </c>
      <c r="K143" s="475">
        <v>23</v>
      </c>
    </row>
    <row r="144" spans="1:11" ht="15.5">
      <c r="A144" s="479">
        <v>6</v>
      </c>
      <c r="B144" s="455" t="s">
        <v>7</v>
      </c>
      <c r="C144" s="456" t="s">
        <v>12</v>
      </c>
      <c r="D144" s="457" t="s">
        <v>525</v>
      </c>
      <c r="E144" s="477">
        <v>15</v>
      </c>
      <c r="G144" s="480">
        <v>6</v>
      </c>
      <c r="H144" s="451" t="s">
        <v>530</v>
      </c>
      <c r="I144" s="452" t="s">
        <v>15</v>
      </c>
      <c r="J144" s="453" t="s">
        <v>525</v>
      </c>
      <c r="K144" s="475">
        <v>23</v>
      </c>
    </row>
    <row r="145" spans="1:11" ht="15.5">
      <c r="A145" s="479">
        <v>7</v>
      </c>
      <c r="B145" s="455" t="s">
        <v>534</v>
      </c>
      <c r="C145" s="455" t="s">
        <v>12</v>
      </c>
      <c r="D145" s="457" t="s">
        <v>525</v>
      </c>
      <c r="E145" s="477">
        <v>15</v>
      </c>
      <c r="G145" s="480">
        <v>7</v>
      </c>
      <c r="H145" s="451" t="s">
        <v>201</v>
      </c>
      <c r="I145" s="452" t="s">
        <v>12</v>
      </c>
      <c r="J145" s="453" t="s">
        <v>525</v>
      </c>
      <c r="K145" s="475">
        <v>18</v>
      </c>
    </row>
    <row r="146" spans="1:11" ht="15.5">
      <c r="A146" s="479">
        <v>8</v>
      </c>
      <c r="B146" s="455" t="s">
        <v>80</v>
      </c>
      <c r="C146" s="456" t="s">
        <v>15</v>
      </c>
      <c r="D146" s="457" t="s">
        <v>525</v>
      </c>
      <c r="E146" s="477">
        <v>14</v>
      </c>
      <c r="G146" s="480">
        <v>8</v>
      </c>
      <c r="H146" s="451" t="s">
        <v>197</v>
      </c>
      <c r="I146" s="452" t="s">
        <v>12</v>
      </c>
      <c r="J146" s="453" t="s">
        <v>525</v>
      </c>
      <c r="K146" s="475">
        <v>11</v>
      </c>
    </row>
    <row r="147" spans="1:11" ht="15.5">
      <c r="C147" s="36"/>
      <c r="G147" s="481"/>
      <c r="H147" s="482"/>
      <c r="I147" s="482"/>
      <c r="J147" s="483"/>
      <c r="K147" s="483"/>
    </row>
    <row r="148" spans="1:11" ht="15" thickBot="1">
      <c r="A148" s="37"/>
      <c r="B148" s="38" t="s">
        <v>207</v>
      </c>
      <c r="C148" s="484" t="s">
        <v>42</v>
      </c>
      <c r="D148" s="40" t="s">
        <v>88</v>
      </c>
      <c r="E148" s="485" t="s">
        <v>10</v>
      </c>
      <c r="G148" s="37"/>
      <c r="H148" s="38" t="s">
        <v>207</v>
      </c>
      <c r="I148" s="484" t="s">
        <v>42</v>
      </c>
      <c r="J148" s="40" t="s">
        <v>88</v>
      </c>
      <c r="K148" s="485" t="s">
        <v>10</v>
      </c>
    </row>
    <row r="149" spans="1:11" ht="15.5">
      <c r="A149" s="486">
        <v>1</v>
      </c>
      <c r="B149" s="446" t="s">
        <v>83</v>
      </c>
      <c r="C149" s="447" t="s">
        <v>77</v>
      </c>
      <c r="D149" s="487">
        <v>17</v>
      </c>
      <c r="E149" s="488"/>
      <c r="G149" s="489">
        <v>1</v>
      </c>
      <c r="H149" s="451" t="s">
        <v>528</v>
      </c>
      <c r="I149" s="452" t="s">
        <v>15</v>
      </c>
      <c r="J149" s="490">
        <v>4</v>
      </c>
      <c r="K149" s="491"/>
    </row>
    <row r="150" spans="1:11" ht="16" thickBot="1">
      <c r="A150" s="492">
        <v>8</v>
      </c>
      <c r="B150" s="455" t="s">
        <v>80</v>
      </c>
      <c r="C150" s="456" t="s">
        <v>15</v>
      </c>
      <c r="D150" s="493">
        <v>16</v>
      </c>
      <c r="E150" s="494"/>
      <c r="G150" s="495">
        <v>8</v>
      </c>
      <c r="H150" s="451" t="s">
        <v>197</v>
      </c>
      <c r="I150" s="452" t="s">
        <v>12</v>
      </c>
      <c r="J150" s="496">
        <v>7</v>
      </c>
      <c r="K150" s="497"/>
    </row>
    <row r="151" spans="1:11" ht="16" thickBot="1">
      <c r="A151" s="481"/>
      <c r="B151" s="498"/>
      <c r="C151" s="499"/>
      <c r="D151" s="500"/>
      <c r="E151" s="500"/>
      <c r="G151" s="481"/>
      <c r="H151" s="498"/>
      <c r="I151" s="499"/>
      <c r="J151" s="500"/>
      <c r="K151" s="500"/>
    </row>
    <row r="152" spans="1:11" ht="15.5">
      <c r="A152" s="489">
        <v>2</v>
      </c>
      <c r="B152" s="446" t="s">
        <v>199</v>
      </c>
      <c r="C152" s="447" t="s">
        <v>12</v>
      </c>
      <c r="D152" s="487">
        <v>18</v>
      </c>
      <c r="E152" s="488"/>
      <c r="G152" s="501">
        <v>2</v>
      </c>
      <c r="H152" s="451" t="s">
        <v>32</v>
      </c>
      <c r="I152" s="452" t="s">
        <v>12</v>
      </c>
      <c r="J152" s="487">
        <v>14</v>
      </c>
      <c r="K152" s="502"/>
    </row>
    <row r="153" spans="1:11" ht="16" thickBot="1">
      <c r="A153" s="503">
        <v>7</v>
      </c>
      <c r="B153" s="455" t="s">
        <v>534</v>
      </c>
      <c r="C153" s="455" t="s">
        <v>12</v>
      </c>
      <c r="D153" s="493">
        <v>24</v>
      </c>
      <c r="E153" s="494"/>
      <c r="G153" s="492">
        <v>7</v>
      </c>
      <c r="H153" s="451" t="s">
        <v>201</v>
      </c>
      <c r="I153" s="452" t="s">
        <v>12</v>
      </c>
      <c r="J153" s="493">
        <v>13</v>
      </c>
      <c r="K153" s="504"/>
    </row>
    <row r="154" spans="1:11" ht="16" thickBot="1">
      <c r="A154" s="481"/>
      <c r="B154" s="498"/>
      <c r="C154" s="499"/>
      <c r="D154" s="500"/>
      <c r="E154" s="500"/>
      <c r="G154" s="481"/>
      <c r="H154" s="498"/>
      <c r="I154" s="499"/>
      <c r="J154" s="500"/>
      <c r="K154" s="500"/>
    </row>
    <row r="155" spans="1:11" ht="15.5">
      <c r="A155" s="489">
        <v>3</v>
      </c>
      <c r="B155" s="455" t="s">
        <v>535</v>
      </c>
      <c r="C155" s="456" t="s">
        <v>15</v>
      </c>
      <c r="D155" s="487">
        <v>9</v>
      </c>
      <c r="E155" s="488"/>
      <c r="G155" s="501">
        <v>3</v>
      </c>
      <c r="H155" s="451" t="s">
        <v>79</v>
      </c>
      <c r="I155" s="452" t="s">
        <v>12</v>
      </c>
      <c r="J155" s="487">
        <v>10</v>
      </c>
      <c r="K155" s="502"/>
    </row>
    <row r="156" spans="1:11" ht="16" thickBot="1">
      <c r="A156" s="503">
        <v>6</v>
      </c>
      <c r="B156" s="455" t="s">
        <v>7</v>
      </c>
      <c r="C156" s="456" t="s">
        <v>12</v>
      </c>
      <c r="D156" s="493">
        <v>14</v>
      </c>
      <c r="E156" s="494"/>
      <c r="G156" s="492">
        <v>6</v>
      </c>
      <c r="H156" s="451" t="s">
        <v>530</v>
      </c>
      <c r="I156" s="452" t="s">
        <v>15</v>
      </c>
      <c r="J156" s="493">
        <v>7</v>
      </c>
      <c r="K156" s="504"/>
    </row>
    <row r="157" spans="1:11" ht="16" thickBot="1">
      <c r="A157" s="481"/>
      <c r="B157" s="498"/>
      <c r="C157" s="499"/>
      <c r="D157" s="500"/>
      <c r="E157" s="500"/>
      <c r="G157" s="481"/>
      <c r="H157" s="498"/>
      <c r="I157" s="499"/>
      <c r="J157" s="500"/>
      <c r="K157" s="500"/>
    </row>
    <row r="158" spans="1:11" ht="15.5">
      <c r="A158" s="486">
        <v>4</v>
      </c>
      <c r="B158" s="455" t="s">
        <v>204</v>
      </c>
      <c r="C158" s="456" t="s">
        <v>15</v>
      </c>
      <c r="D158" s="487">
        <v>4</v>
      </c>
      <c r="E158" s="488"/>
      <c r="G158" s="501">
        <v>4</v>
      </c>
      <c r="H158" s="451" t="s">
        <v>29</v>
      </c>
      <c r="I158" s="452" t="s">
        <v>12</v>
      </c>
      <c r="J158" s="487">
        <v>13</v>
      </c>
      <c r="K158" s="502"/>
    </row>
    <row r="159" spans="1:11" ht="16" thickBot="1">
      <c r="A159" s="492">
        <v>5</v>
      </c>
      <c r="B159" s="455" t="s">
        <v>539</v>
      </c>
      <c r="C159" s="456" t="s">
        <v>15</v>
      </c>
      <c r="D159" s="493">
        <v>2</v>
      </c>
      <c r="E159" s="494"/>
      <c r="G159" s="492">
        <v>5</v>
      </c>
      <c r="H159" s="451" t="s">
        <v>527</v>
      </c>
      <c r="I159" s="452" t="s">
        <v>15</v>
      </c>
      <c r="J159" s="493">
        <v>3</v>
      </c>
      <c r="K159" s="504"/>
    </row>
    <row r="160" spans="1:11">
      <c r="C160" s="36"/>
      <c r="I160" s="36"/>
    </row>
    <row r="161" spans="1:11">
      <c r="A161" s="45"/>
      <c r="B161" s="146" t="s">
        <v>208</v>
      </c>
      <c r="C161" s="142" t="s">
        <v>42</v>
      </c>
      <c r="D161" s="143" t="s">
        <v>89</v>
      </c>
      <c r="E161" s="505" t="s">
        <v>10</v>
      </c>
      <c r="G161" s="45"/>
      <c r="H161" s="146" t="s">
        <v>208</v>
      </c>
      <c r="I161" s="142" t="s">
        <v>42</v>
      </c>
      <c r="J161" s="143" t="s">
        <v>89</v>
      </c>
      <c r="K161" s="505" t="s">
        <v>10</v>
      </c>
    </row>
    <row r="162" spans="1:11" ht="15.5">
      <c r="A162" s="506">
        <v>1</v>
      </c>
      <c r="B162" s="446" t="s">
        <v>83</v>
      </c>
      <c r="C162" s="447" t="s">
        <v>77</v>
      </c>
      <c r="D162" s="479">
        <v>19</v>
      </c>
      <c r="E162" s="216"/>
      <c r="G162" s="507">
        <v>1</v>
      </c>
      <c r="H162" s="451" t="s">
        <v>197</v>
      </c>
      <c r="I162" s="452" t="s">
        <v>12</v>
      </c>
      <c r="J162" s="479">
        <v>9</v>
      </c>
      <c r="K162" s="479"/>
    </row>
    <row r="163" spans="1:11" ht="15.5">
      <c r="A163" s="508">
        <v>4</v>
      </c>
      <c r="B163" s="455" t="s">
        <v>204</v>
      </c>
      <c r="C163" s="456" t="s">
        <v>15</v>
      </c>
      <c r="D163" s="479">
        <v>10</v>
      </c>
      <c r="E163" s="216"/>
      <c r="G163" s="508">
        <v>4</v>
      </c>
      <c r="H163" s="451" t="s">
        <v>29</v>
      </c>
      <c r="I163" s="452" t="s">
        <v>12</v>
      </c>
      <c r="J163" s="479">
        <v>4</v>
      </c>
      <c r="K163" s="479"/>
    </row>
    <row r="164" spans="1:11" ht="15.5">
      <c r="A164" s="481"/>
      <c r="B164" s="498"/>
      <c r="C164" s="499"/>
      <c r="D164" s="509"/>
      <c r="E164" s="500"/>
      <c r="G164" s="481"/>
      <c r="H164" s="498"/>
      <c r="I164" s="499"/>
      <c r="J164" s="509"/>
      <c r="K164" s="500"/>
    </row>
    <row r="165" spans="1:11" ht="15.5">
      <c r="A165" s="508">
        <v>2</v>
      </c>
      <c r="B165" s="455" t="s">
        <v>534</v>
      </c>
      <c r="C165" s="455" t="s">
        <v>12</v>
      </c>
      <c r="D165" s="479">
        <v>14</v>
      </c>
      <c r="E165" s="479"/>
      <c r="G165" s="508">
        <v>2</v>
      </c>
      <c r="H165" s="451" t="s">
        <v>32</v>
      </c>
      <c r="I165" s="452" t="s">
        <v>12</v>
      </c>
      <c r="J165" s="479">
        <v>10</v>
      </c>
      <c r="K165" s="216"/>
    </row>
    <row r="166" spans="1:11" ht="15.5">
      <c r="A166" s="506">
        <v>3</v>
      </c>
      <c r="B166" s="455" t="s">
        <v>7</v>
      </c>
      <c r="C166" s="456" t="s">
        <v>12</v>
      </c>
      <c r="D166" s="479">
        <v>20</v>
      </c>
      <c r="E166" s="479"/>
      <c r="G166" s="507">
        <v>3</v>
      </c>
      <c r="H166" s="451" t="s">
        <v>79</v>
      </c>
      <c r="I166" s="452" t="s">
        <v>12</v>
      </c>
      <c r="J166" s="479">
        <v>12</v>
      </c>
      <c r="K166" s="216"/>
    </row>
    <row r="167" spans="1:11">
      <c r="C167" s="36"/>
      <c r="I167" s="36"/>
    </row>
    <row r="168" spans="1:11" ht="15" thickBot="1">
      <c r="A168" s="42" t="s">
        <v>0</v>
      </c>
      <c r="B168" s="43" t="s">
        <v>90</v>
      </c>
      <c r="C168" s="39" t="s">
        <v>42</v>
      </c>
      <c r="D168" s="40" t="s">
        <v>75</v>
      </c>
      <c r="E168" s="485" t="s">
        <v>10</v>
      </c>
      <c r="G168" s="42" t="s">
        <v>0</v>
      </c>
      <c r="H168" s="43" t="s">
        <v>90</v>
      </c>
      <c r="I168" s="39" t="s">
        <v>42</v>
      </c>
      <c r="J168" s="40" t="s">
        <v>75</v>
      </c>
      <c r="K168" s="485" t="s">
        <v>10</v>
      </c>
    </row>
    <row r="169" spans="1:11" ht="15.5">
      <c r="A169" s="510">
        <v>3</v>
      </c>
      <c r="B169" s="511" t="s">
        <v>204</v>
      </c>
      <c r="C169" s="512" t="s">
        <v>15</v>
      </c>
      <c r="D169" s="487">
        <v>14</v>
      </c>
      <c r="E169" s="502"/>
      <c r="G169" s="513">
        <v>3</v>
      </c>
      <c r="H169" s="514" t="s">
        <v>29</v>
      </c>
      <c r="I169" s="515" t="s">
        <v>12</v>
      </c>
      <c r="J169" s="487">
        <v>22</v>
      </c>
      <c r="K169" s="490"/>
    </row>
    <row r="170" spans="1:11" ht="16" thickBot="1">
      <c r="A170" s="516">
        <v>4</v>
      </c>
      <c r="B170" s="455" t="s">
        <v>534</v>
      </c>
      <c r="C170" s="455" t="s">
        <v>12</v>
      </c>
      <c r="D170" s="493">
        <v>5</v>
      </c>
      <c r="E170" s="504"/>
      <c r="G170" s="517">
        <v>4</v>
      </c>
      <c r="H170" s="451" t="s">
        <v>32</v>
      </c>
      <c r="I170" s="452" t="s">
        <v>12</v>
      </c>
      <c r="J170" s="493">
        <v>4</v>
      </c>
      <c r="K170" s="496"/>
    </row>
    <row r="171" spans="1:11">
      <c r="A171" s="518"/>
      <c r="G171" s="44"/>
    </row>
    <row r="172" spans="1:11" ht="15" thickBot="1">
      <c r="A172" s="519"/>
      <c r="B172" s="43" t="s">
        <v>91</v>
      </c>
      <c r="C172" s="39" t="s">
        <v>42</v>
      </c>
      <c r="D172" s="40" t="s">
        <v>75</v>
      </c>
      <c r="E172" s="485" t="s">
        <v>10</v>
      </c>
      <c r="G172" s="520"/>
      <c r="H172" s="43" t="s">
        <v>91</v>
      </c>
      <c r="I172" s="39" t="s">
        <v>42</v>
      </c>
      <c r="J172" s="40" t="s">
        <v>75</v>
      </c>
      <c r="K172" s="485" t="s">
        <v>10</v>
      </c>
    </row>
    <row r="173" spans="1:11" ht="15.5">
      <c r="A173" s="521">
        <v>1</v>
      </c>
      <c r="B173" s="522" t="s">
        <v>83</v>
      </c>
      <c r="C173" s="447" t="s">
        <v>77</v>
      </c>
      <c r="D173" s="487">
        <v>24</v>
      </c>
      <c r="E173" s="502"/>
      <c r="G173" s="147">
        <v>1</v>
      </c>
      <c r="H173" s="523" t="s">
        <v>197</v>
      </c>
      <c r="I173" s="452" t="s">
        <v>12</v>
      </c>
      <c r="J173" s="487">
        <v>17</v>
      </c>
      <c r="K173" s="502"/>
    </row>
    <row r="174" spans="1:11" ht="16" thickBot="1">
      <c r="A174" s="524">
        <v>2</v>
      </c>
      <c r="B174" s="525" t="s">
        <v>7</v>
      </c>
      <c r="C174" s="456" t="s">
        <v>12</v>
      </c>
      <c r="D174" s="493">
        <v>5</v>
      </c>
      <c r="E174" s="504"/>
      <c r="G174" s="148">
        <v>2</v>
      </c>
      <c r="H174" s="526" t="s">
        <v>79</v>
      </c>
      <c r="I174" s="452" t="s">
        <v>12</v>
      </c>
      <c r="J174" s="493">
        <v>13</v>
      </c>
      <c r="K174" s="504"/>
    </row>
    <row r="177" spans="1:11">
      <c r="A177" s="42" t="s">
        <v>0</v>
      </c>
      <c r="B177" s="527" t="s">
        <v>196</v>
      </c>
      <c r="C177" s="528" t="s">
        <v>632</v>
      </c>
      <c r="D177" s="528" t="s">
        <v>633</v>
      </c>
      <c r="E177" s="527" t="s">
        <v>9</v>
      </c>
      <c r="G177" s="42" t="s">
        <v>0</v>
      </c>
      <c r="H177" s="527" t="s">
        <v>196</v>
      </c>
      <c r="I177" s="528" t="s">
        <v>632</v>
      </c>
      <c r="J177" s="528" t="s">
        <v>633</v>
      </c>
      <c r="K177" s="527" t="s">
        <v>9</v>
      </c>
    </row>
    <row r="178" spans="1:11" ht="15.5">
      <c r="A178" s="466"/>
      <c r="B178" s="446" t="s">
        <v>83</v>
      </c>
      <c r="C178" s="529"/>
      <c r="D178" s="529"/>
      <c r="E178" s="530"/>
      <c r="G178" s="531">
        <v>1</v>
      </c>
      <c r="H178" s="532" t="s">
        <v>528</v>
      </c>
      <c r="I178" s="533">
        <v>29</v>
      </c>
      <c r="J178" s="45">
        <v>27</v>
      </c>
      <c r="K178" s="534">
        <f>I178+J178</f>
        <v>56</v>
      </c>
    </row>
    <row r="179" spans="1:11" ht="15.5">
      <c r="A179" s="466"/>
      <c r="B179" s="446" t="s">
        <v>199</v>
      </c>
      <c r="C179" s="533">
        <v>27</v>
      </c>
      <c r="D179" s="45">
        <v>28</v>
      </c>
      <c r="E179" s="535">
        <f>C179+D179</f>
        <v>55</v>
      </c>
      <c r="G179" s="465"/>
      <c r="H179" s="451" t="s">
        <v>32</v>
      </c>
      <c r="I179" s="533">
        <v>28</v>
      </c>
      <c r="J179" s="45">
        <v>27</v>
      </c>
      <c r="K179" s="536">
        <f>I179+J179</f>
        <v>55</v>
      </c>
    </row>
    <row r="180" spans="1:11" ht="15.5">
      <c r="A180" s="466"/>
      <c r="B180" s="455" t="s">
        <v>535</v>
      </c>
      <c r="C180" s="533"/>
      <c r="D180" s="533"/>
      <c r="E180" s="536"/>
      <c r="G180" s="465"/>
      <c r="H180" s="451" t="s">
        <v>79</v>
      </c>
      <c r="I180" s="537"/>
      <c r="J180" s="537"/>
      <c r="K180" s="538"/>
    </row>
    <row r="181" spans="1:11" ht="15.5">
      <c r="A181" s="466"/>
      <c r="B181" s="461" t="s">
        <v>204</v>
      </c>
      <c r="C181" s="529"/>
      <c r="D181" s="529"/>
      <c r="E181" s="530"/>
      <c r="G181" s="465"/>
      <c r="H181" s="451" t="s">
        <v>29</v>
      </c>
      <c r="I181" s="537"/>
      <c r="J181" s="537"/>
      <c r="K181" s="538"/>
    </row>
    <row r="182" spans="1:11" ht="15.5">
      <c r="A182" s="466"/>
      <c r="B182" s="455" t="s">
        <v>539</v>
      </c>
      <c r="C182" s="533">
        <v>15</v>
      </c>
      <c r="D182" s="45">
        <v>24</v>
      </c>
      <c r="E182" s="536">
        <f>C182+D182</f>
        <v>39</v>
      </c>
      <c r="G182" s="465"/>
      <c r="H182" s="451" t="s">
        <v>527</v>
      </c>
      <c r="I182" s="533">
        <v>28</v>
      </c>
      <c r="J182" s="45">
        <v>27</v>
      </c>
      <c r="K182" s="536">
        <f>I182+J182</f>
        <v>55</v>
      </c>
    </row>
    <row r="183" spans="1:11" ht="15.5">
      <c r="A183" s="466"/>
      <c r="B183" s="455" t="s">
        <v>7</v>
      </c>
      <c r="C183" s="529"/>
      <c r="D183" s="529"/>
      <c r="E183" s="530"/>
      <c r="G183" s="465"/>
      <c r="H183" s="451" t="s">
        <v>530</v>
      </c>
      <c r="I183" s="533">
        <v>26</v>
      </c>
      <c r="J183" s="45">
        <v>27</v>
      </c>
      <c r="K183" s="536">
        <f>I183+J183</f>
        <v>53</v>
      </c>
    </row>
    <row r="184" spans="1:11" ht="15.5">
      <c r="A184" s="531">
        <v>1</v>
      </c>
      <c r="B184" s="539" t="s">
        <v>534</v>
      </c>
      <c r="C184" s="533">
        <v>28</v>
      </c>
      <c r="D184" s="45">
        <v>27</v>
      </c>
      <c r="E184" s="534">
        <f>C184+D184</f>
        <v>55</v>
      </c>
      <c r="G184" s="465"/>
      <c r="H184" s="451" t="s">
        <v>201</v>
      </c>
      <c r="I184" s="533">
        <v>27</v>
      </c>
      <c r="J184" s="45">
        <v>27</v>
      </c>
      <c r="K184" s="536">
        <f>I184+J184</f>
        <v>54</v>
      </c>
    </row>
    <row r="185" spans="1:11" ht="15.5">
      <c r="A185" s="466"/>
      <c r="B185" s="455" t="s">
        <v>80</v>
      </c>
      <c r="C185" s="533">
        <v>26</v>
      </c>
      <c r="D185" s="45">
        <v>27</v>
      </c>
      <c r="E185" s="536">
        <f>C185+D185</f>
        <v>53</v>
      </c>
      <c r="G185" s="465"/>
      <c r="H185" s="451" t="s">
        <v>197</v>
      </c>
      <c r="I185" s="537"/>
      <c r="J185" s="537"/>
      <c r="K185" s="538"/>
    </row>
    <row r="186" spans="1:11" ht="15.5">
      <c r="G186" s="465"/>
      <c r="H186" s="451" t="s">
        <v>531</v>
      </c>
      <c r="I186" s="533">
        <v>27</v>
      </c>
      <c r="J186" s="45">
        <v>28</v>
      </c>
      <c r="K186" s="536">
        <f>I186+J186</f>
        <v>55</v>
      </c>
    </row>
    <row r="187" spans="1:11" ht="15.5">
      <c r="G187" s="465"/>
      <c r="H187" s="451" t="s">
        <v>533</v>
      </c>
      <c r="I187" s="533">
        <v>25</v>
      </c>
      <c r="J187" s="45">
        <v>27</v>
      </c>
      <c r="K187" s="536">
        <f>I187+J187</f>
        <v>52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workbookViewId="0">
      <selection activeCell="A2" sqref="A2"/>
    </sheetView>
  </sheetViews>
  <sheetFormatPr defaultColWidth="8.81640625" defaultRowHeight="14.5"/>
  <cols>
    <col min="1" max="1" width="7.26953125" style="1" customWidth="1"/>
    <col min="2" max="2" width="30.453125" style="1" customWidth="1"/>
    <col min="3" max="4" width="27.7265625" style="1" customWidth="1"/>
    <col min="5" max="5" width="12.26953125" style="1" customWidth="1"/>
    <col min="6" max="6" width="8.81640625" style="1" customWidth="1"/>
    <col min="7" max="16384" width="8.81640625" style="1"/>
  </cols>
  <sheetData>
    <row r="1" spans="1:5" ht="15.5">
      <c r="A1" s="149" t="s">
        <v>634</v>
      </c>
      <c r="B1" s="67"/>
      <c r="C1" s="67"/>
      <c r="D1" s="67"/>
      <c r="E1" s="67"/>
    </row>
    <row r="2" spans="1:5">
      <c r="A2" s="540"/>
      <c r="B2" s="541"/>
      <c r="C2" s="541"/>
      <c r="D2" s="541"/>
      <c r="E2" s="542"/>
    </row>
    <row r="3" spans="1:5" ht="15.5">
      <c r="A3" s="150" t="s">
        <v>0</v>
      </c>
      <c r="B3" s="151" t="s">
        <v>92</v>
      </c>
      <c r="C3" s="151" t="s">
        <v>93</v>
      </c>
      <c r="D3" s="151" t="s">
        <v>94</v>
      </c>
      <c r="E3" s="152" t="s">
        <v>95</v>
      </c>
    </row>
    <row r="4" spans="1:5" ht="15.5">
      <c r="A4" s="153">
        <v>1</v>
      </c>
      <c r="B4" s="154" t="s">
        <v>635</v>
      </c>
      <c r="C4" s="155" t="s">
        <v>71</v>
      </c>
      <c r="D4" s="156" t="s">
        <v>125</v>
      </c>
      <c r="E4" s="544">
        <v>328</v>
      </c>
    </row>
    <row r="5" spans="1:5" ht="15.5">
      <c r="A5" s="157">
        <v>2</v>
      </c>
      <c r="B5" s="158" t="s">
        <v>96</v>
      </c>
      <c r="C5" s="159" t="s">
        <v>18</v>
      </c>
      <c r="D5" s="159" t="s">
        <v>55</v>
      </c>
      <c r="E5" s="545">
        <v>328</v>
      </c>
    </row>
    <row r="6" spans="1:5" ht="15.5">
      <c r="A6" s="160">
        <v>3</v>
      </c>
      <c r="B6" s="161" t="s">
        <v>636</v>
      </c>
      <c r="C6" s="162" t="s">
        <v>363</v>
      </c>
      <c r="D6" s="162" t="s">
        <v>17</v>
      </c>
      <c r="E6" s="546">
        <v>274</v>
      </c>
    </row>
    <row r="7" spans="1:5" ht="15.5">
      <c r="A7" s="163">
        <v>4</v>
      </c>
      <c r="B7" s="164" t="s">
        <v>637</v>
      </c>
      <c r="C7" s="165" t="s">
        <v>5</v>
      </c>
      <c r="D7" s="165" t="s">
        <v>36</v>
      </c>
      <c r="E7" s="547">
        <v>266</v>
      </c>
    </row>
    <row r="8" spans="1:5" ht="15.5">
      <c r="A8" s="163">
        <v>5</v>
      </c>
      <c r="B8" s="164" t="s">
        <v>638</v>
      </c>
      <c r="C8" s="165" t="s">
        <v>98</v>
      </c>
      <c r="D8" s="165" t="s">
        <v>80</v>
      </c>
      <c r="E8" s="547">
        <v>255</v>
      </c>
    </row>
    <row r="9" spans="1:5" ht="15.5">
      <c r="A9" s="163">
        <v>6</v>
      </c>
      <c r="B9" s="164" t="s">
        <v>648</v>
      </c>
      <c r="C9" s="165" t="s">
        <v>531</v>
      </c>
      <c r="D9" s="165" t="s">
        <v>67</v>
      </c>
      <c r="E9" s="547">
        <v>241</v>
      </c>
    </row>
    <row r="10" spans="1:5" ht="15.5">
      <c r="A10" s="163">
        <v>7</v>
      </c>
      <c r="B10" s="164" t="s">
        <v>210</v>
      </c>
      <c r="C10" s="165" t="s">
        <v>211</v>
      </c>
      <c r="D10" s="165" t="s">
        <v>32</v>
      </c>
      <c r="E10" s="547">
        <v>241</v>
      </c>
    </row>
    <row r="11" spans="1:5" ht="15.5">
      <c r="A11" s="163">
        <v>8</v>
      </c>
      <c r="B11" s="164" t="s">
        <v>639</v>
      </c>
      <c r="C11" s="165" t="s">
        <v>24</v>
      </c>
      <c r="D11" s="165" t="s">
        <v>4</v>
      </c>
      <c r="E11" s="547">
        <v>232</v>
      </c>
    </row>
    <row r="12" spans="1:5" ht="15.5">
      <c r="A12" s="163">
        <v>9</v>
      </c>
      <c r="B12" s="164" t="s">
        <v>640</v>
      </c>
      <c r="C12" s="165" t="s">
        <v>164</v>
      </c>
      <c r="D12" s="165" t="s">
        <v>641</v>
      </c>
      <c r="E12" s="547">
        <v>225</v>
      </c>
    </row>
    <row r="13" spans="1:5" ht="15.5">
      <c r="A13" s="163">
        <v>10</v>
      </c>
      <c r="B13" s="164" t="s">
        <v>97</v>
      </c>
      <c r="C13" s="165" t="s">
        <v>16</v>
      </c>
      <c r="D13" s="165" t="s">
        <v>35</v>
      </c>
      <c r="E13" s="547">
        <v>175</v>
      </c>
    </row>
    <row r="14" spans="1:5" ht="15.5">
      <c r="A14" s="163">
        <v>11</v>
      </c>
      <c r="B14" s="166" t="s">
        <v>642</v>
      </c>
      <c r="C14" s="167" t="s">
        <v>25</v>
      </c>
      <c r="D14" s="167" t="s">
        <v>19</v>
      </c>
      <c r="E14" s="547">
        <v>158</v>
      </c>
    </row>
    <row r="15" spans="1:5" ht="15.5">
      <c r="A15" s="163">
        <v>12</v>
      </c>
      <c r="B15" s="164" t="s">
        <v>643</v>
      </c>
      <c r="C15" s="165" t="s">
        <v>391</v>
      </c>
      <c r="D15" s="165" t="s">
        <v>396</v>
      </c>
      <c r="E15" s="547">
        <v>119</v>
      </c>
    </row>
    <row r="16" spans="1:5" ht="15.5">
      <c r="A16" s="116">
        <v>13</v>
      </c>
      <c r="B16" s="164" t="s">
        <v>644</v>
      </c>
      <c r="C16" s="165" t="s">
        <v>562</v>
      </c>
      <c r="D16" s="165" t="s">
        <v>534</v>
      </c>
      <c r="E16" s="547">
        <v>101</v>
      </c>
    </row>
    <row r="17" spans="1:5" ht="15.5">
      <c r="A17" s="23">
        <v>14</v>
      </c>
      <c r="B17" s="168" t="s">
        <v>645</v>
      </c>
      <c r="C17" s="169" t="s">
        <v>646</v>
      </c>
      <c r="D17" s="165" t="s">
        <v>647</v>
      </c>
      <c r="E17" s="547">
        <v>74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4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564" t="s">
        <v>216</v>
      </c>
      <c r="B1" s="564"/>
      <c r="C1" s="564"/>
      <c r="D1" s="564"/>
      <c r="E1" s="564"/>
      <c r="F1" s="564"/>
      <c r="G1" s="564"/>
    </row>
    <row r="2" spans="1:7" ht="15" customHeight="1">
      <c r="A2" s="565" t="s">
        <v>294</v>
      </c>
      <c r="B2" s="565"/>
      <c r="C2" s="565"/>
      <c r="D2" s="565"/>
      <c r="E2" s="565"/>
      <c r="F2" s="565"/>
      <c r="G2" s="565"/>
    </row>
    <row r="3" spans="1:7" ht="6.65" customHeight="1">
      <c r="A3" s="548"/>
    </row>
    <row r="4" spans="1:7" ht="19" thickBot="1">
      <c r="A4" s="50" t="s">
        <v>61</v>
      </c>
      <c r="B4" s="51" t="s">
        <v>106</v>
      </c>
      <c r="C4" s="52" t="s">
        <v>95</v>
      </c>
      <c r="D4" s="53" t="s">
        <v>107</v>
      </c>
      <c r="E4" s="54" t="s">
        <v>95</v>
      </c>
      <c r="F4" s="51" t="s">
        <v>108</v>
      </c>
      <c r="G4" s="50" t="s">
        <v>61</v>
      </c>
    </row>
    <row r="5" spans="1:7" ht="16" thickTop="1">
      <c r="A5" s="196">
        <v>1</v>
      </c>
      <c r="B5" s="55" t="s">
        <v>109</v>
      </c>
      <c r="C5" s="56">
        <v>40</v>
      </c>
      <c r="D5" s="57" t="s">
        <v>110</v>
      </c>
      <c r="E5" s="58">
        <v>46</v>
      </c>
      <c r="F5" s="59" t="s">
        <v>111</v>
      </c>
      <c r="G5" s="196">
        <v>1</v>
      </c>
    </row>
    <row r="6" spans="1:7" ht="15.5">
      <c r="A6" s="196">
        <v>2</v>
      </c>
      <c r="B6" s="55" t="s">
        <v>111</v>
      </c>
      <c r="C6" s="56">
        <v>45</v>
      </c>
      <c r="D6" s="60" t="s">
        <v>110</v>
      </c>
      <c r="E6" s="58">
        <v>42</v>
      </c>
      <c r="F6" s="59" t="s">
        <v>217</v>
      </c>
      <c r="G6" s="196">
        <v>2</v>
      </c>
    </row>
    <row r="7" spans="1:7" ht="15.5">
      <c r="A7" s="196">
        <v>3</v>
      </c>
      <c r="B7" s="61" t="s">
        <v>217</v>
      </c>
      <c r="C7" s="62">
        <v>43</v>
      </c>
      <c r="D7" s="57" t="s">
        <v>110</v>
      </c>
      <c r="E7" s="63" t="s">
        <v>218</v>
      </c>
      <c r="F7" s="64" t="s">
        <v>219</v>
      </c>
      <c r="G7" s="196">
        <v>3</v>
      </c>
    </row>
    <row r="8" spans="1:7" ht="15.5">
      <c r="A8" s="196">
        <v>4</v>
      </c>
      <c r="B8" s="61" t="s">
        <v>219</v>
      </c>
      <c r="C8" s="62">
        <v>38</v>
      </c>
      <c r="D8" s="60" t="s">
        <v>110</v>
      </c>
      <c r="E8" s="63">
        <v>37</v>
      </c>
      <c r="F8" s="64" t="s">
        <v>220</v>
      </c>
      <c r="G8" s="196">
        <v>4</v>
      </c>
    </row>
    <row r="9" spans="1:7" ht="15.5">
      <c r="A9" s="196">
        <v>5</v>
      </c>
      <c r="B9" s="61" t="s">
        <v>220</v>
      </c>
      <c r="C9" s="62">
        <v>35</v>
      </c>
      <c r="D9" s="57" t="s">
        <v>110</v>
      </c>
      <c r="E9" s="63">
        <v>44</v>
      </c>
      <c r="F9" s="64" t="s">
        <v>221</v>
      </c>
      <c r="G9" s="196">
        <v>5</v>
      </c>
    </row>
    <row r="10" spans="1:7" ht="15.5">
      <c r="A10" s="196">
        <v>6</v>
      </c>
      <c r="B10" s="61" t="s">
        <v>221</v>
      </c>
      <c r="C10" s="62">
        <v>44</v>
      </c>
      <c r="D10" s="60" t="s">
        <v>110</v>
      </c>
      <c r="E10" s="63">
        <v>29</v>
      </c>
      <c r="F10" s="64" t="s">
        <v>222</v>
      </c>
      <c r="G10" s="196">
        <v>6</v>
      </c>
    </row>
    <row r="11" spans="1:7" ht="15.5">
      <c r="A11" s="196">
        <v>7</v>
      </c>
      <c r="B11" s="61" t="s">
        <v>222</v>
      </c>
      <c r="C11" s="62">
        <v>38</v>
      </c>
      <c r="D11" s="57" t="s">
        <v>110</v>
      </c>
      <c r="E11" s="63">
        <v>36</v>
      </c>
      <c r="F11" s="64" t="s">
        <v>223</v>
      </c>
      <c r="G11" s="196">
        <v>7</v>
      </c>
    </row>
    <row r="12" spans="1:7" ht="15.5">
      <c r="A12" s="196">
        <v>8</v>
      </c>
      <c r="B12" s="61" t="s">
        <v>223</v>
      </c>
      <c r="C12" s="62">
        <v>44</v>
      </c>
      <c r="D12" s="60" t="s">
        <v>110</v>
      </c>
      <c r="E12" s="63">
        <v>41</v>
      </c>
      <c r="F12" s="64" t="s">
        <v>224</v>
      </c>
      <c r="G12" s="196">
        <v>8</v>
      </c>
    </row>
    <row r="13" spans="1:7" ht="15.5">
      <c r="A13" s="196">
        <v>9</v>
      </c>
      <c r="B13" s="61" t="s">
        <v>224</v>
      </c>
      <c r="C13" s="62">
        <v>40</v>
      </c>
      <c r="D13" s="57" t="s">
        <v>110</v>
      </c>
      <c r="E13" s="63">
        <v>28</v>
      </c>
      <c r="F13" s="64" t="s">
        <v>225</v>
      </c>
      <c r="G13" s="196">
        <v>9</v>
      </c>
    </row>
    <row r="14" spans="1:7" ht="15.5">
      <c r="A14" s="196">
        <v>10</v>
      </c>
      <c r="B14" s="61" t="s">
        <v>225</v>
      </c>
      <c r="C14" s="62">
        <v>31</v>
      </c>
      <c r="D14" s="60" t="s">
        <v>110</v>
      </c>
      <c r="E14" s="63">
        <v>46</v>
      </c>
      <c r="F14" s="64" t="s">
        <v>224</v>
      </c>
      <c r="G14" s="196">
        <v>10</v>
      </c>
    </row>
    <row r="15" spans="1:7" ht="15.5">
      <c r="A15" s="196">
        <v>11</v>
      </c>
      <c r="B15" s="61" t="s">
        <v>224</v>
      </c>
      <c r="C15" s="62">
        <v>42</v>
      </c>
      <c r="D15" s="57" t="s">
        <v>110</v>
      </c>
      <c r="E15" s="63">
        <v>45</v>
      </c>
      <c r="F15" s="64" t="s">
        <v>226</v>
      </c>
      <c r="G15" s="196">
        <v>11</v>
      </c>
    </row>
    <row r="16" spans="1:7" ht="15.5">
      <c r="A16" s="196">
        <v>12</v>
      </c>
      <c r="B16" s="61" t="s">
        <v>226</v>
      </c>
      <c r="C16" s="62">
        <v>42</v>
      </c>
      <c r="D16" s="60" t="s">
        <v>110</v>
      </c>
      <c r="E16" s="63" t="s">
        <v>227</v>
      </c>
      <c r="F16" s="64" t="s">
        <v>228</v>
      </c>
      <c r="G16" s="196">
        <v>12</v>
      </c>
    </row>
    <row r="17" spans="1:7" ht="15.5">
      <c r="A17" s="196">
        <v>13</v>
      </c>
      <c r="B17" s="61" t="s">
        <v>228</v>
      </c>
      <c r="C17" s="62">
        <v>45</v>
      </c>
      <c r="D17" s="57" t="s">
        <v>110</v>
      </c>
      <c r="E17" s="63">
        <v>37</v>
      </c>
      <c r="F17" s="64" t="s">
        <v>229</v>
      </c>
      <c r="G17" s="196">
        <v>13</v>
      </c>
    </row>
    <row r="18" spans="1:7" ht="15.5">
      <c r="A18" s="196">
        <v>14</v>
      </c>
      <c r="B18" s="61" t="s">
        <v>229</v>
      </c>
      <c r="C18" s="62">
        <v>46</v>
      </c>
      <c r="D18" s="60" t="s">
        <v>110</v>
      </c>
      <c r="E18" s="63">
        <v>42</v>
      </c>
      <c r="F18" s="64" t="s">
        <v>230</v>
      </c>
      <c r="G18" s="196">
        <v>14</v>
      </c>
    </row>
    <row r="19" spans="1:7" ht="15.5">
      <c r="A19" s="196">
        <v>15</v>
      </c>
      <c r="B19" s="61" t="s">
        <v>230</v>
      </c>
      <c r="C19" s="62">
        <v>45</v>
      </c>
      <c r="D19" s="57" t="s">
        <v>110</v>
      </c>
      <c r="E19" s="63">
        <v>40</v>
      </c>
      <c r="F19" s="64" t="s">
        <v>231</v>
      </c>
      <c r="G19" s="196">
        <v>15</v>
      </c>
    </row>
    <row r="20" spans="1:7" ht="15.5">
      <c r="A20" s="196">
        <v>16</v>
      </c>
      <c r="B20" s="61" t="s">
        <v>231</v>
      </c>
      <c r="C20" s="62">
        <v>34</v>
      </c>
      <c r="D20" s="60" t="s">
        <v>110</v>
      </c>
      <c r="E20" s="63">
        <v>40</v>
      </c>
      <c r="F20" s="64" t="s">
        <v>232</v>
      </c>
      <c r="G20" s="196">
        <v>16</v>
      </c>
    </row>
    <row r="21" spans="1:7" ht="15.5">
      <c r="A21" s="196">
        <v>17</v>
      </c>
      <c r="B21" s="61" t="s">
        <v>232</v>
      </c>
      <c r="C21" s="62">
        <v>40</v>
      </c>
      <c r="D21" s="57" t="s">
        <v>110</v>
      </c>
      <c r="E21" s="63">
        <v>45</v>
      </c>
      <c r="F21" s="64" t="s">
        <v>233</v>
      </c>
      <c r="G21" s="196">
        <v>17</v>
      </c>
    </row>
    <row r="22" spans="1:7" ht="15.5">
      <c r="A22" s="196">
        <v>18</v>
      </c>
      <c r="B22" s="61" t="s">
        <v>233</v>
      </c>
      <c r="C22" s="62">
        <v>43</v>
      </c>
      <c r="D22" s="60" t="s">
        <v>110</v>
      </c>
      <c r="E22" s="63">
        <v>38</v>
      </c>
      <c r="F22" s="64" t="s">
        <v>115</v>
      </c>
      <c r="G22" s="196">
        <v>18</v>
      </c>
    </row>
    <row r="23" spans="1:7" ht="15.5">
      <c r="A23" s="196">
        <v>19</v>
      </c>
      <c r="B23" s="61" t="s">
        <v>115</v>
      </c>
      <c r="C23" s="62">
        <v>45</v>
      </c>
      <c r="D23" s="57" t="s">
        <v>110</v>
      </c>
      <c r="E23" s="63">
        <v>47</v>
      </c>
      <c r="F23" s="64" t="s">
        <v>234</v>
      </c>
      <c r="G23" s="196">
        <v>19</v>
      </c>
    </row>
    <row r="24" spans="1:7" ht="15.5">
      <c r="A24" s="196">
        <v>20</v>
      </c>
      <c r="B24" s="61" t="s">
        <v>234</v>
      </c>
      <c r="C24" s="62">
        <v>39</v>
      </c>
      <c r="D24" s="60" t="s">
        <v>110</v>
      </c>
      <c r="E24" s="63">
        <v>35</v>
      </c>
      <c r="F24" s="64" t="s">
        <v>235</v>
      </c>
      <c r="G24" s="196">
        <v>20</v>
      </c>
    </row>
    <row r="25" spans="1:7" ht="15.5">
      <c r="A25" s="196">
        <v>21</v>
      </c>
      <c r="B25" s="61" t="s">
        <v>235</v>
      </c>
      <c r="C25" s="62">
        <v>40</v>
      </c>
      <c r="D25" s="57" t="s">
        <v>110</v>
      </c>
      <c r="E25" s="63">
        <v>38</v>
      </c>
      <c r="F25" s="64" t="s">
        <v>236</v>
      </c>
      <c r="G25" s="196">
        <v>21</v>
      </c>
    </row>
    <row r="26" spans="1:7" ht="15.5">
      <c r="A26" s="196">
        <v>22</v>
      </c>
      <c r="B26" s="61" t="s">
        <v>236</v>
      </c>
      <c r="C26" s="62">
        <v>41</v>
      </c>
      <c r="D26" s="60" t="s">
        <v>110</v>
      </c>
      <c r="E26" s="63">
        <v>40</v>
      </c>
      <c r="F26" s="64" t="s">
        <v>237</v>
      </c>
      <c r="G26" s="196">
        <v>22</v>
      </c>
    </row>
    <row r="27" spans="1:7" ht="15.5">
      <c r="A27" s="196">
        <v>23</v>
      </c>
      <c r="B27" s="61" t="s">
        <v>237</v>
      </c>
      <c r="C27" s="62">
        <v>43</v>
      </c>
      <c r="D27" s="57" t="s">
        <v>110</v>
      </c>
      <c r="E27" s="63">
        <v>38</v>
      </c>
      <c r="F27" s="64" t="s">
        <v>238</v>
      </c>
      <c r="G27" s="196">
        <v>23</v>
      </c>
    </row>
    <row r="28" spans="1:7" ht="15.5">
      <c r="A28" s="196">
        <v>24</v>
      </c>
      <c r="B28" s="61" t="s">
        <v>238</v>
      </c>
      <c r="C28" s="62">
        <v>40</v>
      </c>
      <c r="D28" s="60" t="s">
        <v>110</v>
      </c>
      <c r="E28" s="63">
        <v>33</v>
      </c>
      <c r="F28" s="64" t="s">
        <v>239</v>
      </c>
      <c r="G28" s="196">
        <v>24</v>
      </c>
    </row>
    <row r="29" spans="1:7" ht="15.5">
      <c r="A29" s="196">
        <v>25</v>
      </c>
      <c r="B29" s="61" t="s">
        <v>239</v>
      </c>
      <c r="C29" s="62">
        <v>29</v>
      </c>
      <c r="D29" s="57" t="s">
        <v>110</v>
      </c>
      <c r="E29" s="63">
        <v>35</v>
      </c>
      <c r="F29" s="64" t="s">
        <v>240</v>
      </c>
      <c r="G29" s="196">
        <v>25</v>
      </c>
    </row>
    <row r="30" spans="1:7" ht="15.5">
      <c r="A30" s="196">
        <v>26</v>
      </c>
      <c r="B30" s="61" t="s">
        <v>240</v>
      </c>
      <c r="C30" s="62">
        <v>37</v>
      </c>
      <c r="D30" s="60" t="s">
        <v>110</v>
      </c>
      <c r="E30" s="63">
        <v>43</v>
      </c>
      <c r="F30" s="64" t="s">
        <v>241</v>
      </c>
      <c r="G30" s="196">
        <v>26</v>
      </c>
    </row>
    <row r="31" spans="1:7" ht="15.5">
      <c r="A31" s="196">
        <v>27</v>
      </c>
      <c r="B31" s="61" t="s">
        <v>241</v>
      </c>
      <c r="C31" s="62">
        <v>39</v>
      </c>
      <c r="D31" s="57" t="s">
        <v>110</v>
      </c>
      <c r="E31" s="63">
        <v>44</v>
      </c>
      <c r="F31" s="64" t="s">
        <v>242</v>
      </c>
      <c r="G31" s="196">
        <v>27</v>
      </c>
    </row>
    <row r="32" spans="1:7" ht="15.5">
      <c r="A32" s="196">
        <v>28</v>
      </c>
      <c r="B32" s="61" t="s">
        <v>242</v>
      </c>
      <c r="C32" s="62">
        <v>45</v>
      </c>
      <c r="D32" s="60" t="s">
        <v>110</v>
      </c>
      <c r="E32" s="63" t="s">
        <v>243</v>
      </c>
      <c r="F32" s="64" t="s">
        <v>244</v>
      </c>
      <c r="G32" s="196">
        <v>28</v>
      </c>
    </row>
    <row r="33" spans="1:7" ht="15.5">
      <c r="A33" s="196">
        <v>29</v>
      </c>
      <c r="B33" s="61" t="s">
        <v>244</v>
      </c>
      <c r="C33" s="62">
        <v>44</v>
      </c>
      <c r="D33" s="57" t="s">
        <v>110</v>
      </c>
      <c r="E33" s="63">
        <v>46</v>
      </c>
      <c r="F33" s="64" t="s">
        <v>111</v>
      </c>
      <c r="G33" s="196">
        <v>29</v>
      </c>
    </row>
    <row r="34" spans="1:7" ht="15.5">
      <c r="A34" s="196">
        <v>30</v>
      </c>
      <c r="B34" s="61" t="s">
        <v>111</v>
      </c>
      <c r="C34" s="62">
        <v>46</v>
      </c>
      <c r="D34" s="60" t="s">
        <v>110</v>
      </c>
      <c r="E34" s="63">
        <v>29</v>
      </c>
      <c r="F34" s="64" t="s">
        <v>245</v>
      </c>
      <c r="G34" s="196">
        <v>30</v>
      </c>
    </row>
    <row r="35" spans="1:7" ht="15.5">
      <c r="A35" s="196">
        <v>31</v>
      </c>
      <c r="B35" s="61" t="s">
        <v>245</v>
      </c>
      <c r="C35" s="62">
        <v>38</v>
      </c>
      <c r="D35" s="57" t="s">
        <v>110</v>
      </c>
      <c r="E35" s="63">
        <v>42</v>
      </c>
      <c r="F35" s="64" t="s">
        <v>246</v>
      </c>
      <c r="G35" s="196">
        <v>31</v>
      </c>
    </row>
    <row r="36" spans="1:7" ht="15.5">
      <c r="A36" s="196">
        <v>32</v>
      </c>
      <c r="B36" s="61" t="s">
        <v>246</v>
      </c>
      <c r="C36" s="62">
        <v>37</v>
      </c>
      <c r="D36" s="60" t="s">
        <v>110</v>
      </c>
      <c r="E36" s="63">
        <v>47</v>
      </c>
      <c r="F36" s="64" t="s">
        <v>247</v>
      </c>
      <c r="G36" s="196">
        <v>32</v>
      </c>
    </row>
    <row r="37" spans="1:7" ht="15.5">
      <c r="A37" s="196">
        <v>33</v>
      </c>
      <c r="B37" s="61" t="s">
        <v>247</v>
      </c>
      <c r="C37" s="62">
        <v>39</v>
      </c>
      <c r="D37" s="57" t="s">
        <v>110</v>
      </c>
      <c r="E37" s="63">
        <v>38</v>
      </c>
      <c r="F37" s="64" t="s">
        <v>248</v>
      </c>
      <c r="G37" s="196">
        <v>33</v>
      </c>
    </row>
    <row r="38" spans="1:7" ht="15.5">
      <c r="A38" s="196">
        <v>34</v>
      </c>
      <c r="B38" s="61" t="s">
        <v>248</v>
      </c>
      <c r="C38" s="62">
        <v>33</v>
      </c>
      <c r="D38" s="60" t="s">
        <v>110</v>
      </c>
      <c r="E38" s="63">
        <v>35</v>
      </c>
      <c r="F38" s="64" t="s">
        <v>249</v>
      </c>
      <c r="G38" s="196">
        <v>34</v>
      </c>
    </row>
    <row r="39" spans="1:7" ht="15.5">
      <c r="A39" s="196">
        <v>35</v>
      </c>
      <c r="B39" s="61" t="s">
        <v>249</v>
      </c>
      <c r="C39" s="62">
        <v>38</v>
      </c>
      <c r="D39" s="57" t="s">
        <v>110</v>
      </c>
      <c r="E39" s="63">
        <v>43</v>
      </c>
      <c r="F39" s="64" t="s">
        <v>250</v>
      </c>
      <c r="G39" s="196">
        <v>35</v>
      </c>
    </row>
    <row r="40" spans="1:7" ht="15.5">
      <c r="A40" s="196">
        <v>36</v>
      </c>
      <c r="B40" s="61" t="s">
        <v>250</v>
      </c>
      <c r="C40" s="62">
        <v>35</v>
      </c>
      <c r="D40" s="60" t="s">
        <v>110</v>
      </c>
      <c r="E40" s="63">
        <v>40</v>
      </c>
      <c r="F40" s="64" t="s">
        <v>251</v>
      </c>
      <c r="G40" s="196">
        <v>36</v>
      </c>
    </row>
    <row r="41" spans="1:7" ht="15.5">
      <c r="A41" s="196">
        <v>37</v>
      </c>
      <c r="B41" s="61" t="s">
        <v>251</v>
      </c>
      <c r="C41" s="62">
        <v>41</v>
      </c>
      <c r="D41" s="57" t="s">
        <v>110</v>
      </c>
      <c r="E41" s="63">
        <v>44</v>
      </c>
      <c r="F41" s="64" t="s">
        <v>252</v>
      </c>
      <c r="G41" s="196">
        <v>37</v>
      </c>
    </row>
    <row r="42" spans="1:7" ht="15.5">
      <c r="A42" s="196">
        <v>38</v>
      </c>
      <c r="B42" s="61" t="s">
        <v>252</v>
      </c>
      <c r="C42" s="62">
        <v>41</v>
      </c>
      <c r="D42" s="60" t="s">
        <v>110</v>
      </c>
      <c r="E42" s="63">
        <v>34</v>
      </c>
      <c r="F42" s="64" t="s">
        <v>253</v>
      </c>
      <c r="G42" s="196">
        <v>38</v>
      </c>
    </row>
    <row r="43" spans="1:7" ht="15.5">
      <c r="A43" s="196">
        <v>39</v>
      </c>
      <c r="B43" s="61" t="s">
        <v>253</v>
      </c>
      <c r="C43" s="62">
        <v>40</v>
      </c>
      <c r="D43" s="57" t="s">
        <v>110</v>
      </c>
      <c r="E43" s="63">
        <v>37</v>
      </c>
      <c r="F43" s="64" t="s">
        <v>254</v>
      </c>
      <c r="G43" s="196">
        <v>39</v>
      </c>
    </row>
    <row r="44" spans="1:7" ht="15.5">
      <c r="A44" s="196">
        <v>40</v>
      </c>
      <c r="B44" s="61" t="s">
        <v>254</v>
      </c>
      <c r="C44" s="62">
        <v>40</v>
      </c>
      <c r="D44" s="60" t="s">
        <v>110</v>
      </c>
      <c r="E44" s="63">
        <v>35</v>
      </c>
      <c r="F44" s="64" t="s">
        <v>255</v>
      </c>
      <c r="G44" s="196">
        <v>40</v>
      </c>
    </row>
    <row r="45" spans="1:7" ht="15.5">
      <c r="A45" s="196">
        <v>41</v>
      </c>
      <c r="B45" s="61" t="s">
        <v>255</v>
      </c>
      <c r="C45" s="62">
        <v>42</v>
      </c>
      <c r="D45" s="57" t="s">
        <v>110</v>
      </c>
      <c r="E45" s="63">
        <v>37</v>
      </c>
      <c r="F45" s="64" t="s">
        <v>256</v>
      </c>
      <c r="G45" s="196">
        <v>41</v>
      </c>
    </row>
    <row r="46" spans="1:7" ht="15.5">
      <c r="A46" s="196">
        <v>42</v>
      </c>
      <c r="B46" s="61" t="s">
        <v>256</v>
      </c>
      <c r="C46" s="62">
        <v>44</v>
      </c>
      <c r="D46" s="60" t="s">
        <v>110</v>
      </c>
      <c r="E46" s="63">
        <v>28</v>
      </c>
      <c r="F46" s="64" t="s">
        <v>257</v>
      </c>
      <c r="G46" s="196">
        <v>42</v>
      </c>
    </row>
    <row r="47" spans="1:7" ht="15.5">
      <c r="A47" s="196">
        <v>43</v>
      </c>
      <c r="B47" s="61" t="s">
        <v>257</v>
      </c>
      <c r="C47" s="62">
        <v>41</v>
      </c>
      <c r="D47" s="57" t="s">
        <v>110</v>
      </c>
      <c r="E47" s="63">
        <v>39</v>
      </c>
      <c r="F47" s="64" t="s">
        <v>258</v>
      </c>
      <c r="G47" s="196">
        <v>43</v>
      </c>
    </row>
    <row r="48" spans="1:7" ht="15.5">
      <c r="A48" s="196">
        <v>44</v>
      </c>
      <c r="B48" s="61" t="s">
        <v>258</v>
      </c>
      <c r="C48" s="62">
        <v>45</v>
      </c>
      <c r="D48" s="60" t="s">
        <v>110</v>
      </c>
      <c r="E48" s="63">
        <v>40</v>
      </c>
      <c r="F48" s="64" t="s">
        <v>259</v>
      </c>
      <c r="G48" s="196">
        <v>44</v>
      </c>
    </row>
    <row r="49" spans="1:7" ht="15.5">
      <c r="A49" s="196">
        <v>45</v>
      </c>
      <c r="B49" s="61" t="s">
        <v>259</v>
      </c>
      <c r="C49" s="62">
        <v>43</v>
      </c>
      <c r="D49" s="57" t="s">
        <v>110</v>
      </c>
      <c r="E49" s="63">
        <v>38</v>
      </c>
      <c r="F49" s="64" t="s">
        <v>260</v>
      </c>
      <c r="G49" s="196">
        <v>45</v>
      </c>
    </row>
    <row r="50" spans="1:7" ht="15.5">
      <c r="A50" s="196">
        <v>46</v>
      </c>
      <c r="B50" s="61" t="s">
        <v>260</v>
      </c>
      <c r="C50" s="62">
        <v>39</v>
      </c>
      <c r="D50" s="60" t="s">
        <v>110</v>
      </c>
      <c r="E50" s="63">
        <v>38</v>
      </c>
      <c r="F50" s="64" t="s">
        <v>261</v>
      </c>
      <c r="G50" s="196">
        <v>46</v>
      </c>
    </row>
    <row r="51" spans="1:7" ht="15.5">
      <c r="A51" s="196">
        <v>47</v>
      </c>
      <c r="B51" s="61" t="s">
        <v>261</v>
      </c>
      <c r="C51" s="62">
        <v>43</v>
      </c>
      <c r="D51" s="57" t="s">
        <v>110</v>
      </c>
      <c r="E51" s="63">
        <v>40</v>
      </c>
      <c r="F51" s="64" t="s">
        <v>262</v>
      </c>
      <c r="G51" s="196">
        <v>47</v>
      </c>
    </row>
    <row r="52" spans="1:7" ht="15.5">
      <c r="A52" s="196">
        <v>48</v>
      </c>
      <c r="B52" s="61" t="s">
        <v>262</v>
      </c>
      <c r="C52" s="62">
        <v>47</v>
      </c>
      <c r="D52" s="60" t="s">
        <v>110</v>
      </c>
      <c r="E52" s="63">
        <v>45</v>
      </c>
      <c r="F52" s="64" t="s">
        <v>263</v>
      </c>
      <c r="G52" s="196">
        <v>48</v>
      </c>
    </row>
    <row r="53" spans="1:7" ht="15.5">
      <c r="A53" s="196">
        <v>49</v>
      </c>
      <c r="B53" s="61" t="s">
        <v>263</v>
      </c>
      <c r="C53" s="62">
        <v>43</v>
      </c>
      <c r="D53" s="57" t="s">
        <v>110</v>
      </c>
      <c r="E53" s="63">
        <v>40</v>
      </c>
      <c r="F53" s="64" t="s">
        <v>264</v>
      </c>
      <c r="G53" s="196">
        <v>49</v>
      </c>
    </row>
    <row r="54" spans="1:7" ht="15.5">
      <c r="A54" s="196">
        <v>50</v>
      </c>
      <c r="B54" s="61" t="s">
        <v>264</v>
      </c>
      <c r="C54" s="62">
        <v>39</v>
      </c>
      <c r="D54" s="60" t="s">
        <v>110</v>
      </c>
      <c r="E54" s="63">
        <v>29</v>
      </c>
      <c r="F54" s="64" t="s">
        <v>265</v>
      </c>
      <c r="G54" s="196">
        <v>50</v>
      </c>
    </row>
    <row r="55" spans="1:7" ht="15.5">
      <c r="A55" s="196">
        <v>51</v>
      </c>
      <c r="B55" s="61" t="s">
        <v>265</v>
      </c>
      <c r="C55" s="62">
        <v>34</v>
      </c>
      <c r="D55" s="57" t="s">
        <v>110</v>
      </c>
      <c r="E55" s="63">
        <v>43</v>
      </c>
      <c r="F55" s="64" t="s">
        <v>266</v>
      </c>
      <c r="G55" s="196">
        <v>51</v>
      </c>
    </row>
    <row r="56" spans="1:7" ht="15.5">
      <c r="A56" s="196">
        <v>52</v>
      </c>
      <c r="B56" s="61" t="s">
        <v>266</v>
      </c>
      <c r="C56" s="62">
        <v>43</v>
      </c>
      <c r="D56" s="60" t="s">
        <v>110</v>
      </c>
      <c r="E56" s="63">
        <v>40</v>
      </c>
      <c r="F56" s="64" t="s">
        <v>267</v>
      </c>
      <c r="G56" s="196">
        <v>52</v>
      </c>
    </row>
    <row r="57" spans="1:7" ht="15.5">
      <c r="A57" s="196">
        <v>53</v>
      </c>
      <c r="B57" s="61" t="s">
        <v>267</v>
      </c>
      <c r="C57" s="62">
        <v>42</v>
      </c>
      <c r="D57" s="57" t="s">
        <v>110</v>
      </c>
      <c r="E57" s="63">
        <v>39</v>
      </c>
      <c r="F57" s="64" t="s">
        <v>268</v>
      </c>
      <c r="G57" s="196">
        <v>53</v>
      </c>
    </row>
    <row r="58" spans="1:7" ht="15.5">
      <c r="A58" s="196">
        <v>54</v>
      </c>
      <c r="B58" s="61" t="s">
        <v>268</v>
      </c>
      <c r="C58" s="62">
        <v>37</v>
      </c>
      <c r="D58" s="57" t="s">
        <v>110</v>
      </c>
      <c r="E58" s="63">
        <v>42</v>
      </c>
      <c r="F58" s="64" t="s">
        <v>112</v>
      </c>
      <c r="G58" s="196">
        <v>54</v>
      </c>
    </row>
    <row r="59" spans="1:7" ht="15.5">
      <c r="A59" s="196">
        <v>55</v>
      </c>
      <c r="B59" s="61" t="s">
        <v>112</v>
      </c>
      <c r="C59" s="62">
        <v>45</v>
      </c>
      <c r="D59" s="60" t="s">
        <v>110</v>
      </c>
      <c r="E59" s="63">
        <v>39</v>
      </c>
      <c r="F59" s="64" t="s">
        <v>113</v>
      </c>
      <c r="G59" s="196">
        <v>55</v>
      </c>
    </row>
    <row r="60" spans="1:7" ht="15.5">
      <c r="A60" s="196">
        <v>56</v>
      </c>
      <c r="B60" s="61" t="s">
        <v>113</v>
      </c>
      <c r="C60" s="62">
        <v>45</v>
      </c>
      <c r="D60" s="57" t="s">
        <v>110</v>
      </c>
      <c r="E60" s="63">
        <v>44</v>
      </c>
      <c r="F60" s="64" t="s">
        <v>252</v>
      </c>
      <c r="G60" s="196">
        <v>56</v>
      </c>
    </row>
    <row r="61" spans="1:7" ht="15.5">
      <c r="A61" s="196">
        <v>57</v>
      </c>
      <c r="B61" s="61" t="s">
        <v>252</v>
      </c>
      <c r="C61" s="62">
        <v>42</v>
      </c>
      <c r="D61" s="60" t="s">
        <v>110</v>
      </c>
      <c r="E61" s="63">
        <v>47</v>
      </c>
      <c r="F61" s="64" t="s">
        <v>111</v>
      </c>
      <c r="G61" s="196">
        <v>57</v>
      </c>
    </row>
    <row r="62" spans="1:7" ht="15.5">
      <c r="A62" s="196">
        <v>58</v>
      </c>
      <c r="B62" s="61" t="s">
        <v>111</v>
      </c>
      <c r="C62" s="62">
        <v>46</v>
      </c>
      <c r="D62" s="57" t="s">
        <v>110</v>
      </c>
      <c r="E62" s="63">
        <v>40</v>
      </c>
      <c r="F62" s="64" t="s">
        <v>269</v>
      </c>
      <c r="G62" s="196">
        <v>58</v>
      </c>
    </row>
    <row r="63" spans="1:7" ht="15.5">
      <c r="A63" s="196">
        <v>59</v>
      </c>
      <c r="B63" s="61" t="s">
        <v>269</v>
      </c>
      <c r="C63" s="62">
        <v>41</v>
      </c>
      <c r="D63" s="60" t="s">
        <v>110</v>
      </c>
      <c r="E63" s="63">
        <v>37</v>
      </c>
      <c r="F63" s="64" t="s">
        <v>119</v>
      </c>
      <c r="G63" s="196">
        <v>59</v>
      </c>
    </row>
    <row r="64" spans="1:7" ht="15.5">
      <c r="A64" s="196">
        <v>60</v>
      </c>
      <c r="B64" s="61" t="s">
        <v>119</v>
      </c>
      <c r="C64" s="62">
        <v>46</v>
      </c>
      <c r="D64" s="57" t="s">
        <v>110</v>
      </c>
      <c r="E64" s="63">
        <v>44</v>
      </c>
      <c r="F64" s="64" t="s">
        <v>251</v>
      </c>
      <c r="G64" s="196">
        <v>60</v>
      </c>
    </row>
    <row r="65" spans="1:7" ht="15.5">
      <c r="A65" s="196">
        <v>61</v>
      </c>
      <c r="B65" s="61" t="s">
        <v>251</v>
      </c>
      <c r="C65" s="62">
        <v>42</v>
      </c>
      <c r="D65" s="60" t="s">
        <v>110</v>
      </c>
      <c r="E65" s="63">
        <v>45</v>
      </c>
      <c r="F65" s="64" t="s">
        <v>270</v>
      </c>
      <c r="G65" s="196">
        <v>61</v>
      </c>
    </row>
    <row r="66" spans="1:7" ht="15.5">
      <c r="A66" s="196">
        <v>62</v>
      </c>
      <c r="B66" s="61" t="s">
        <v>270</v>
      </c>
      <c r="C66" s="62">
        <v>42</v>
      </c>
      <c r="D66" s="57" t="s">
        <v>110</v>
      </c>
      <c r="E66" s="63">
        <v>40</v>
      </c>
      <c r="F66" s="64" t="s">
        <v>271</v>
      </c>
      <c r="G66" s="196">
        <v>62</v>
      </c>
    </row>
    <row r="67" spans="1:7" ht="15.5">
      <c r="A67" s="196">
        <v>63</v>
      </c>
      <c r="B67" s="61" t="s">
        <v>271</v>
      </c>
      <c r="C67" s="62">
        <v>37</v>
      </c>
      <c r="D67" s="60" t="s">
        <v>110</v>
      </c>
      <c r="E67" s="63">
        <v>41</v>
      </c>
      <c r="F67" s="64" t="s">
        <v>272</v>
      </c>
      <c r="G67" s="196">
        <v>63</v>
      </c>
    </row>
    <row r="68" spans="1:7" ht="15.5">
      <c r="A68" s="196">
        <v>64</v>
      </c>
      <c r="B68" s="61" t="s">
        <v>272</v>
      </c>
      <c r="C68" s="62">
        <v>43</v>
      </c>
      <c r="D68" s="57" t="s">
        <v>110</v>
      </c>
      <c r="E68" s="63">
        <v>46</v>
      </c>
      <c r="F68" s="64" t="s">
        <v>273</v>
      </c>
      <c r="G68" s="196">
        <v>64</v>
      </c>
    </row>
    <row r="69" spans="1:7" ht="15.5">
      <c r="A69" s="196">
        <v>65</v>
      </c>
      <c r="B69" s="61" t="s">
        <v>273</v>
      </c>
      <c r="C69" s="62">
        <v>46</v>
      </c>
      <c r="D69" s="60" t="s">
        <v>110</v>
      </c>
      <c r="E69" s="63">
        <v>38</v>
      </c>
      <c r="F69" s="64" t="s">
        <v>274</v>
      </c>
      <c r="G69" s="196">
        <v>65</v>
      </c>
    </row>
    <row r="70" spans="1:7" ht="15.5">
      <c r="A70" s="196">
        <v>66</v>
      </c>
      <c r="B70" s="61" t="s">
        <v>274</v>
      </c>
      <c r="C70" s="62">
        <v>36</v>
      </c>
      <c r="D70" s="57" t="s">
        <v>110</v>
      </c>
      <c r="E70" s="63">
        <v>35</v>
      </c>
      <c r="F70" s="64" t="s">
        <v>275</v>
      </c>
      <c r="G70" s="196">
        <v>66</v>
      </c>
    </row>
    <row r="71" spans="1:7" ht="15.5">
      <c r="A71" s="196">
        <v>67</v>
      </c>
      <c r="B71" s="61" t="s">
        <v>275</v>
      </c>
      <c r="C71" s="62">
        <v>35</v>
      </c>
      <c r="D71" s="60" t="s">
        <v>110</v>
      </c>
      <c r="E71" s="63">
        <v>46</v>
      </c>
      <c r="F71" s="64" t="s">
        <v>276</v>
      </c>
      <c r="G71" s="196">
        <v>67</v>
      </c>
    </row>
    <row r="72" spans="1:7" ht="15.5">
      <c r="A72" s="196">
        <v>68</v>
      </c>
      <c r="B72" s="61" t="s">
        <v>276</v>
      </c>
      <c r="C72" s="62">
        <v>39</v>
      </c>
      <c r="D72" s="57" t="s">
        <v>110</v>
      </c>
      <c r="E72" s="63">
        <v>46</v>
      </c>
      <c r="F72" s="64" t="s">
        <v>109</v>
      </c>
      <c r="G72" s="196">
        <v>68</v>
      </c>
    </row>
    <row r="73" spans="1:7" ht="15.5">
      <c r="A73" s="196">
        <v>69</v>
      </c>
      <c r="B73" s="61" t="s">
        <v>109</v>
      </c>
      <c r="C73" s="62">
        <v>43</v>
      </c>
      <c r="D73" s="60" t="s">
        <v>110</v>
      </c>
      <c r="E73" s="63">
        <v>37</v>
      </c>
      <c r="F73" s="64" t="s">
        <v>277</v>
      </c>
      <c r="G73" s="196">
        <v>69</v>
      </c>
    </row>
    <row r="74" spans="1:7" ht="15.5">
      <c r="A74" s="196">
        <v>70</v>
      </c>
      <c r="B74" s="61" t="s">
        <v>277</v>
      </c>
      <c r="C74" s="62">
        <v>40</v>
      </c>
      <c r="D74" s="57" t="s">
        <v>110</v>
      </c>
      <c r="E74" s="63">
        <v>41</v>
      </c>
      <c r="F74" s="64" t="s">
        <v>278</v>
      </c>
      <c r="G74" s="196">
        <v>70</v>
      </c>
    </row>
    <row r="75" spans="1:7" ht="15.5">
      <c r="A75" s="196">
        <v>71</v>
      </c>
      <c r="B75" s="61" t="s">
        <v>278</v>
      </c>
      <c r="C75" s="62">
        <v>38</v>
      </c>
      <c r="D75" s="60" t="s">
        <v>110</v>
      </c>
      <c r="E75" s="63" t="s">
        <v>279</v>
      </c>
      <c r="F75" s="64" t="s">
        <v>256</v>
      </c>
      <c r="G75" s="196">
        <v>71</v>
      </c>
    </row>
    <row r="76" spans="1:7" ht="15.5">
      <c r="A76" s="196">
        <v>72</v>
      </c>
      <c r="B76" s="61" t="s">
        <v>256</v>
      </c>
      <c r="C76" s="62">
        <v>40</v>
      </c>
      <c r="D76" s="57" t="s">
        <v>110</v>
      </c>
      <c r="E76" s="63">
        <v>44</v>
      </c>
      <c r="F76" s="64" t="s">
        <v>280</v>
      </c>
      <c r="G76" s="196">
        <v>72</v>
      </c>
    </row>
    <row r="77" spans="1:7" ht="15.5">
      <c r="A77" s="196">
        <v>73</v>
      </c>
      <c r="B77" s="61" t="s">
        <v>280</v>
      </c>
      <c r="C77" s="62">
        <v>44</v>
      </c>
      <c r="D77" s="60" t="s">
        <v>110</v>
      </c>
      <c r="E77" s="63">
        <v>45</v>
      </c>
      <c r="F77" s="64" t="s">
        <v>281</v>
      </c>
      <c r="G77" s="196">
        <v>73</v>
      </c>
    </row>
    <row r="78" spans="1:7" ht="15.5">
      <c r="A78" s="196">
        <v>74</v>
      </c>
      <c r="B78" s="61" t="s">
        <v>281</v>
      </c>
      <c r="C78" s="62">
        <v>40</v>
      </c>
      <c r="D78" s="57" t="s">
        <v>110</v>
      </c>
      <c r="E78" s="63">
        <v>42</v>
      </c>
      <c r="F78" s="64" t="s">
        <v>277</v>
      </c>
      <c r="G78" s="196">
        <v>74</v>
      </c>
    </row>
    <row r="79" spans="1:7" ht="15.5">
      <c r="A79" s="196">
        <v>75</v>
      </c>
      <c r="B79" s="61" t="s">
        <v>277</v>
      </c>
      <c r="C79" s="62">
        <v>47</v>
      </c>
      <c r="D79" s="60" t="s">
        <v>110</v>
      </c>
      <c r="E79" s="63">
        <v>44</v>
      </c>
      <c r="F79" s="64" t="s">
        <v>282</v>
      </c>
      <c r="G79" s="196">
        <v>75</v>
      </c>
    </row>
    <row r="80" spans="1:7" ht="15.5">
      <c r="A80" s="196">
        <v>76</v>
      </c>
      <c r="B80" s="61" t="s">
        <v>282</v>
      </c>
      <c r="C80" s="62">
        <v>41</v>
      </c>
      <c r="D80" s="57" t="s">
        <v>110</v>
      </c>
      <c r="E80" s="63">
        <v>43</v>
      </c>
      <c r="F80" s="64" t="s">
        <v>283</v>
      </c>
      <c r="G80" s="196">
        <v>76</v>
      </c>
    </row>
    <row r="81" spans="1:7" ht="15.5">
      <c r="A81" s="196">
        <v>77</v>
      </c>
      <c r="B81" s="61" t="s">
        <v>283</v>
      </c>
      <c r="C81" s="62">
        <v>41</v>
      </c>
      <c r="D81" s="60" t="s">
        <v>110</v>
      </c>
      <c r="E81" s="63">
        <v>46</v>
      </c>
      <c r="F81" s="64" t="s">
        <v>282</v>
      </c>
      <c r="G81" s="196">
        <v>77</v>
      </c>
    </row>
    <row r="82" spans="1:7" ht="15.5">
      <c r="A82" s="196">
        <v>78</v>
      </c>
      <c r="B82" s="61" t="s">
        <v>282</v>
      </c>
      <c r="C82" s="62">
        <v>45</v>
      </c>
      <c r="D82" s="57" t="s">
        <v>110</v>
      </c>
      <c r="E82" s="63">
        <v>36</v>
      </c>
      <c r="F82" s="64" t="s">
        <v>117</v>
      </c>
      <c r="G82" s="196">
        <v>78</v>
      </c>
    </row>
    <row r="83" spans="1:7" ht="15.5">
      <c r="A83" s="196">
        <v>79</v>
      </c>
      <c r="B83" s="61" t="s">
        <v>117</v>
      </c>
      <c r="C83" s="62">
        <v>45</v>
      </c>
      <c r="D83" s="60" t="s">
        <v>110</v>
      </c>
      <c r="E83" s="63">
        <v>46</v>
      </c>
      <c r="F83" s="64" t="s">
        <v>112</v>
      </c>
      <c r="G83" s="196">
        <v>79</v>
      </c>
    </row>
    <row r="84" spans="1:7" ht="15.5">
      <c r="A84" s="196">
        <v>80</v>
      </c>
      <c r="B84" s="61" t="s">
        <v>112</v>
      </c>
      <c r="C84" s="62">
        <v>43</v>
      </c>
      <c r="D84" s="57" t="s">
        <v>110</v>
      </c>
      <c r="E84" s="63">
        <v>44</v>
      </c>
      <c r="F84" s="64" t="s">
        <v>118</v>
      </c>
      <c r="G84" s="196">
        <v>80</v>
      </c>
    </row>
    <row r="85" spans="1:7" ht="15.5">
      <c r="A85" s="196">
        <v>81</v>
      </c>
      <c r="B85" s="61" t="s">
        <v>118</v>
      </c>
      <c r="C85" s="62">
        <v>40</v>
      </c>
      <c r="D85" s="60" t="s">
        <v>110</v>
      </c>
      <c r="E85" s="63">
        <v>39</v>
      </c>
      <c r="F85" s="64" t="s">
        <v>284</v>
      </c>
      <c r="G85" s="196">
        <v>81</v>
      </c>
    </row>
    <row r="86" spans="1:7" ht="15.5">
      <c r="A86" s="196">
        <v>82</v>
      </c>
      <c r="B86" s="61" t="s">
        <v>285</v>
      </c>
      <c r="C86" s="62">
        <v>40</v>
      </c>
      <c r="D86" s="57" t="s">
        <v>110</v>
      </c>
      <c r="E86" s="63">
        <v>41</v>
      </c>
      <c r="F86" s="64" t="s">
        <v>286</v>
      </c>
      <c r="G86" s="196">
        <v>82</v>
      </c>
    </row>
    <row r="87" spans="1:7" ht="15.5">
      <c r="A87" s="196">
        <v>83</v>
      </c>
      <c r="B87" s="61" t="s">
        <v>286</v>
      </c>
      <c r="C87" s="62">
        <v>38</v>
      </c>
      <c r="D87" s="60" t="s">
        <v>110</v>
      </c>
      <c r="E87" s="63">
        <v>43</v>
      </c>
      <c r="F87" s="64" t="s">
        <v>256</v>
      </c>
      <c r="G87" s="196">
        <v>83</v>
      </c>
    </row>
    <row r="88" spans="1:7" ht="15.5">
      <c r="A88" s="196">
        <v>84</v>
      </c>
      <c r="B88" s="61" t="s">
        <v>256</v>
      </c>
      <c r="C88" s="62">
        <v>46</v>
      </c>
      <c r="D88" s="57" t="s">
        <v>110</v>
      </c>
      <c r="E88" s="63">
        <v>45</v>
      </c>
      <c r="F88" s="64" t="s">
        <v>119</v>
      </c>
      <c r="G88" s="196">
        <v>84</v>
      </c>
    </row>
    <row r="89" spans="1:7" ht="15.5">
      <c r="A89" s="196">
        <v>85</v>
      </c>
      <c r="B89" s="61" t="s">
        <v>119</v>
      </c>
      <c r="C89" s="62">
        <v>45</v>
      </c>
      <c r="D89" s="57" t="s">
        <v>110</v>
      </c>
      <c r="E89" s="63">
        <v>41</v>
      </c>
      <c r="F89" s="64" t="s">
        <v>116</v>
      </c>
      <c r="G89" s="196">
        <v>85</v>
      </c>
    </row>
    <row r="90" spans="1:7" ht="15.5">
      <c r="A90" s="196">
        <v>86</v>
      </c>
      <c r="B90" s="61" t="s">
        <v>116</v>
      </c>
      <c r="C90" s="62">
        <v>39</v>
      </c>
      <c r="D90" s="57" t="s">
        <v>110</v>
      </c>
      <c r="E90" s="63">
        <v>29</v>
      </c>
      <c r="F90" s="64" t="s">
        <v>287</v>
      </c>
      <c r="G90" s="196">
        <v>86</v>
      </c>
    </row>
    <row r="91" spans="1:7" ht="15.5">
      <c r="A91" s="196">
        <v>87</v>
      </c>
      <c r="B91" s="61" t="s">
        <v>287</v>
      </c>
      <c r="C91" s="62">
        <v>41</v>
      </c>
      <c r="D91" s="57" t="s">
        <v>110</v>
      </c>
      <c r="E91" s="63">
        <v>43</v>
      </c>
      <c r="F91" s="64" t="s">
        <v>116</v>
      </c>
      <c r="G91" s="196">
        <v>87</v>
      </c>
    </row>
    <row r="92" spans="1:7" ht="15.5">
      <c r="A92" s="196">
        <v>88</v>
      </c>
      <c r="B92" s="61" t="s">
        <v>116</v>
      </c>
      <c r="C92" s="62">
        <v>44</v>
      </c>
      <c r="D92" s="57" t="s">
        <v>110</v>
      </c>
      <c r="E92" s="63">
        <v>42</v>
      </c>
      <c r="F92" s="64" t="s">
        <v>109</v>
      </c>
      <c r="G92" s="196">
        <v>88</v>
      </c>
    </row>
    <row r="93" spans="1:7" ht="15.5">
      <c r="A93" s="196">
        <v>89</v>
      </c>
      <c r="B93" s="61" t="s">
        <v>109</v>
      </c>
      <c r="C93" s="62">
        <v>44</v>
      </c>
      <c r="D93" s="57" t="s">
        <v>110</v>
      </c>
      <c r="E93" s="63">
        <v>43</v>
      </c>
      <c r="F93" s="64" t="s">
        <v>276</v>
      </c>
      <c r="G93" s="196">
        <v>89</v>
      </c>
    </row>
    <row r="94" spans="1:7" ht="15.5">
      <c r="A94" s="196">
        <v>90</v>
      </c>
      <c r="B94" s="61" t="s">
        <v>276</v>
      </c>
      <c r="C94" s="62">
        <v>47</v>
      </c>
      <c r="D94" s="57" t="s">
        <v>110</v>
      </c>
      <c r="E94" s="63">
        <v>36</v>
      </c>
      <c r="F94" s="64" t="s">
        <v>112</v>
      </c>
      <c r="G94" s="196">
        <v>90</v>
      </c>
    </row>
    <row r="95" spans="1:7" ht="15.5">
      <c r="A95" s="196">
        <v>91</v>
      </c>
      <c r="B95" s="61" t="s">
        <v>112</v>
      </c>
      <c r="C95" s="62">
        <v>44</v>
      </c>
      <c r="D95" s="57" t="s">
        <v>110</v>
      </c>
      <c r="E95" s="63">
        <v>42</v>
      </c>
      <c r="F95" s="64" t="s">
        <v>114</v>
      </c>
      <c r="G95" s="196">
        <v>91</v>
      </c>
    </row>
    <row r="96" spans="1:7" ht="15.5">
      <c r="A96" s="196">
        <v>92</v>
      </c>
      <c r="B96" s="61" t="s">
        <v>114</v>
      </c>
      <c r="C96" s="62">
        <v>41</v>
      </c>
      <c r="D96" s="57" t="s">
        <v>110</v>
      </c>
      <c r="E96" s="63">
        <v>37</v>
      </c>
      <c r="F96" s="64" t="s">
        <v>288</v>
      </c>
      <c r="G96" s="196">
        <v>92</v>
      </c>
    </row>
    <row r="97" spans="1:7" ht="15.5">
      <c r="A97" s="196">
        <v>93</v>
      </c>
      <c r="B97" s="61" t="s">
        <v>288</v>
      </c>
      <c r="C97" s="62">
        <v>45</v>
      </c>
      <c r="D97" s="57" t="s">
        <v>110</v>
      </c>
      <c r="E97" s="63">
        <v>33</v>
      </c>
      <c r="F97" s="64" t="s">
        <v>289</v>
      </c>
      <c r="G97" s="196">
        <v>93</v>
      </c>
    </row>
    <row r="98" spans="1:7" ht="15.5">
      <c r="A98" s="196">
        <v>94</v>
      </c>
      <c r="B98" s="61" t="s">
        <v>289</v>
      </c>
      <c r="C98" s="62">
        <v>38</v>
      </c>
      <c r="D98" s="57" t="s">
        <v>110</v>
      </c>
      <c r="E98" s="63">
        <v>42</v>
      </c>
      <c r="F98" s="64" t="s">
        <v>290</v>
      </c>
      <c r="G98" s="196">
        <v>94</v>
      </c>
    </row>
    <row r="99" spans="1:7" ht="15.5">
      <c r="A99" s="196">
        <v>95</v>
      </c>
      <c r="B99" s="61" t="s">
        <v>290</v>
      </c>
      <c r="C99" s="62">
        <v>36</v>
      </c>
      <c r="D99" s="57" t="s">
        <v>110</v>
      </c>
      <c r="E99" s="63">
        <v>42</v>
      </c>
      <c r="F99" s="64" t="s">
        <v>268</v>
      </c>
      <c r="G99" s="196">
        <v>95</v>
      </c>
    </row>
    <row r="100" spans="1:7" ht="15.5">
      <c r="A100" s="196">
        <v>96</v>
      </c>
      <c r="B100" s="61" t="s">
        <v>268</v>
      </c>
      <c r="C100" s="62">
        <v>40</v>
      </c>
      <c r="D100" s="57" t="s">
        <v>110</v>
      </c>
      <c r="E100" s="63">
        <v>45</v>
      </c>
      <c r="F100" s="64" t="s">
        <v>119</v>
      </c>
      <c r="G100" s="196">
        <v>96</v>
      </c>
    </row>
    <row r="101" spans="1:7" ht="15.5">
      <c r="A101" s="196">
        <v>97</v>
      </c>
      <c r="B101" s="61" t="s">
        <v>119</v>
      </c>
      <c r="C101" s="62">
        <v>44</v>
      </c>
      <c r="D101" s="57" t="s">
        <v>110</v>
      </c>
      <c r="E101" s="63">
        <v>45</v>
      </c>
      <c r="F101" s="64" t="s">
        <v>291</v>
      </c>
      <c r="G101" s="196">
        <v>97</v>
      </c>
    </row>
    <row r="102" spans="1:7" ht="15.5">
      <c r="A102" s="196">
        <v>98</v>
      </c>
      <c r="B102" s="61" t="s">
        <v>291</v>
      </c>
      <c r="C102" s="62">
        <v>38</v>
      </c>
      <c r="D102" s="57" t="s">
        <v>110</v>
      </c>
      <c r="E102" s="63">
        <v>42</v>
      </c>
      <c r="F102" s="64" t="s">
        <v>292</v>
      </c>
      <c r="G102" s="196">
        <v>98</v>
      </c>
    </row>
    <row r="103" spans="1:7" ht="15.5">
      <c r="A103" s="196">
        <v>99</v>
      </c>
      <c r="B103" s="61" t="s">
        <v>292</v>
      </c>
      <c r="C103" s="62">
        <v>41</v>
      </c>
      <c r="D103" s="57" t="s">
        <v>110</v>
      </c>
      <c r="E103" s="63">
        <v>31</v>
      </c>
      <c r="F103" s="64" t="s">
        <v>293</v>
      </c>
      <c r="G103" s="196">
        <v>99</v>
      </c>
    </row>
    <row r="104" spans="1:7" ht="15.5">
      <c r="A104" s="197">
        <v>100</v>
      </c>
      <c r="B104" s="61" t="s">
        <v>293</v>
      </c>
      <c r="C104" s="62">
        <v>27</v>
      </c>
      <c r="D104" s="65" t="s">
        <v>110</v>
      </c>
      <c r="E104" s="63">
        <v>42</v>
      </c>
      <c r="F104" s="64" t="s">
        <v>109</v>
      </c>
      <c r="G104" s="197">
        <v>100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1"/>
  <sheetViews>
    <sheetView workbookViewId="0">
      <selection activeCell="A4" sqref="A4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0" customHeight="1">
      <c r="A1" s="173"/>
      <c r="B1" s="569" t="s">
        <v>59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</row>
    <row r="2" spans="1:13" ht="21">
      <c r="A2" s="173"/>
      <c r="B2" s="571" t="s">
        <v>296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3">
      <c r="A3" s="173"/>
      <c r="B3" s="174"/>
      <c r="C3" s="174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>
      <c r="A4" s="175"/>
      <c r="B4" s="188" t="s">
        <v>60</v>
      </c>
      <c r="C4" s="189"/>
      <c r="D4" s="176"/>
      <c r="E4" s="173"/>
      <c r="F4" s="173"/>
      <c r="G4" s="173"/>
      <c r="H4" s="173"/>
      <c r="I4" s="173"/>
      <c r="J4" s="173"/>
      <c r="K4" s="173"/>
      <c r="L4" s="173"/>
      <c r="M4" s="173"/>
    </row>
    <row r="5" spans="1:13">
      <c r="A5" s="173"/>
      <c r="B5" s="190" t="s">
        <v>297</v>
      </c>
      <c r="C5" s="191"/>
      <c r="D5" s="177"/>
      <c r="E5" s="177"/>
      <c r="F5" s="177"/>
      <c r="G5" s="177"/>
      <c r="H5" s="177"/>
      <c r="I5" s="177"/>
      <c r="J5" s="177"/>
      <c r="K5" s="177"/>
      <c r="L5" s="178"/>
      <c r="M5" s="177"/>
    </row>
    <row r="6" spans="1:13" ht="20" customHeight="1">
      <c r="A6" s="179"/>
      <c r="B6" s="180" t="s">
        <v>0</v>
      </c>
      <c r="C6" s="180" t="s">
        <v>62</v>
      </c>
      <c r="D6" s="180" t="s">
        <v>42</v>
      </c>
      <c r="E6" s="573" t="s">
        <v>63</v>
      </c>
      <c r="F6" s="574"/>
      <c r="G6" s="574"/>
      <c r="H6" s="574"/>
      <c r="I6" s="574"/>
      <c r="J6" s="574"/>
      <c r="K6" s="574"/>
      <c r="L6" s="575"/>
      <c r="M6" s="181" t="s">
        <v>64</v>
      </c>
    </row>
    <row r="7" spans="1:13" ht="20.149999999999999" customHeight="1">
      <c r="A7" s="182">
        <v>1</v>
      </c>
      <c r="B7" s="170">
        <v>1</v>
      </c>
      <c r="C7" s="171" t="s">
        <v>65</v>
      </c>
      <c r="D7" s="171" t="s">
        <v>12</v>
      </c>
      <c r="E7" s="184">
        <v>7</v>
      </c>
      <c r="F7" s="184">
        <v>7</v>
      </c>
      <c r="G7" s="184">
        <v>2</v>
      </c>
      <c r="H7" s="184">
        <v>9</v>
      </c>
      <c r="I7" s="184">
        <v>7</v>
      </c>
      <c r="J7" s="184">
        <v>0</v>
      </c>
      <c r="K7" s="184">
        <f>J7+I7+H7+G7+F7+E7</f>
        <v>32</v>
      </c>
      <c r="L7" s="184"/>
      <c r="M7" s="185">
        <v>13</v>
      </c>
    </row>
    <row r="8" spans="1:13" ht="20.149999999999999" customHeight="1">
      <c r="A8" s="182">
        <v>2</v>
      </c>
      <c r="B8" s="186"/>
      <c r="C8" s="183" t="s">
        <v>298</v>
      </c>
      <c r="D8" s="183" t="s">
        <v>12</v>
      </c>
      <c r="E8" s="184">
        <v>6</v>
      </c>
      <c r="F8" s="184">
        <v>4</v>
      </c>
      <c r="G8" s="184">
        <v>1</v>
      </c>
      <c r="H8" s="184">
        <v>10</v>
      </c>
      <c r="I8" s="184">
        <v>10</v>
      </c>
      <c r="J8" s="184">
        <v>7</v>
      </c>
      <c r="K8" s="184">
        <f>J8+I8+H8+G8+F8+E8</f>
        <v>38</v>
      </c>
      <c r="L8" s="184"/>
      <c r="M8" s="185">
        <v>12</v>
      </c>
    </row>
    <row r="9" spans="1:13" ht="20.149999999999999" customHeight="1">
      <c r="A9" s="182">
        <v>3</v>
      </c>
      <c r="B9" s="186"/>
      <c r="C9" s="183" t="s">
        <v>299</v>
      </c>
      <c r="D9" s="183" t="s">
        <v>12</v>
      </c>
      <c r="E9" s="184">
        <v>6</v>
      </c>
      <c r="F9" s="184">
        <v>6</v>
      </c>
      <c r="G9" s="184">
        <v>5</v>
      </c>
      <c r="H9" s="184">
        <v>9</v>
      </c>
      <c r="I9" s="184">
        <v>5</v>
      </c>
      <c r="J9" s="184">
        <v>0</v>
      </c>
      <c r="K9" s="184">
        <f>J9+I9+H9+G9+F9+E9</f>
        <v>31</v>
      </c>
      <c r="L9" s="184"/>
      <c r="M9" s="185">
        <v>10</v>
      </c>
    </row>
    <row r="10" spans="1:13" ht="20.149999999999999" customHeight="1">
      <c r="A10" s="182">
        <v>4</v>
      </c>
      <c r="B10" s="200"/>
      <c r="C10" s="201" t="s">
        <v>28</v>
      </c>
      <c r="D10" s="201" t="s">
        <v>179</v>
      </c>
      <c r="E10" s="202">
        <v>5</v>
      </c>
      <c r="F10" s="202">
        <v>5</v>
      </c>
      <c r="G10" s="202">
        <v>5</v>
      </c>
      <c r="H10" s="202">
        <v>9</v>
      </c>
      <c r="I10" s="202">
        <v>8</v>
      </c>
      <c r="J10" s="202">
        <v>1</v>
      </c>
      <c r="K10" s="202">
        <f>J10+I10+H10+G10+F10+E10</f>
        <v>33</v>
      </c>
      <c r="L10" s="202"/>
      <c r="M10" s="203">
        <v>6</v>
      </c>
    </row>
    <row r="11" spans="1:13" ht="20.149999999999999" customHeight="1">
      <c r="A11" s="182">
        <v>5</v>
      </c>
      <c r="B11" s="45"/>
      <c r="C11" s="206" t="s">
        <v>215</v>
      </c>
      <c r="D11" s="206" t="s">
        <v>12</v>
      </c>
      <c r="E11" s="206">
        <v>9</v>
      </c>
      <c r="F11" s="206">
        <v>6</v>
      </c>
      <c r="G11" s="206">
        <v>0</v>
      </c>
      <c r="H11" s="206">
        <v>7</v>
      </c>
      <c r="I11" s="206">
        <v>5</v>
      </c>
      <c r="J11" s="206">
        <v>1</v>
      </c>
      <c r="K11" s="206">
        <f>J11+I11+H11+G11+F11+E11</f>
        <v>28</v>
      </c>
      <c r="L11" s="45"/>
      <c r="M11" s="117">
        <v>3</v>
      </c>
    </row>
    <row r="12" spans="1:13" ht="20.149999999999999" customHeight="1">
      <c r="A12" s="175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7"/>
      <c r="M12" s="209"/>
    </row>
    <row r="13" spans="1:13" ht="20.149999999999999" customHeight="1">
      <c r="A13" s="175"/>
      <c r="B13" s="192" t="s">
        <v>68</v>
      </c>
      <c r="C13" s="193"/>
      <c r="D13" s="204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4.5" customHeight="1">
      <c r="A14" s="173"/>
      <c r="B14" s="194" t="s">
        <v>300</v>
      </c>
      <c r="C14" s="195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ht="20.149999999999999" customHeight="1">
      <c r="A15" s="187"/>
      <c r="B15" s="180" t="s">
        <v>0</v>
      </c>
      <c r="C15" s="180" t="s">
        <v>62</v>
      </c>
      <c r="D15" s="180" t="s">
        <v>42</v>
      </c>
      <c r="E15" s="566" t="s">
        <v>63</v>
      </c>
      <c r="F15" s="567"/>
      <c r="G15" s="567"/>
      <c r="H15" s="567"/>
      <c r="I15" s="567"/>
      <c r="J15" s="567"/>
      <c r="K15" s="567"/>
      <c r="L15" s="568"/>
      <c r="M15" s="181" t="s">
        <v>64</v>
      </c>
    </row>
    <row r="16" spans="1:13" ht="20.149999999999999" customHeight="1">
      <c r="A16" s="182">
        <v>1</v>
      </c>
      <c r="B16" s="172">
        <v>1</v>
      </c>
      <c r="C16" s="171" t="s">
        <v>125</v>
      </c>
      <c r="D16" s="171" t="s">
        <v>12</v>
      </c>
      <c r="E16" s="184">
        <v>7</v>
      </c>
      <c r="F16" s="184">
        <v>6</v>
      </c>
      <c r="G16" s="184">
        <v>1</v>
      </c>
      <c r="H16" s="184">
        <v>9</v>
      </c>
      <c r="I16" s="184">
        <v>7</v>
      </c>
      <c r="J16" s="184">
        <v>6</v>
      </c>
      <c r="K16" s="184">
        <f>J16+I16+H16+G16+F16+E16</f>
        <v>36</v>
      </c>
      <c r="L16" s="184"/>
      <c r="M16" s="185">
        <v>17</v>
      </c>
    </row>
    <row r="17" spans="1:13" ht="20.149999999999999" customHeight="1">
      <c r="A17" s="182">
        <v>2</v>
      </c>
      <c r="B17" s="186"/>
      <c r="C17" s="183" t="s">
        <v>138</v>
      </c>
      <c r="D17" s="183" t="s">
        <v>12</v>
      </c>
      <c r="E17" s="184">
        <v>9</v>
      </c>
      <c r="F17" s="184">
        <v>3</v>
      </c>
      <c r="G17" s="184">
        <v>2</v>
      </c>
      <c r="H17" s="184">
        <v>9</v>
      </c>
      <c r="I17" s="184">
        <v>5</v>
      </c>
      <c r="J17" s="184">
        <v>3</v>
      </c>
      <c r="K17" s="184">
        <f>J17+I17+H17+G17+F17+E17</f>
        <v>31</v>
      </c>
      <c r="L17" s="184"/>
      <c r="M17" s="185">
        <v>13</v>
      </c>
    </row>
    <row r="18" spans="1:13" ht="20.149999999999999" customHeight="1">
      <c r="A18" s="182">
        <v>3</v>
      </c>
      <c r="B18" s="186"/>
      <c r="C18" s="183" t="s">
        <v>98</v>
      </c>
      <c r="D18" s="183" t="s">
        <v>173</v>
      </c>
      <c r="E18" s="184">
        <v>8</v>
      </c>
      <c r="F18" s="184">
        <v>7</v>
      </c>
      <c r="G18" s="184">
        <v>6</v>
      </c>
      <c r="H18" s="184">
        <v>7</v>
      </c>
      <c r="I18" s="184">
        <v>6</v>
      </c>
      <c r="J18" s="184">
        <v>5</v>
      </c>
      <c r="K18" s="184">
        <f>J18+I18+H18+G18+F18+E18</f>
        <v>39</v>
      </c>
      <c r="L18" s="184"/>
      <c r="M18" s="185">
        <v>11</v>
      </c>
    </row>
    <row r="19" spans="1:13" ht="20" customHeight="1">
      <c r="A19" s="182">
        <v>4</v>
      </c>
      <c r="B19" s="186"/>
      <c r="C19" s="183" t="s">
        <v>71</v>
      </c>
      <c r="D19" s="183" t="s">
        <v>12</v>
      </c>
      <c r="E19" s="184">
        <v>9</v>
      </c>
      <c r="F19" s="184">
        <v>8</v>
      </c>
      <c r="G19" s="184">
        <v>5</v>
      </c>
      <c r="H19" s="184">
        <v>10</v>
      </c>
      <c r="I19" s="184">
        <v>9</v>
      </c>
      <c r="J19" s="184">
        <v>4</v>
      </c>
      <c r="K19" s="184">
        <f>J19+I19+H19+G19+F19+E19</f>
        <v>45</v>
      </c>
      <c r="L19" s="184"/>
      <c r="M19" s="185">
        <v>9</v>
      </c>
    </row>
    <row r="20" spans="1:13" ht="20.149999999999999" customHeight="1"/>
    <row r="21" spans="1:13" ht="20.149999999999999" customHeight="1"/>
    <row r="22" spans="1:13" ht="20.149999999999999" customHeight="1"/>
    <row r="23" spans="1:13" ht="20.149999999999999" customHeight="1"/>
    <row r="24" spans="1:13" ht="20.149999999999999" customHeight="1"/>
    <row r="25" spans="1:13" ht="20.149999999999999" customHeight="1"/>
    <row r="26" spans="1:13" ht="20.149999999999999" customHeight="1"/>
    <row r="27" spans="1:13" ht="20.149999999999999" customHeight="1"/>
    <row r="28" spans="1:13" ht="20.149999999999999" customHeight="1"/>
    <row r="29" spans="1:13" ht="20.149999999999999" customHeight="1"/>
    <row r="30" spans="1:13" ht="20.149999999999999" customHeight="1"/>
    <row r="31" spans="1:13" ht="20" customHeight="1"/>
  </sheetData>
  <sortState ref="B24:J32">
    <sortCondition descending="1" ref="J32"/>
  </sortState>
  <mergeCells count="4">
    <mergeCell ref="E15:L15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59"/>
  <sheetViews>
    <sheetView workbookViewId="0">
      <selection activeCell="A3" sqref="A3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576" t="s">
        <v>301</v>
      </c>
      <c r="B1" s="576"/>
      <c r="C1" s="576"/>
      <c r="D1" s="576"/>
      <c r="E1" s="576"/>
      <c r="F1" s="576"/>
      <c r="G1" s="576"/>
      <c r="H1" s="576"/>
    </row>
    <row r="2" spans="1:8">
      <c r="A2" s="577" t="s">
        <v>302</v>
      </c>
      <c r="B2" s="577"/>
      <c r="C2" s="577"/>
      <c r="D2" s="577"/>
      <c r="E2" s="577"/>
      <c r="F2" s="577"/>
      <c r="G2" s="577"/>
      <c r="H2" s="577"/>
    </row>
    <row r="3" spans="1:8">
      <c r="A3" s="222"/>
      <c r="B3" s="222"/>
      <c r="C3" s="222"/>
      <c r="D3" s="222"/>
      <c r="E3" s="222"/>
      <c r="F3" s="222"/>
      <c r="G3" s="222"/>
      <c r="H3" s="222"/>
    </row>
    <row r="4" spans="1:8" ht="15" thickBot="1">
      <c r="A4" s="71" t="s">
        <v>127</v>
      </c>
      <c r="B4" s="72" t="s">
        <v>42</v>
      </c>
      <c r="C4" s="72" t="s">
        <v>128</v>
      </c>
      <c r="D4" s="73" t="s">
        <v>129</v>
      </c>
      <c r="E4" s="74" t="s">
        <v>130</v>
      </c>
      <c r="F4" s="75" t="s">
        <v>131</v>
      </c>
      <c r="G4" s="75" t="s">
        <v>132</v>
      </c>
      <c r="H4" s="71" t="s">
        <v>133</v>
      </c>
    </row>
    <row r="5" spans="1:8" ht="16" thickTop="1">
      <c r="A5" s="76">
        <v>1</v>
      </c>
      <c r="B5" s="82" t="s">
        <v>100</v>
      </c>
      <c r="C5" s="94" t="s">
        <v>6</v>
      </c>
      <c r="D5" s="83" t="s">
        <v>135</v>
      </c>
      <c r="E5" s="104">
        <v>12</v>
      </c>
      <c r="F5" s="105">
        <v>6</v>
      </c>
      <c r="G5" s="105">
        <v>2</v>
      </c>
      <c r="H5" s="81">
        <f t="shared" ref="H5:H13" si="0">G5*3+F5*2+E5*1</f>
        <v>30</v>
      </c>
    </row>
    <row r="6" spans="1:8" ht="15.5">
      <c r="A6" s="76">
        <v>1</v>
      </c>
      <c r="B6" s="82" t="s">
        <v>99</v>
      </c>
      <c r="C6" s="210" t="s">
        <v>164</v>
      </c>
      <c r="D6" s="90" t="s">
        <v>137</v>
      </c>
      <c r="E6" s="104">
        <v>12</v>
      </c>
      <c r="F6" s="105">
        <v>6</v>
      </c>
      <c r="G6" s="105">
        <v>2</v>
      </c>
      <c r="H6" s="81">
        <f t="shared" si="0"/>
        <v>30</v>
      </c>
    </row>
    <row r="7" spans="1:8" ht="15.5">
      <c r="A7" s="86">
        <v>2</v>
      </c>
      <c r="B7" s="95" t="s">
        <v>295</v>
      </c>
      <c r="C7" s="103" t="s">
        <v>194</v>
      </c>
      <c r="D7" s="83" t="s">
        <v>135</v>
      </c>
      <c r="E7" s="104">
        <v>10</v>
      </c>
      <c r="F7" s="105">
        <v>5</v>
      </c>
      <c r="G7" s="105">
        <v>1</v>
      </c>
      <c r="H7" s="81">
        <f t="shared" si="0"/>
        <v>23</v>
      </c>
    </row>
    <row r="8" spans="1:8" ht="15.5">
      <c r="A8" s="88">
        <v>3</v>
      </c>
      <c r="B8" s="211" t="s">
        <v>99</v>
      </c>
      <c r="C8" s="212" t="s">
        <v>19</v>
      </c>
      <c r="D8" s="78" t="s">
        <v>135</v>
      </c>
      <c r="E8" s="93">
        <v>10</v>
      </c>
      <c r="F8" s="80">
        <v>4</v>
      </c>
      <c r="G8" s="80">
        <v>1</v>
      </c>
      <c r="H8" s="81">
        <f t="shared" si="0"/>
        <v>21</v>
      </c>
    </row>
    <row r="9" spans="1:8" ht="15.5">
      <c r="A9" s="213">
        <v>4</v>
      </c>
      <c r="B9" s="108" t="s">
        <v>99</v>
      </c>
      <c r="C9" s="109" t="s">
        <v>125</v>
      </c>
      <c r="D9" s="78" t="s">
        <v>135</v>
      </c>
      <c r="E9" s="110">
        <v>7</v>
      </c>
      <c r="F9" s="111">
        <v>5</v>
      </c>
      <c r="G9" s="111">
        <v>1</v>
      </c>
      <c r="H9" s="81">
        <f t="shared" si="0"/>
        <v>20</v>
      </c>
    </row>
    <row r="10" spans="1:8" ht="15.5">
      <c r="A10" s="213">
        <v>5</v>
      </c>
      <c r="B10" s="108" t="s">
        <v>102</v>
      </c>
      <c r="C10" s="109" t="s">
        <v>134</v>
      </c>
      <c r="D10" s="78" t="s">
        <v>135</v>
      </c>
      <c r="E10" s="110">
        <v>10</v>
      </c>
      <c r="F10" s="111">
        <v>1</v>
      </c>
      <c r="G10" s="111">
        <v>2</v>
      </c>
      <c r="H10" s="81">
        <f t="shared" si="0"/>
        <v>18</v>
      </c>
    </row>
    <row r="11" spans="1:8" ht="15.5">
      <c r="A11" s="213">
        <v>6</v>
      </c>
      <c r="B11" s="108" t="s">
        <v>99</v>
      </c>
      <c r="C11" s="109" t="s">
        <v>69</v>
      </c>
      <c r="D11" s="78" t="s">
        <v>135</v>
      </c>
      <c r="E11" s="110">
        <v>7</v>
      </c>
      <c r="F11" s="111">
        <v>4</v>
      </c>
      <c r="G11" s="111">
        <v>1</v>
      </c>
      <c r="H11" s="81">
        <f t="shared" si="0"/>
        <v>18</v>
      </c>
    </row>
    <row r="12" spans="1:8" ht="15.5">
      <c r="A12" s="213">
        <v>7</v>
      </c>
      <c r="B12" s="91" t="s">
        <v>295</v>
      </c>
      <c r="C12" s="91" t="s">
        <v>192</v>
      </c>
      <c r="D12" s="90" t="s">
        <v>137</v>
      </c>
      <c r="E12" s="84">
        <v>6</v>
      </c>
      <c r="F12" s="22">
        <v>3</v>
      </c>
      <c r="G12" s="22">
        <v>0</v>
      </c>
      <c r="H12" s="81">
        <f t="shared" si="0"/>
        <v>12</v>
      </c>
    </row>
    <row r="13" spans="1:8" ht="15.5">
      <c r="A13" s="213">
        <v>8</v>
      </c>
      <c r="B13" s="97" t="s">
        <v>99</v>
      </c>
      <c r="C13" s="214" t="s">
        <v>158</v>
      </c>
      <c r="D13" s="83" t="s">
        <v>135</v>
      </c>
      <c r="E13" s="104">
        <v>2</v>
      </c>
      <c r="F13" s="105">
        <v>3</v>
      </c>
      <c r="G13" s="105">
        <v>0</v>
      </c>
      <c r="H13" s="81">
        <f t="shared" si="0"/>
        <v>8</v>
      </c>
    </row>
    <row r="15" spans="1:8" ht="15" thickBot="1">
      <c r="A15" s="71" t="s">
        <v>11</v>
      </c>
      <c r="B15" s="72" t="s">
        <v>42</v>
      </c>
      <c r="C15" s="72" t="s">
        <v>128</v>
      </c>
      <c r="D15" s="73" t="s">
        <v>129</v>
      </c>
      <c r="E15" s="74" t="s">
        <v>130</v>
      </c>
      <c r="F15" s="75" t="s">
        <v>131</v>
      </c>
      <c r="G15" s="75" t="s">
        <v>132</v>
      </c>
      <c r="H15" s="71" t="s">
        <v>133</v>
      </c>
    </row>
    <row r="16" spans="1:8" ht="16" thickTop="1">
      <c r="A16" s="76">
        <v>1</v>
      </c>
      <c r="B16" s="94" t="s">
        <v>99</v>
      </c>
      <c r="C16" s="94" t="s">
        <v>5</v>
      </c>
      <c r="D16" s="83" t="s">
        <v>135</v>
      </c>
      <c r="E16" s="79">
        <v>13</v>
      </c>
      <c r="F16" s="22">
        <v>5</v>
      </c>
      <c r="G16" s="22">
        <v>11</v>
      </c>
      <c r="H16" s="85">
        <f t="shared" ref="H16:H26" si="1">G16*3+F16*2+E16*1</f>
        <v>56</v>
      </c>
    </row>
    <row r="17" spans="1:8" ht="15.5">
      <c r="A17" s="86">
        <v>2</v>
      </c>
      <c r="B17" s="87" t="s">
        <v>99</v>
      </c>
      <c r="C17" s="87" t="s">
        <v>166</v>
      </c>
      <c r="D17" s="90" t="s">
        <v>137</v>
      </c>
      <c r="E17" s="84">
        <v>18</v>
      </c>
      <c r="F17" s="22">
        <v>9</v>
      </c>
      <c r="G17" s="22">
        <v>1</v>
      </c>
      <c r="H17" s="85">
        <f t="shared" si="1"/>
        <v>39</v>
      </c>
    </row>
    <row r="18" spans="1:8" ht="15.5">
      <c r="A18" s="96">
        <v>3</v>
      </c>
      <c r="B18" s="106" t="s">
        <v>99</v>
      </c>
      <c r="C18" s="106" t="s">
        <v>18</v>
      </c>
      <c r="D18" s="83" t="s">
        <v>135</v>
      </c>
      <c r="E18" s="84">
        <v>20</v>
      </c>
      <c r="F18" s="22">
        <v>5</v>
      </c>
      <c r="G18" s="22">
        <v>2</v>
      </c>
      <c r="H18" s="85">
        <f t="shared" si="1"/>
        <v>36</v>
      </c>
    </row>
    <row r="19" spans="1:8" ht="15.5">
      <c r="A19" s="80">
        <v>4</v>
      </c>
      <c r="B19" s="91" t="s">
        <v>102</v>
      </c>
      <c r="C19" s="91" t="s">
        <v>134</v>
      </c>
      <c r="D19" s="83" t="s">
        <v>135</v>
      </c>
      <c r="E19" s="84">
        <v>22</v>
      </c>
      <c r="F19" s="22">
        <v>2</v>
      </c>
      <c r="G19" s="22">
        <v>1</v>
      </c>
      <c r="H19" s="85">
        <f t="shared" si="1"/>
        <v>29</v>
      </c>
    </row>
    <row r="20" spans="1:8" ht="15.5">
      <c r="A20" s="22">
        <v>5</v>
      </c>
      <c r="B20" s="97" t="s">
        <v>99</v>
      </c>
      <c r="C20" s="97" t="s">
        <v>125</v>
      </c>
      <c r="D20" s="83" t="s">
        <v>135</v>
      </c>
      <c r="E20" s="84">
        <v>13</v>
      </c>
      <c r="F20" s="22">
        <v>3</v>
      </c>
      <c r="G20" s="22">
        <v>3</v>
      </c>
      <c r="H20" s="85">
        <f t="shared" si="1"/>
        <v>28</v>
      </c>
    </row>
    <row r="21" spans="1:8" ht="15.5">
      <c r="A21" s="22">
        <v>6</v>
      </c>
      <c r="B21" s="91" t="s">
        <v>102</v>
      </c>
      <c r="C21" s="91" t="s">
        <v>122</v>
      </c>
      <c r="D21" s="90" t="s">
        <v>137</v>
      </c>
      <c r="E21" s="84">
        <v>11</v>
      </c>
      <c r="F21" s="22">
        <v>2</v>
      </c>
      <c r="G21" s="22">
        <v>2</v>
      </c>
      <c r="H21" s="85">
        <f t="shared" si="1"/>
        <v>21</v>
      </c>
    </row>
    <row r="22" spans="1:8" ht="15.5">
      <c r="A22" s="80">
        <v>7</v>
      </c>
      <c r="B22" s="91" t="s">
        <v>99</v>
      </c>
      <c r="C22" s="91" t="s">
        <v>25</v>
      </c>
      <c r="D22" s="90" t="s">
        <v>137</v>
      </c>
      <c r="E22" s="84">
        <v>10</v>
      </c>
      <c r="F22" s="22">
        <v>4</v>
      </c>
      <c r="G22" s="22">
        <v>1</v>
      </c>
      <c r="H22" s="85">
        <f t="shared" si="1"/>
        <v>21</v>
      </c>
    </row>
    <row r="23" spans="1:8" ht="15.5">
      <c r="A23" s="22">
        <v>8</v>
      </c>
      <c r="B23" s="215" t="s">
        <v>99</v>
      </c>
      <c r="C23" s="215" t="s">
        <v>303</v>
      </c>
      <c r="D23" s="78" t="s">
        <v>135</v>
      </c>
      <c r="E23" s="84">
        <v>11</v>
      </c>
      <c r="F23" s="22">
        <v>3</v>
      </c>
      <c r="G23" s="22">
        <v>1</v>
      </c>
      <c r="H23" s="81">
        <f t="shared" si="1"/>
        <v>20</v>
      </c>
    </row>
    <row r="24" spans="1:8" ht="15.5">
      <c r="A24" s="22">
        <v>9</v>
      </c>
      <c r="B24" s="92" t="s">
        <v>99</v>
      </c>
      <c r="C24" s="92" t="s">
        <v>203</v>
      </c>
      <c r="D24" s="78" t="s">
        <v>135</v>
      </c>
      <c r="E24" s="93">
        <v>6</v>
      </c>
      <c r="F24" s="80">
        <v>5</v>
      </c>
      <c r="G24" s="80">
        <v>0</v>
      </c>
      <c r="H24" s="81">
        <f t="shared" si="1"/>
        <v>16</v>
      </c>
    </row>
    <row r="25" spans="1:8" ht="15.5">
      <c r="A25" s="80">
        <v>10</v>
      </c>
      <c r="B25" s="97" t="s">
        <v>99</v>
      </c>
      <c r="C25" s="97" t="s">
        <v>304</v>
      </c>
      <c r="D25" s="83" t="s">
        <v>135</v>
      </c>
      <c r="E25" s="84">
        <v>12</v>
      </c>
      <c r="F25" s="22">
        <v>0</v>
      </c>
      <c r="G25" s="22">
        <v>1</v>
      </c>
      <c r="H25" s="81">
        <f t="shared" si="1"/>
        <v>15</v>
      </c>
    </row>
    <row r="26" spans="1:8" ht="15.5">
      <c r="A26" s="22">
        <v>11</v>
      </c>
      <c r="B26" s="91" t="s">
        <v>99</v>
      </c>
      <c r="C26" s="91" t="s">
        <v>16</v>
      </c>
      <c r="D26" s="78" t="s">
        <v>135</v>
      </c>
      <c r="E26" s="84">
        <v>4</v>
      </c>
      <c r="F26" s="22">
        <v>1</v>
      </c>
      <c r="G26" s="22">
        <v>0</v>
      </c>
      <c r="H26" s="81">
        <f t="shared" si="1"/>
        <v>6</v>
      </c>
    </row>
    <row r="28" spans="1:8" ht="15" thickBot="1">
      <c r="A28" s="71" t="s">
        <v>139</v>
      </c>
      <c r="B28" s="72" t="s">
        <v>42</v>
      </c>
      <c r="C28" s="72" t="s">
        <v>128</v>
      </c>
      <c r="D28" s="73" t="s">
        <v>129</v>
      </c>
      <c r="E28" s="74" t="s">
        <v>130</v>
      </c>
      <c r="F28" s="75" t="s">
        <v>131</v>
      </c>
      <c r="G28" s="75" t="s">
        <v>132</v>
      </c>
      <c r="H28" s="71" t="s">
        <v>133</v>
      </c>
    </row>
    <row r="29" spans="1:8" ht="16" thickTop="1">
      <c r="A29" s="76">
        <v>1</v>
      </c>
      <c r="B29" s="77" t="s">
        <v>104</v>
      </c>
      <c r="C29" s="77" t="s">
        <v>305</v>
      </c>
      <c r="D29" s="78" t="s">
        <v>135</v>
      </c>
      <c r="E29" s="93">
        <v>26</v>
      </c>
      <c r="F29" s="80">
        <v>5</v>
      </c>
      <c r="G29" s="80">
        <v>6</v>
      </c>
      <c r="H29" s="81">
        <f t="shared" ref="H29" si="2">G29*3+F29*2+E29*1</f>
        <v>54</v>
      </c>
    </row>
    <row r="30" spans="1:8" ht="15.5">
      <c r="A30" s="86">
        <v>2</v>
      </c>
      <c r="B30" s="87" t="s">
        <v>99</v>
      </c>
      <c r="C30" s="87" t="s">
        <v>126</v>
      </c>
      <c r="D30" s="83" t="s">
        <v>135</v>
      </c>
      <c r="E30" s="84">
        <v>16</v>
      </c>
      <c r="F30" s="22">
        <v>8</v>
      </c>
      <c r="G30" s="22">
        <v>3</v>
      </c>
      <c r="H30" s="81">
        <f>G30*3+F30*2+E30*1</f>
        <v>41</v>
      </c>
    </row>
    <row r="31" spans="1:8" ht="15.5">
      <c r="A31" s="96">
        <v>3</v>
      </c>
      <c r="B31" s="211" t="s">
        <v>104</v>
      </c>
      <c r="C31" s="211" t="s">
        <v>306</v>
      </c>
      <c r="D31" s="78" t="s">
        <v>135</v>
      </c>
      <c r="E31" s="93">
        <v>8</v>
      </c>
      <c r="F31" s="80">
        <v>7</v>
      </c>
      <c r="G31" s="80">
        <v>2</v>
      </c>
      <c r="H31" s="81">
        <f>G31*3+F31*2+E31*1</f>
        <v>28</v>
      </c>
    </row>
    <row r="32" spans="1:8" ht="15.5">
      <c r="A32" s="216">
        <v>4</v>
      </c>
      <c r="B32" s="91" t="s">
        <v>102</v>
      </c>
      <c r="C32" s="91" t="s">
        <v>134</v>
      </c>
      <c r="D32" s="83" t="s">
        <v>135</v>
      </c>
      <c r="E32" s="84">
        <v>8</v>
      </c>
      <c r="F32" s="22">
        <v>4</v>
      </c>
      <c r="G32" s="22">
        <v>1</v>
      </c>
      <c r="H32" s="81">
        <f>G32*3+F32*2+E32*1</f>
        <v>19</v>
      </c>
    </row>
    <row r="33" spans="1:8" ht="15.5">
      <c r="A33" s="216">
        <v>5</v>
      </c>
      <c r="B33" s="92" t="s">
        <v>99</v>
      </c>
      <c r="C33" s="92" t="s">
        <v>138</v>
      </c>
      <c r="D33" s="78" t="s">
        <v>135</v>
      </c>
      <c r="E33" s="93">
        <v>7</v>
      </c>
      <c r="F33" s="80">
        <v>3</v>
      </c>
      <c r="G33" s="80">
        <v>1</v>
      </c>
      <c r="H33" s="81">
        <f>G33*3+F33*2+E33*1</f>
        <v>16</v>
      </c>
    </row>
    <row r="34" spans="1:8" ht="15.5">
      <c r="A34" s="216">
        <v>6</v>
      </c>
      <c r="B34" s="92" t="s">
        <v>99</v>
      </c>
      <c r="C34" s="92" t="s">
        <v>307</v>
      </c>
      <c r="D34" s="98" t="s">
        <v>137</v>
      </c>
      <c r="E34" s="93">
        <v>10</v>
      </c>
      <c r="F34" s="80">
        <v>1</v>
      </c>
      <c r="G34" s="80">
        <v>0</v>
      </c>
      <c r="H34" s="81">
        <f>G34*3+F34*2+E34*1</f>
        <v>12</v>
      </c>
    </row>
    <row r="36" spans="1:8" ht="15" thickBot="1">
      <c r="A36" s="71" t="s">
        <v>38</v>
      </c>
      <c r="B36" s="72" t="s">
        <v>42</v>
      </c>
      <c r="C36" s="72" t="s">
        <v>128</v>
      </c>
      <c r="D36" s="73" t="s">
        <v>129</v>
      </c>
      <c r="E36" s="74" t="s">
        <v>130</v>
      </c>
      <c r="F36" s="75" t="s">
        <v>131</v>
      </c>
      <c r="G36" s="75" t="s">
        <v>132</v>
      </c>
      <c r="H36" s="71" t="s">
        <v>133</v>
      </c>
    </row>
    <row r="37" spans="1:8" ht="16" thickTop="1">
      <c r="A37" s="76">
        <v>1</v>
      </c>
      <c r="B37" s="99" t="s">
        <v>99</v>
      </c>
      <c r="C37" s="99" t="s">
        <v>40</v>
      </c>
      <c r="D37" s="217" t="s">
        <v>137</v>
      </c>
      <c r="E37" s="218">
        <v>24</v>
      </c>
      <c r="F37" s="100">
        <v>20</v>
      </c>
      <c r="G37" s="100">
        <v>11</v>
      </c>
      <c r="H37" s="85">
        <f>G37*3+F37*2+E37*1</f>
        <v>97</v>
      </c>
    </row>
    <row r="38" spans="1:8" ht="15.5">
      <c r="A38" s="86">
        <v>2</v>
      </c>
      <c r="B38" s="87" t="s">
        <v>99</v>
      </c>
      <c r="C38" s="87" t="s">
        <v>33</v>
      </c>
      <c r="D38" s="219" t="s">
        <v>135</v>
      </c>
      <c r="E38" s="220">
        <v>9</v>
      </c>
      <c r="F38" s="216">
        <v>7</v>
      </c>
      <c r="G38" s="216">
        <v>8</v>
      </c>
      <c r="H38" s="85">
        <f>G38*3+F38*2+E38*1</f>
        <v>47</v>
      </c>
    </row>
    <row r="39" spans="1:8" ht="15.5">
      <c r="A39" s="96">
        <v>3</v>
      </c>
      <c r="B39" s="89" t="s">
        <v>105</v>
      </c>
      <c r="C39" s="89" t="s">
        <v>308</v>
      </c>
      <c r="D39" s="221" t="s">
        <v>137</v>
      </c>
      <c r="E39" s="220">
        <v>12</v>
      </c>
      <c r="F39" s="216">
        <v>3</v>
      </c>
      <c r="G39" s="216">
        <v>1</v>
      </c>
      <c r="H39" s="85">
        <f>G39*3+F39*2+E39*1</f>
        <v>21</v>
      </c>
    </row>
    <row r="40" spans="1:8" ht="15.5">
      <c r="A40" s="216">
        <v>4</v>
      </c>
      <c r="B40" s="91" t="s">
        <v>105</v>
      </c>
      <c r="C40" s="91" t="s">
        <v>309</v>
      </c>
      <c r="D40" s="102" t="s">
        <v>137</v>
      </c>
      <c r="E40" s="101">
        <v>6</v>
      </c>
      <c r="F40" s="22">
        <v>2</v>
      </c>
      <c r="G40" s="22">
        <v>0</v>
      </c>
      <c r="H40" s="85">
        <f>G40*3+F40*2+E40*1</f>
        <v>10</v>
      </c>
    </row>
    <row r="42" spans="1:8" ht="15" thickBot="1">
      <c r="A42" s="71" t="s">
        <v>37</v>
      </c>
      <c r="B42" s="72" t="s">
        <v>42</v>
      </c>
      <c r="C42" s="72" t="s">
        <v>128</v>
      </c>
      <c r="D42" s="73" t="s">
        <v>129</v>
      </c>
      <c r="E42" s="74" t="s">
        <v>130</v>
      </c>
      <c r="F42" s="75" t="s">
        <v>131</v>
      </c>
      <c r="G42" s="75" t="s">
        <v>132</v>
      </c>
      <c r="H42" s="71" t="s">
        <v>133</v>
      </c>
    </row>
    <row r="43" spans="1:8" ht="16" thickTop="1">
      <c r="A43" s="76">
        <v>1</v>
      </c>
      <c r="B43" s="82" t="s">
        <v>102</v>
      </c>
      <c r="C43" s="82" t="s">
        <v>310</v>
      </c>
      <c r="D43" s="90" t="s">
        <v>137</v>
      </c>
      <c r="E43" s="84">
        <v>2</v>
      </c>
      <c r="F43" s="22">
        <v>14</v>
      </c>
      <c r="G43" s="22">
        <v>44</v>
      </c>
      <c r="H43" s="81">
        <f t="shared" ref="H43:H49" si="3">G43*3+F43*2+E43*1</f>
        <v>162</v>
      </c>
    </row>
    <row r="44" spans="1:8" ht="15.5">
      <c r="A44" s="86">
        <v>2</v>
      </c>
      <c r="B44" s="95" t="s">
        <v>102</v>
      </c>
      <c r="C44" s="103" t="s">
        <v>140</v>
      </c>
      <c r="D44" s="83" t="s">
        <v>135</v>
      </c>
      <c r="E44" s="104">
        <v>3</v>
      </c>
      <c r="F44" s="105">
        <v>16</v>
      </c>
      <c r="G44" s="105">
        <v>41</v>
      </c>
      <c r="H44" s="81">
        <f t="shared" si="3"/>
        <v>158</v>
      </c>
    </row>
    <row r="45" spans="1:8" ht="15.5">
      <c r="A45" s="96">
        <v>3</v>
      </c>
      <c r="B45" s="89" t="s">
        <v>102</v>
      </c>
      <c r="C45" s="107" t="s">
        <v>122</v>
      </c>
      <c r="D45" s="90" t="s">
        <v>137</v>
      </c>
      <c r="E45" s="104">
        <v>3</v>
      </c>
      <c r="F45" s="105">
        <v>19</v>
      </c>
      <c r="G45" s="105">
        <v>37</v>
      </c>
      <c r="H45" s="81">
        <f t="shared" si="3"/>
        <v>152</v>
      </c>
    </row>
    <row r="46" spans="1:8" ht="15.5">
      <c r="A46" s="80">
        <v>4</v>
      </c>
      <c r="B46" s="108" t="s">
        <v>99</v>
      </c>
      <c r="C46" s="109" t="s">
        <v>86</v>
      </c>
      <c r="D46" s="78" t="s">
        <v>135</v>
      </c>
      <c r="E46" s="110">
        <v>14</v>
      </c>
      <c r="F46" s="111">
        <v>16</v>
      </c>
      <c r="G46" s="111">
        <v>29</v>
      </c>
      <c r="H46" s="81">
        <f t="shared" si="3"/>
        <v>133</v>
      </c>
    </row>
    <row r="47" spans="1:8" ht="15.5">
      <c r="A47" s="22">
        <v>5</v>
      </c>
      <c r="B47" s="92" t="s">
        <v>99</v>
      </c>
      <c r="C47" s="112" t="s">
        <v>36</v>
      </c>
      <c r="D47" s="78" t="s">
        <v>135</v>
      </c>
      <c r="E47" s="93">
        <v>14</v>
      </c>
      <c r="F47" s="80">
        <v>17</v>
      </c>
      <c r="G47" s="80">
        <v>28</v>
      </c>
      <c r="H47" s="81">
        <f t="shared" si="3"/>
        <v>132</v>
      </c>
    </row>
    <row r="48" spans="1:8" ht="15.5">
      <c r="A48" s="22">
        <v>6</v>
      </c>
      <c r="B48" s="97" t="s">
        <v>105</v>
      </c>
      <c r="C48" s="97" t="s">
        <v>4</v>
      </c>
      <c r="D48" s="83" t="s">
        <v>135</v>
      </c>
      <c r="E48" s="104">
        <v>18</v>
      </c>
      <c r="F48" s="105">
        <v>23</v>
      </c>
      <c r="G48" s="105">
        <v>17</v>
      </c>
      <c r="H48" s="81">
        <f t="shared" si="3"/>
        <v>115</v>
      </c>
    </row>
    <row r="49" spans="1:8" ht="15.5">
      <c r="A49" s="80">
        <v>7</v>
      </c>
      <c r="B49" s="91" t="s">
        <v>99</v>
      </c>
      <c r="C49" s="214" t="s">
        <v>311</v>
      </c>
      <c r="D49" s="83" t="s">
        <v>135</v>
      </c>
      <c r="E49" s="104">
        <v>23</v>
      </c>
      <c r="F49" s="105">
        <v>14</v>
      </c>
      <c r="G49" s="105">
        <v>9</v>
      </c>
      <c r="H49" s="81">
        <f t="shared" si="3"/>
        <v>78</v>
      </c>
    </row>
    <row r="51" spans="1:8" ht="15" thickBot="1">
      <c r="A51" s="71" t="s">
        <v>141</v>
      </c>
      <c r="B51" s="72" t="s">
        <v>42</v>
      </c>
      <c r="C51" s="72" t="s">
        <v>128</v>
      </c>
      <c r="D51" s="73" t="s">
        <v>129</v>
      </c>
      <c r="E51" s="74" t="s">
        <v>130</v>
      </c>
      <c r="F51" s="75" t="s">
        <v>131</v>
      </c>
      <c r="G51" s="75" t="s">
        <v>132</v>
      </c>
      <c r="H51" s="71" t="s">
        <v>133</v>
      </c>
    </row>
    <row r="52" spans="1:8" ht="16" thickTop="1">
      <c r="A52" s="76">
        <v>1</v>
      </c>
      <c r="B52" s="77" t="s">
        <v>99</v>
      </c>
      <c r="C52" s="77" t="s">
        <v>55</v>
      </c>
      <c r="D52" s="98" t="s">
        <v>137</v>
      </c>
      <c r="E52" s="93">
        <v>5</v>
      </c>
      <c r="F52" s="80">
        <v>24</v>
      </c>
      <c r="G52" s="80">
        <v>31</v>
      </c>
      <c r="H52" s="81">
        <f t="shared" ref="H52:H59" si="4">G52*3+F52*2+E52*1</f>
        <v>146</v>
      </c>
    </row>
    <row r="53" spans="1:8" ht="15.5">
      <c r="A53" s="86">
        <v>2</v>
      </c>
      <c r="B53" s="87" t="s">
        <v>99</v>
      </c>
      <c r="C53" s="113" t="s">
        <v>34</v>
      </c>
      <c r="D53" s="83" t="s">
        <v>135</v>
      </c>
      <c r="E53" s="84">
        <v>13</v>
      </c>
      <c r="F53" s="22">
        <v>20</v>
      </c>
      <c r="G53" s="22">
        <v>24</v>
      </c>
      <c r="H53" s="81">
        <f t="shared" si="4"/>
        <v>125</v>
      </c>
    </row>
    <row r="54" spans="1:8" ht="15.5">
      <c r="A54" s="96">
        <v>3</v>
      </c>
      <c r="B54" s="89" t="s">
        <v>99</v>
      </c>
      <c r="C54" s="114" t="s">
        <v>29</v>
      </c>
      <c r="D54" s="90" t="s">
        <v>137</v>
      </c>
      <c r="E54" s="84">
        <v>12</v>
      </c>
      <c r="F54" s="22">
        <v>23</v>
      </c>
      <c r="G54" s="22">
        <v>19</v>
      </c>
      <c r="H54" s="81">
        <f t="shared" si="4"/>
        <v>115</v>
      </c>
    </row>
    <row r="55" spans="1:8" ht="15.5">
      <c r="A55" s="80">
        <v>4</v>
      </c>
      <c r="B55" s="91" t="s">
        <v>99</v>
      </c>
      <c r="C55" s="115" t="s">
        <v>35</v>
      </c>
      <c r="D55" s="90" t="s">
        <v>137</v>
      </c>
      <c r="E55" s="84">
        <v>20</v>
      </c>
      <c r="F55" s="22">
        <v>21</v>
      </c>
      <c r="G55" s="22">
        <v>12</v>
      </c>
      <c r="H55" s="81">
        <f t="shared" si="4"/>
        <v>98</v>
      </c>
    </row>
    <row r="56" spans="1:8" ht="15.5">
      <c r="A56" s="22">
        <v>5</v>
      </c>
      <c r="B56" s="92" t="s">
        <v>105</v>
      </c>
      <c r="C56" s="92" t="s">
        <v>4</v>
      </c>
      <c r="D56" s="78" t="s">
        <v>135</v>
      </c>
      <c r="E56" s="93">
        <v>23</v>
      </c>
      <c r="F56" s="80">
        <v>13</v>
      </c>
      <c r="G56" s="80">
        <v>14</v>
      </c>
      <c r="H56" s="81">
        <f t="shared" si="4"/>
        <v>91</v>
      </c>
    </row>
    <row r="57" spans="1:8" ht="15.5">
      <c r="A57" s="80">
        <v>6</v>
      </c>
      <c r="B57" s="91" t="s">
        <v>99</v>
      </c>
      <c r="C57" s="115" t="s">
        <v>32</v>
      </c>
      <c r="D57" s="90" t="s">
        <v>137</v>
      </c>
      <c r="E57" s="84">
        <v>22</v>
      </c>
      <c r="F57" s="22">
        <v>14</v>
      </c>
      <c r="G57" s="22">
        <v>8</v>
      </c>
      <c r="H57" s="81">
        <f t="shared" si="4"/>
        <v>74</v>
      </c>
    </row>
    <row r="58" spans="1:8" ht="15.5">
      <c r="A58" s="22">
        <v>7</v>
      </c>
      <c r="B58" s="91" t="s">
        <v>99</v>
      </c>
      <c r="C58" s="115" t="s">
        <v>125</v>
      </c>
      <c r="D58" s="83" t="s">
        <v>135</v>
      </c>
      <c r="E58" s="84">
        <v>23</v>
      </c>
      <c r="F58" s="22">
        <v>11</v>
      </c>
      <c r="G58" s="22">
        <v>8</v>
      </c>
      <c r="H58" s="81">
        <f t="shared" si="4"/>
        <v>69</v>
      </c>
    </row>
    <row r="59" spans="1:8" ht="15.5">
      <c r="A59" s="80">
        <v>8</v>
      </c>
      <c r="B59" s="91" t="s">
        <v>121</v>
      </c>
      <c r="C59" s="115" t="s">
        <v>98</v>
      </c>
      <c r="D59" s="83" t="s">
        <v>135</v>
      </c>
      <c r="E59" s="84">
        <v>16</v>
      </c>
      <c r="F59" s="22">
        <v>7</v>
      </c>
      <c r="G59" s="22">
        <v>3</v>
      </c>
      <c r="H59" s="81">
        <f t="shared" si="4"/>
        <v>39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29"/>
  <sheetViews>
    <sheetView workbookViewId="0">
      <selection activeCell="A3" sqref="A3"/>
    </sheetView>
  </sheetViews>
  <sheetFormatPr defaultColWidth="8.81640625" defaultRowHeight="14.5"/>
  <cols>
    <col min="1" max="1" width="3" style="225" customWidth="1"/>
    <col min="2" max="2" width="7.453125" style="225" customWidth="1"/>
    <col min="3" max="3" width="24.6328125" style="225" customWidth="1"/>
    <col min="4" max="4" width="27" style="225" customWidth="1"/>
    <col min="5" max="10" width="3.6328125" style="225" customWidth="1"/>
    <col min="11" max="11" width="6.6328125" style="225" customWidth="1"/>
    <col min="12" max="12" width="3.6328125" style="225" customWidth="1"/>
    <col min="13" max="13" width="9.6328125" style="225" customWidth="1"/>
    <col min="14" max="14" width="20.453125" style="225" customWidth="1"/>
    <col min="15" max="15" width="8.81640625" style="225" customWidth="1"/>
    <col min="16" max="16384" width="8.81640625" style="225"/>
  </cols>
  <sheetData>
    <row r="1" spans="1:14" ht="31">
      <c r="A1" s="223"/>
      <c r="B1" s="581" t="s">
        <v>59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3"/>
      <c r="N1" s="224"/>
    </row>
    <row r="2" spans="1:14" ht="21">
      <c r="A2" s="223"/>
      <c r="B2" s="584" t="s">
        <v>312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6"/>
      <c r="N2" s="226"/>
    </row>
    <row r="3" spans="1:14">
      <c r="A3" s="223"/>
      <c r="B3" s="227"/>
      <c r="C3" s="227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>
      <c r="A4" s="228"/>
      <c r="B4" s="229" t="s">
        <v>60</v>
      </c>
      <c r="C4" s="230"/>
      <c r="D4" s="231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4">
      <c r="A5" s="223"/>
      <c r="B5" s="232" t="s">
        <v>313</v>
      </c>
      <c r="C5" s="233"/>
      <c r="D5" s="234"/>
      <c r="E5" s="234"/>
      <c r="F5" s="234"/>
      <c r="G5" s="234"/>
      <c r="H5" s="234"/>
      <c r="I5" s="234"/>
      <c r="J5" s="234"/>
      <c r="K5" s="234"/>
      <c r="L5" s="235"/>
      <c r="M5" s="234"/>
      <c r="N5" s="223"/>
    </row>
    <row r="6" spans="1:14">
      <c r="A6" s="236"/>
      <c r="B6" s="257" t="s">
        <v>0</v>
      </c>
      <c r="C6" s="237" t="s">
        <v>62</v>
      </c>
      <c r="D6" s="237" t="s">
        <v>42</v>
      </c>
      <c r="E6" s="587" t="s">
        <v>63</v>
      </c>
      <c r="F6" s="588"/>
      <c r="G6" s="588"/>
      <c r="H6" s="588"/>
      <c r="I6" s="588"/>
      <c r="J6" s="588"/>
      <c r="K6" s="588"/>
      <c r="L6" s="589"/>
      <c r="M6" s="238" t="s">
        <v>64</v>
      </c>
      <c r="N6" s="239"/>
    </row>
    <row r="7" spans="1:14" ht="19.5" customHeight="1">
      <c r="A7" s="240">
        <v>1</v>
      </c>
      <c r="B7" s="241">
        <v>1</v>
      </c>
      <c r="C7" s="242" t="s">
        <v>299</v>
      </c>
      <c r="D7" s="242" t="s">
        <v>12</v>
      </c>
      <c r="E7" s="243">
        <v>9</v>
      </c>
      <c r="F7" s="243">
        <v>8</v>
      </c>
      <c r="G7" s="243">
        <v>7</v>
      </c>
      <c r="H7" s="243">
        <v>7</v>
      </c>
      <c r="I7" s="243">
        <v>5</v>
      </c>
      <c r="J7" s="243">
        <v>5</v>
      </c>
      <c r="K7" s="243">
        <f t="shared" ref="K7:K14" si="0">J7+I7+H7+G7+F7+E7</f>
        <v>41</v>
      </c>
      <c r="L7" s="243"/>
      <c r="M7" s="244">
        <v>15</v>
      </c>
      <c r="N7" s="239"/>
    </row>
    <row r="8" spans="1:14" ht="20" customHeight="1">
      <c r="A8" s="240">
        <v>2</v>
      </c>
      <c r="B8" s="245"/>
      <c r="C8" s="246" t="s">
        <v>29</v>
      </c>
      <c r="D8" s="247" t="s">
        <v>12</v>
      </c>
      <c r="E8" s="243">
        <v>8</v>
      </c>
      <c r="F8" s="243">
        <v>7</v>
      </c>
      <c r="G8" s="243">
        <v>0</v>
      </c>
      <c r="H8" s="243">
        <v>7</v>
      </c>
      <c r="I8" s="243">
        <v>5</v>
      </c>
      <c r="J8" s="243">
        <v>2</v>
      </c>
      <c r="K8" s="243">
        <f t="shared" si="0"/>
        <v>29</v>
      </c>
      <c r="L8" s="243"/>
      <c r="M8" s="244">
        <v>13</v>
      </c>
      <c r="N8" s="239"/>
    </row>
    <row r="9" spans="1:14" ht="20" customHeight="1">
      <c r="A9" s="240">
        <v>3</v>
      </c>
      <c r="B9" s="245"/>
      <c r="C9" s="246" t="s">
        <v>25</v>
      </c>
      <c r="D9" s="247" t="s">
        <v>12</v>
      </c>
      <c r="E9" s="243">
        <v>7</v>
      </c>
      <c r="F9" s="243">
        <v>4</v>
      </c>
      <c r="G9" s="243">
        <v>3</v>
      </c>
      <c r="H9" s="243">
        <v>8</v>
      </c>
      <c r="I9" s="243">
        <v>7</v>
      </c>
      <c r="J9" s="243">
        <v>5</v>
      </c>
      <c r="K9" s="243">
        <f t="shared" si="0"/>
        <v>34</v>
      </c>
      <c r="L9" s="243"/>
      <c r="M9" s="244">
        <v>11</v>
      </c>
      <c r="N9" s="239"/>
    </row>
    <row r="10" spans="1:14" ht="20" customHeight="1">
      <c r="A10" s="240">
        <v>4</v>
      </c>
      <c r="B10" s="245"/>
      <c r="C10" s="246" t="s">
        <v>314</v>
      </c>
      <c r="D10" s="247" t="s">
        <v>12</v>
      </c>
      <c r="E10" s="243">
        <v>10</v>
      </c>
      <c r="F10" s="243">
        <v>7</v>
      </c>
      <c r="G10" s="243">
        <v>6</v>
      </c>
      <c r="H10" s="243">
        <v>6</v>
      </c>
      <c r="I10" s="243">
        <v>6</v>
      </c>
      <c r="J10" s="243">
        <v>4</v>
      </c>
      <c r="K10" s="243">
        <f t="shared" si="0"/>
        <v>39</v>
      </c>
      <c r="L10" s="243"/>
      <c r="M10" s="244">
        <v>5</v>
      </c>
      <c r="N10" s="239"/>
    </row>
    <row r="11" spans="1:14" ht="20" customHeight="1">
      <c r="A11" s="240">
        <v>5</v>
      </c>
      <c r="B11" s="245"/>
      <c r="C11" s="246" t="s">
        <v>315</v>
      </c>
      <c r="D11" s="247" t="s">
        <v>99</v>
      </c>
      <c r="E11" s="243">
        <v>9</v>
      </c>
      <c r="F11" s="243">
        <v>6</v>
      </c>
      <c r="G11" s="243">
        <v>3</v>
      </c>
      <c r="H11" s="243">
        <v>9</v>
      </c>
      <c r="I11" s="243">
        <v>4</v>
      </c>
      <c r="J11" s="243">
        <v>3</v>
      </c>
      <c r="K11" s="243">
        <f t="shared" si="0"/>
        <v>34</v>
      </c>
      <c r="L11" s="243"/>
      <c r="M11" s="244">
        <v>2</v>
      </c>
      <c r="N11" s="239"/>
    </row>
    <row r="12" spans="1:14" ht="20" customHeight="1">
      <c r="A12" s="240">
        <v>7</v>
      </c>
      <c r="B12" s="245"/>
      <c r="C12" s="246" t="s">
        <v>136</v>
      </c>
      <c r="D12" s="247" t="s">
        <v>124</v>
      </c>
      <c r="E12" s="243">
        <v>2</v>
      </c>
      <c r="F12" s="243">
        <v>0</v>
      </c>
      <c r="G12" s="243">
        <v>0</v>
      </c>
      <c r="H12" s="243">
        <v>7</v>
      </c>
      <c r="I12" s="243">
        <v>6</v>
      </c>
      <c r="J12" s="243">
        <v>0</v>
      </c>
      <c r="K12" s="243">
        <f t="shared" si="0"/>
        <v>15</v>
      </c>
      <c r="L12" s="243"/>
      <c r="M12" s="244">
        <v>2</v>
      </c>
      <c r="N12" s="239"/>
    </row>
    <row r="13" spans="1:14" ht="20" customHeight="1">
      <c r="A13" s="240">
        <v>8</v>
      </c>
      <c r="B13" s="245"/>
      <c r="C13" s="246" t="s">
        <v>192</v>
      </c>
      <c r="D13" s="247" t="s">
        <v>316</v>
      </c>
      <c r="E13" s="243">
        <v>9</v>
      </c>
      <c r="F13" s="243">
        <v>7</v>
      </c>
      <c r="G13" s="243">
        <v>6</v>
      </c>
      <c r="H13" s="243">
        <v>9</v>
      </c>
      <c r="I13" s="243">
        <v>8</v>
      </c>
      <c r="J13" s="243">
        <v>8</v>
      </c>
      <c r="K13" s="243">
        <f t="shared" si="0"/>
        <v>47</v>
      </c>
      <c r="L13" s="243"/>
      <c r="M13" s="244">
        <v>1</v>
      </c>
      <c r="N13" s="239"/>
    </row>
    <row r="14" spans="1:14" ht="20" customHeight="1">
      <c r="A14" s="240">
        <v>9</v>
      </c>
      <c r="B14" s="245"/>
      <c r="C14" s="246" t="s">
        <v>317</v>
      </c>
      <c r="D14" s="247" t="s">
        <v>12</v>
      </c>
      <c r="E14" s="243">
        <v>0</v>
      </c>
      <c r="F14" s="243">
        <v>0</v>
      </c>
      <c r="G14" s="243">
        <v>0</v>
      </c>
      <c r="H14" s="243">
        <v>10</v>
      </c>
      <c r="I14" s="243">
        <v>8</v>
      </c>
      <c r="J14" s="243">
        <v>0</v>
      </c>
      <c r="K14" s="243">
        <f t="shared" si="0"/>
        <v>18</v>
      </c>
      <c r="L14" s="243"/>
      <c r="M14" s="118"/>
      <c r="N14" s="239"/>
    </row>
    <row r="15" spans="1:14" ht="19.5" customHeight="1">
      <c r="A15" s="223"/>
      <c r="B15" s="248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23"/>
    </row>
    <row r="16" spans="1:14" ht="19.5" customHeight="1">
      <c r="A16" s="228"/>
      <c r="B16" s="250" t="s">
        <v>68</v>
      </c>
      <c r="C16" s="251"/>
      <c r="D16" s="231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spans="1:14" ht="19.5" customHeight="1">
      <c r="A17" s="223"/>
      <c r="B17" s="232" t="s">
        <v>318</v>
      </c>
      <c r="C17" s="233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23"/>
    </row>
    <row r="18" spans="1:14" ht="19.5" customHeight="1">
      <c r="A18" s="252"/>
      <c r="B18" s="258" t="s">
        <v>0</v>
      </c>
      <c r="C18" s="237" t="s">
        <v>62</v>
      </c>
      <c r="D18" s="237" t="s">
        <v>42</v>
      </c>
      <c r="E18" s="578" t="s">
        <v>63</v>
      </c>
      <c r="F18" s="579"/>
      <c r="G18" s="579"/>
      <c r="H18" s="579"/>
      <c r="I18" s="579"/>
      <c r="J18" s="579"/>
      <c r="K18" s="579"/>
      <c r="L18" s="580"/>
      <c r="M18" s="238" t="s">
        <v>64</v>
      </c>
      <c r="N18" s="239"/>
    </row>
    <row r="19" spans="1:14" ht="20" customHeight="1">
      <c r="A19" s="240">
        <v>1</v>
      </c>
      <c r="B19" s="253">
        <v>1</v>
      </c>
      <c r="C19" s="242" t="s">
        <v>5</v>
      </c>
      <c r="D19" s="242" t="s">
        <v>12</v>
      </c>
      <c r="E19" s="243">
        <v>8</v>
      </c>
      <c r="F19" s="243">
        <v>8</v>
      </c>
      <c r="G19" s="243">
        <v>8</v>
      </c>
      <c r="H19" s="243">
        <v>9</v>
      </c>
      <c r="I19" s="243">
        <v>8</v>
      </c>
      <c r="J19" s="243">
        <v>8</v>
      </c>
      <c r="K19" s="243">
        <f t="shared" ref="K19:K28" si="1">J19+I19+H19+G19+F19+E19</f>
        <v>49</v>
      </c>
      <c r="L19" s="243"/>
      <c r="M19" s="244">
        <v>19</v>
      </c>
      <c r="N19" s="239"/>
    </row>
    <row r="20" spans="1:14" ht="20" customHeight="1">
      <c r="A20" s="240">
        <v>2</v>
      </c>
      <c r="B20" s="254"/>
      <c r="C20" s="246" t="s">
        <v>18</v>
      </c>
      <c r="D20" s="247" t="s">
        <v>12</v>
      </c>
      <c r="E20" s="243">
        <v>10</v>
      </c>
      <c r="F20" s="243">
        <v>7</v>
      </c>
      <c r="G20" s="243">
        <v>6</v>
      </c>
      <c r="H20" s="243">
        <v>10</v>
      </c>
      <c r="I20" s="243">
        <v>9</v>
      </c>
      <c r="J20" s="243">
        <v>8</v>
      </c>
      <c r="K20" s="243">
        <f t="shared" si="1"/>
        <v>50</v>
      </c>
      <c r="L20" s="243"/>
      <c r="M20" s="244">
        <v>7</v>
      </c>
      <c r="N20" s="239"/>
    </row>
    <row r="21" spans="1:14" ht="20" customHeight="1">
      <c r="A21" s="240">
        <v>3</v>
      </c>
      <c r="B21" s="254"/>
      <c r="C21" s="246" t="s">
        <v>125</v>
      </c>
      <c r="D21" s="247" t="s">
        <v>12</v>
      </c>
      <c r="E21" s="243">
        <v>10</v>
      </c>
      <c r="F21" s="243">
        <v>9</v>
      </c>
      <c r="G21" s="243">
        <v>6</v>
      </c>
      <c r="H21" s="243">
        <v>9</v>
      </c>
      <c r="I21" s="243">
        <v>7</v>
      </c>
      <c r="J21" s="243">
        <v>6</v>
      </c>
      <c r="K21" s="243">
        <f t="shared" si="1"/>
        <v>47</v>
      </c>
      <c r="L21" s="243"/>
      <c r="M21" s="244">
        <v>3</v>
      </c>
      <c r="N21" s="239"/>
    </row>
    <row r="22" spans="1:14" ht="20" customHeight="1">
      <c r="A22" s="240">
        <v>4</v>
      </c>
      <c r="B22" s="254"/>
      <c r="C22" s="246" t="s">
        <v>194</v>
      </c>
      <c r="D22" s="247" t="s">
        <v>316</v>
      </c>
      <c r="E22" s="243">
        <v>8</v>
      </c>
      <c r="F22" s="243">
        <v>7</v>
      </c>
      <c r="G22" s="243">
        <v>4</v>
      </c>
      <c r="H22" s="243">
        <v>8</v>
      </c>
      <c r="I22" s="243">
        <v>7</v>
      </c>
      <c r="J22" s="243">
        <v>7</v>
      </c>
      <c r="K22" s="243">
        <f t="shared" si="1"/>
        <v>41</v>
      </c>
      <c r="L22" s="243"/>
      <c r="M22" s="244">
        <v>1</v>
      </c>
      <c r="N22" s="239"/>
    </row>
    <row r="23" spans="1:14" ht="20" customHeight="1">
      <c r="A23" s="240">
        <v>5</v>
      </c>
      <c r="B23" s="254"/>
      <c r="C23" s="246" t="s">
        <v>71</v>
      </c>
      <c r="D23" s="247" t="s">
        <v>12</v>
      </c>
      <c r="E23" s="243">
        <v>8</v>
      </c>
      <c r="F23" s="243">
        <v>4</v>
      </c>
      <c r="G23" s="243">
        <v>1</v>
      </c>
      <c r="H23" s="243">
        <v>9</v>
      </c>
      <c r="I23" s="243">
        <v>6</v>
      </c>
      <c r="J23" s="243">
        <v>4</v>
      </c>
      <c r="K23" s="243">
        <f t="shared" si="1"/>
        <v>32</v>
      </c>
      <c r="L23" s="243"/>
      <c r="M23" s="244">
        <v>1</v>
      </c>
      <c r="N23" s="239"/>
    </row>
    <row r="24" spans="1:14" ht="20" customHeight="1">
      <c r="A24" s="240">
        <v>6</v>
      </c>
      <c r="B24" s="254"/>
      <c r="C24" s="246" t="s">
        <v>70</v>
      </c>
      <c r="D24" s="247" t="s">
        <v>12</v>
      </c>
      <c r="E24" s="243">
        <v>10</v>
      </c>
      <c r="F24" s="243">
        <v>8</v>
      </c>
      <c r="G24" s="243">
        <v>8</v>
      </c>
      <c r="H24" s="243">
        <v>9</v>
      </c>
      <c r="I24" s="243">
        <v>8</v>
      </c>
      <c r="J24" s="243">
        <v>8</v>
      </c>
      <c r="K24" s="243">
        <f t="shared" si="1"/>
        <v>51</v>
      </c>
      <c r="L24" s="243"/>
      <c r="M24" s="118"/>
      <c r="N24" s="239"/>
    </row>
    <row r="25" spans="1:14" ht="20" customHeight="1">
      <c r="A25" s="240">
        <v>7</v>
      </c>
      <c r="B25" s="254"/>
      <c r="C25" s="246" t="s">
        <v>6</v>
      </c>
      <c r="D25" s="247" t="s">
        <v>14</v>
      </c>
      <c r="E25" s="243">
        <v>9</v>
      </c>
      <c r="F25" s="243">
        <v>8</v>
      </c>
      <c r="G25" s="243">
        <v>7</v>
      </c>
      <c r="H25" s="243">
        <v>9</v>
      </c>
      <c r="I25" s="243">
        <v>9</v>
      </c>
      <c r="J25" s="243">
        <v>5</v>
      </c>
      <c r="K25" s="243">
        <f t="shared" si="1"/>
        <v>47</v>
      </c>
      <c r="L25" s="243"/>
      <c r="M25" s="118"/>
      <c r="N25" s="239"/>
    </row>
    <row r="26" spans="1:14" ht="20" customHeight="1">
      <c r="A26" s="240">
        <v>8</v>
      </c>
      <c r="B26" s="255"/>
      <c r="C26" s="246" t="s">
        <v>19</v>
      </c>
      <c r="D26" s="247" t="s">
        <v>12</v>
      </c>
      <c r="E26" s="243">
        <v>8</v>
      </c>
      <c r="F26" s="243">
        <v>7</v>
      </c>
      <c r="G26" s="243">
        <v>5</v>
      </c>
      <c r="H26" s="243">
        <v>6</v>
      </c>
      <c r="I26" s="243">
        <v>6</v>
      </c>
      <c r="J26" s="243">
        <v>1</v>
      </c>
      <c r="K26" s="243">
        <f t="shared" si="1"/>
        <v>33</v>
      </c>
      <c r="L26" s="243"/>
      <c r="M26" s="118"/>
      <c r="N26" s="239"/>
    </row>
    <row r="27" spans="1:14" ht="20" customHeight="1">
      <c r="A27" s="240">
        <v>9</v>
      </c>
      <c r="B27" s="255"/>
      <c r="C27" s="246" t="s">
        <v>69</v>
      </c>
      <c r="D27" s="247" t="s">
        <v>12</v>
      </c>
      <c r="E27" s="243">
        <v>7</v>
      </c>
      <c r="F27" s="243">
        <v>0</v>
      </c>
      <c r="G27" s="243">
        <v>0</v>
      </c>
      <c r="H27" s="243">
        <v>6</v>
      </c>
      <c r="I27" s="243">
        <v>3</v>
      </c>
      <c r="J27" s="243">
        <v>0</v>
      </c>
      <c r="K27" s="243">
        <f t="shared" si="1"/>
        <v>16</v>
      </c>
      <c r="L27" s="243"/>
      <c r="M27" s="118"/>
      <c r="N27" s="239"/>
    </row>
    <row r="28" spans="1:14" ht="20" customHeight="1">
      <c r="A28" s="240">
        <v>10</v>
      </c>
      <c r="B28" s="255"/>
      <c r="C28" s="246" t="s">
        <v>138</v>
      </c>
      <c r="D28" s="247" t="s">
        <v>12</v>
      </c>
      <c r="E28" s="256"/>
      <c r="F28" s="256"/>
      <c r="G28" s="256"/>
      <c r="H28" s="256"/>
      <c r="I28" s="256"/>
      <c r="J28" s="256"/>
      <c r="K28" s="243">
        <f t="shared" si="1"/>
        <v>0</v>
      </c>
      <c r="L28" s="243"/>
      <c r="M28" s="118"/>
      <c r="N28" s="239"/>
    </row>
    <row r="29" spans="1:14" ht="19.5" customHeight="1"/>
  </sheetData>
  <mergeCells count="4">
    <mergeCell ref="E18:L18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H68"/>
  <sheetViews>
    <sheetView workbookViewId="0">
      <selection activeCell="A3" sqref="A3"/>
    </sheetView>
  </sheetViews>
  <sheetFormatPr defaultColWidth="8.81640625" defaultRowHeight="14.5"/>
  <cols>
    <col min="1" max="1" width="6.453125" style="260" customWidth="1"/>
    <col min="2" max="2" width="25.81640625" style="260" customWidth="1"/>
    <col min="3" max="3" width="23.6328125" style="260" bestFit="1" customWidth="1"/>
    <col min="4" max="10" width="7.36328125" style="260" customWidth="1"/>
    <col min="11" max="11" width="6.36328125" style="260" customWidth="1"/>
    <col min="12" max="12" width="7.36328125" style="260" customWidth="1"/>
    <col min="13" max="13" width="12" style="260" customWidth="1"/>
    <col min="14" max="20" width="7.36328125" style="260" customWidth="1"/>
    <col min="21" max="21" width="6.36328125" style="260" customWidth="1"/>
    <col min="22" max="22" width="7.36328125" style="260" customWidth="1"/>
    <col min="23" max="23" width="12" style="260" customWidth="1"/>
    <col min="24" max="30" width="7.36328125" style="260" customWidth="1"/>
    <col min="31" max="31" width="6.36328125" style="260" customWidth="1"/>
    <col min="32" max="32" width="7.36328125" style="260" customWidth="1"/>
    <col min="33" max="33" width="12" style="260" customWidth="1"/>
    <col min="34" max="40" width="7.36328125" style="260" customWidth="1"/>
    <col min="41" max="41" width="6.36328125" style="260" customWidth="1"/>
    <col min="42" max="42" width="7.36328125" style="260" customWidth="1"/>
    <col min="43" max="43" width="12" style="260" customWidth="1"/>
    <col min="44" max="50" width="7.36328125" style="260" customWidth="1"/>
    <col min="51" max="51" width="6.36328125" style="260" customWidth="1"/>
    <col min="52" max="52" width="7.36328125" style="260" customWidth="1"/>
    <col min="53" max="53" width="12" style="260" customWidth="1"/>
    <col min="54" max="60" width="7.36328125" style="260" customWidth="1"/>
    <col min="61" max="61" width="6.36328125" style="260" customWidth="1"/>
    <col min="62" max="62" width="7.36328125" style="260" customWidth="1"/>
    <col min="63" max="63" width="12" style="260" customWidth="1"/>
    <col min="64" max="70" width="7.36328125" style="260" customWidth="1"/>
    <col min="71" max="71" width="7.1796875" style="260" customWidth="1"/>
    <col min="72" max="72" width="6.36328125" style="260" customWidth="1"/>
    <col min="73" max="73" width="12" style="260" customWidth="1"/>
    <col min="74" max="80" width="7.36328125" style="260" customWidth="1"/>
    <col min="81" max="81" width="6.36328125" style="260" customWidth="1"/>
    <col min="82" max="82" width="7.36328125" style="260" customWidth="1"/>
    <col min="83" max="83" width="12" style="260" customWidth="1"/>
    <col min="84" max="84" width="12.81640625" style="260" customWidth="1"/>
    <col min="85" max="85" width="11.81640625" style="260" customWidth="1"/>
    <col min="86" max="86" width="2.36328125" style="260" customWidth="1"/>
    <col min="87" max="87" width="8.81640625" style="260" customWidth="1"/>
    <col min="88" max="16384" width="8.81640625" style="260"/>
  </cols>
  <sheetData>
    <row r="1" spans="1:86" ht="21" customHeight="1">
      <c r="A1" s="596" t="s">
        <v>344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8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</row>
    <row r="2" spans="1:86" ht="18.75" customHeight="1">
      <c r="A2" s="259"/>
      <c r="B2" s="261" t="s">
        <v>319</v>
      </c>
      <c r="C2" s="262"/>
      <c r="D2" s="262"/>
      <c r="E2" s="262"/>
      <c r="F2" s="263"/>
      <c r="G2" s="263"/>
      <c r="H2" s="263"/>
      <c r="I2" s="263"/>
      <c r="J2" s="263"/>
      <c r="K2" s="263"/>
      <c r="L2" s="263"/>
      <c r="M2" s="263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</row>
    <row r="3" spans="1:86" ht="10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59"/>
    </row>
    <row r="4" spans="1:86" ht="13.5" customHeight="1">
      <c r="A4" s="599" t="s">
        <v>0</v>
      </c>
      <c r="B4" s="590" t="s">
        <v>142</v>
      </c>
      <c r="C4" s="591"/>
      <c r="D4" s="590" t="s">
        <v>143</v>
      </c>
      <c r="E4" s="591"/>
      <c r="F4" s="591"/>
      <c r="G4" s="591"/>
      <c r="H4" s="591"/>
      <c r="I4" s="591"/>
      <c r="J4" s="591"/>
      <c r="K4" s="591"/>
      <c r="L4" s="591"/>
      <c r="M4" s="591"/>
      <c r="N4" s="590" t="s">
        <v>144</v>
      </c>
      <c r="O4" s="591"/>
      <c r="P4" s="591"/>
      <c r="Q4" s="591"/>
      <c r="R4" s="591"/>
      <c r="S4" s="591"/>
      <c r="T4" s="591"/>
      <c r="U4" s="591"/>
      <c r="V4" s="591"/>
      <c r="W4" s="591"/>
      <c r="X4" s="590" t="s">
        <v>320</v>
      </c>
      <c r="Y4" s="591"/>
      <c r="Z4" s="591"/>
      <c r="AA4" s="591"/>
      <c r="AB4" s="591"/>
      <c r="AC4" s="591"/>
      <c r="AD4" s="591"/>
      <c r="AE4" s="591"/>
      <c r="AF4" s="591"/>
      <c r="AG4" s="591"/>
      <c r="AH4" s="590" t="s">
        <v>145</v>
      </c>
      <c r="AI4" s="591"/>
      <c r="AJ4" s="591"/>
      <c r="AK4" s="591"/>
      <c r="AL4" s="591"/>
      <c r="AM4" s="591"/>
      <c r="AN4" s="591"/>
      <c r="AO4" s="591"/>
      <c r="AP4" s="591"/>
      <c r="AQ4" s="591"/>
      <c r="AR4" s="590" t="s">
        <v>146</v>
      </c>
      <c r="AS4" s="591"/>
      <c r="AT4" s="591"/>
      <c r="AU4" s="591"/>
      <c r="AV4" s="591"/>
      <c r="AW4" s="591"/>
      <c r="AX4" s="591"/>
      <c r="AY4" s="591"/>
      <c r="AZ4" s="591"/>
      <c r="BA4" s="591"/>
      <c r="BB4" s="590" t="s">
        <v>147</v>
      </c>
      <c r="BC4" s="591"/>
      <c r="BD4" s="591"/>
      <c r="BE4" s="591"/>
      <c r="BF4" s="591"/>
      <c r="BG4" s="591"/>
      <c r="BH4" s="591"/>
      <c r="BI4" s="591"/>
      <c r="BJ4" s="591"/>
      <c r="BK4" s="591"/>
      <c r="BL4" s="590" t="s">
        <v>148</v>
      </c>
      <c r="BM4" s="590"/>
      <c r="BN4" s="590"/>
      <c r="BO4" s="590"/>
      <c r="BP4" s="590"/>
      <c r="BQ4" s="590"/>
      <c r="BR4" s="590"/>
      <c r="BS4" s="590"/>
      <c r="BT4" s="591"/>
      <c r="BU4" s="591"/>
      <c r="BV4" s="590" t="s">
        <v>149</v>
      </c>
      <c r="BW4" s="591"/>
      <c r="BX4" s="591"/>
      <c r="BY4" s="591"/>
      <c r="BZ4" s="591"/>
      <c r="CA4" s="591"/>
      <c r="CB4" s="591"/>
      <c r="CC4" s="591"/>
      <c r="CD4" s="591"/>
      <c r="CE4" s="591"/>
      <c r="CF4" s="120" t="s">
        <v>150</v>
      </c>
      <c r="CG4" s="120" t="s">
        <v>151</v>
      </c>
      <c r="CH4" s="265"/>
    </row>
    <row r="5" spans="1:86" ht="15.75" customHeight="1">
      <c r="A5" s="600"/>
      <c r="B5" s="121" t="s">
        <v>42</v>
      </c>
      <c r="C5" s="121" t="s">
        <v>1</v>
      </c>
      <c r="D5" s="266" t="s">
        <v>152</v>
      </c>
      <c r="E5" s="267">
        <v>1</v>
      </c>
      <c r="F5" s="267">
        <v>2</v>
      </c>
      <c r="G5" s="267">
        <v>3</v>
      </c>
      <c r="H5" s="267">
        <v>4</v>
      </c>
      <c r="I5" s="267">
        <v>5</v>
      </c>
      <c r="J5" s="267">
        <v>6</v>
      </c>
      <c r="K5" s="122" t="s">
        <v>153</v>
      </c>
      <c r="L5" s="123" t="s">
        <v>154</v>
      </c>
      <c r="M5" s="124" t="s">
        <v>155</v>
      </c>
      <c r="N5" s="121" t="s">
        <v>152</v>
      </c>
      <c r="O5" s="268">
        <v>1</v>
      </c>
      <c r="P5" s="268">
        <v>2</v>
      </c>
      <c r="Q5" s="268">
        <v>3</v>
      </c>
      <c r="R5" s="268">
        <v>4</v>
      </c>
      <c r="S5" s="268">
        <v>5</v>
      </c>
      <c r="T5" s="268">
        <v>6</v>
      </c>
      <c r="U5" s="122" t="s">
        <v>153</v>
      </c>
      <c r="V5" s="123" t="s">
        <v>154</v>
      </c>
      <c r="W5" s="124" t="s">
        <v>155</v>
      </c>
      <c r="X5" s="121" t="s">
        <v>152</v>
      </c>
      <c r="Y5" s="268">
        <v>1</v>
      </c>
      <c r="Z5" s="268">
        <v>2</v>
      </c>
      <c r="AA5" s="268">
        <v>3</v>
      </c>
      <c r="AB5" s="268">
        <v>4</v>
      </c>
      <c r="AC5" s="268">
        <v>5</v>
      </c>
      <c r="AD5" s="268">
        <v>6</v>
      </c>
      <c r="AE5" s="122" t="s">
        <v>153</v>
      </c>
      <c r="AF5" s="123" t="s">
        <v>154</v>
      </c>
      <c r="AG5" s="124" t="s">
        <v>155</v>
      </c>
      <c r="AH5" s="121" t="s">
        <v>152</v>
      </c>
      <c r="AI5" s="268">
        <v>1</v>
      </c>
      <c r="AJ5" s="268">
        <v>2</v>
      </c>
      <c r="AK5" s="268">
        <v>3</v>
      </c>
      <c r="AL5" s="268">
        <v>4</v>
      </c>
      <c r="AM5" s="268">
        <v>5</v>
      </c>
      <c r="AN5" s="268">
        <v>6</v>
      </c>
      <c r="AO5" s="122" t="s">
        <v>153</v>
      </c>
      <c r="AP5" s="123" t="s">
        <v>154</v>
      </c>
      <c r="AQ5" s="124" t="s">
        <v>155</v>
      </c>
      <c r="AR5" s="121" t="s">
        <v>152</v>
      </c>
      <c r="AS5" s="268">
        <v>1</v>
      </c>
      <c r="AT5" s="268">
        <v>2</v>
      </c>
      <c r="AU5" s="268">
        <v>3</v>
      </c>
      <c r="AV5" s="268">
        <v>4</v>
      </c>
      <c r="AW5" s="268">
        <v>5</v>
      </c>
      <c r="AX5" s="268">
        <v>6</v>
      </c>
      <c r="AY5" s="122" t="s">
        <v>153</v>
      </c>
      <c r="AZ5" s="123" t="s">
        <v>154</v>
      </c>
      <c r="BA5" s="124" t="s">
        <v>155</v>
      </c>
      <c r="BB5" s="121" t="s">
        <v>152</v>
      </c>
      <c r="BC5" s="268">
        <v>1</v>
      </c>
      <c r="BD5" s="268">
        <v>2</v>
      </c>
      <c r="BE5" s="268">
        <v>3</v>
      </c>
      <c r="BF5" s="268">
        <v>4</v>
      </c>
      <c r="BG5" s="268">
        <v>5</v>
      </c>
      <c r="BH5" s="268">
        <v>6</v>
      </c>
      <c r="BI5" s="122" t="s">
        <v>153</v>
      </c>
      <c r="BJ5" s="123" t="s">
        <v>154</v>
      </c>
      <c r="BK5" s="124" t="s">
        <v>155</v>
      </c>
      <c r="BL5" s="121" t="s">
        <v>152</v>
      </c>
      <c r="BM5" s="268">
        <v>1</v>
      </c>
      <c r="BN5" s="268">
        <v>2</v>
      </c>
      <c r="BO5" s="268">
        <v>3</v>
      </c>
      <c r="BP5" s="268">
        <v>4</v>
      </c>
      <c r="BQ5" s="268">
        <v>5</v>
      </c>
      <c r="BR5" s="125" t="s">
        <v>321</v>
      </c>
      <c r="BS5" s="122" t="s">
        <v>153</v>
      </c>
      <c r="BT5" s="123" t="s">
        <v>154</v>
      </c>
      <c r="BU5" s="124" t="s">
        <v>155</v>
      </c>
      <c r="BV5" s="121" t="s">
        <v>152</v>
      </c>
      <c r="BW5" s="268">
        <v>1</v>
      </c>
      <c r="BX5" s="268">
        <v>2</v>
      </c>
      <c r="BY5" s="268">
        <v>3</v>
      </c>
      <c r="BZ5" s="268">
        <v>4</v>
      </c>
      <c r="CA5" s="268">
        <v>5</v>
      </c>
      <c r="CB5" s="268">
        <v>6</v>
      </c>
      <c r="CC5" s="122" t="s">
        <v>153</v>
      </c>
      <c r="CD5" s="123" t="s">
        <v>154</v>
      </c>
      <c r="CE5" s="124" t="s">
        <v>155</v>
      </c>
      <c r="CF5" s="269">
        <v>1</v>
      </c>
      <c r="CG5" s="120" t="s">
        <v>133</v>
      </c>
      <c r="CH5" s="265"/>
    </row>
    <row r="6" spans="1:86" ht="26" customHeight="1">
      <c r="A6" s="270">
        <v>1</v>
      </c>
      <c r="B6" s="271" t="s">
        <v>322</v>
      </c>
      <c r="C6" s="272" t="s">
        <v>194</v>
      </c>
      <c r="D6" s="126">
        <v>34</v>
      </c>
      <c r="E6" s="273">
        <v>9</v>
      </c>
      <c r="F6" s="273">
        <v>6</v>
      </c>
      <c r="G6" s="273">
        <v>8</v>
      </c>
      <c r="H6" s="273">
        <v>6</v>
      </c>
      <c r="I6" s="273">
        <v>6</v>
      </c>
      <c r="J6" s="273">
        <v>6</v>
      </c>
      <c r="K6" s="274">
        <f t="shared" ref="K6:K27" si="0">J6+I6+H6+G6+F6+E6</f>
        <v>41</v>
      </c>
      <c r="L6" s="275">
        <v>0</v>
      </c>
      <c r="M6" s="276">
        <f t="shared" ref="M6:M27" si="1">K6/(D6+L6)</f>
        <v>1.2058823529411764</v>
      </c>
      <c r="N6" s="126">
        <v>32.5</v>
      </c>
      <c r="O6" s="273">
        <v>10</v>
      </c>
      <c r="P6" s="273">
        <v>10</v>
      </c>
      <c r="Q6" s="273">
        <v>9</v>
      </c>
      <c r="R6" s="273">
        <v>10</v>
      </c>
      <c r="S6" s="273">
        <v>10</v>
      </c>
      <c r="T6" s="273">
        <v>10</v>
      </c>
      <c r="U6" s="274">
        <f t="shared" ref="U6:U27" si="2">T6+S6+R6+Q6+P6+O6</f>
        <v>59</v>
      </c>
      <c r="V6" s="275">
        <v>0</v>
      </c>
      <c r="W6" s="276">
        <f t="shared" ref="W6:W27" si="3">U6/(N6+V6)</f>
        <v>1.8153846153846154</v>
      </c>
      <c r="X6" s="126">
        <v>23.64</v>
      </c>
      <c r="Y6" s="273">
        <v>10</v>
      </c>
      <c r="Z6" s="273">
        <v>9</v>
      </c>
      <c r="AA6" s="273">
        <v>7</v>
      </c>
      <c r="AB6" s="273">
        <v>6</v>
      </c>
      <c r="AC6" s="273">
        <v>7</v>
      </c>
      <c r="AD6" s="273">
        <v>6</v>
      </c>
      <c r="AE6" s="274">
        <f t="shared" ref="AE6:AE27" si="4">AD6+AC6+AB6+AA6+Z6+Y6</f>
        <v>45</v>
      </c>
      <c r="AF6" s="275">
        <v>0</v>
      </c>
      <c r="AG6" s="276">
        <f t="shared" ref="AG6:AG27" si="5">AE6/(X6+AF6)</f>
        <v>1.9035532994923858</v>
      </c>
      <c r="AH6" s="126">
        <v>31.62</v>
      </c>
      <c r="AI6" s="273">
        <v>7</v>
      </c>
      <c r="AJ6" s="273">
        <v>4</v>
      </c>
      <c r="AK6" s="273">
        <v>8</v>
      </c>
      <c r="AL6" s="273">
        <v>0</v>
      </c>
      <c r="AM6" s="273">
        <v>9</v>
      </c>
      <c r="AN6" s="273">
        <v>8</v>
      </c>
      <c r="AO6" s="274">
        <f t="shared" ref="AO6:AO27" si="6">AN6+AM6+AL6+AK6+AJ6+AI6</f>
        <v>36</v>
      </c>
      <c r="AP6" s="275">
        <v>8</v>
      </c>
      <c r="AQ6" s="276">
        <f t="shared" ref="AQ6:AQ27" si="7">AO6/(AH6+AP6)</f>
        <v>0.9086320040383643</v>
      </c>
      <c r="AR6" s="126">
        <v>24.68</v>
      </c>
      <c r="AS6" s="273">
        <v>10</v>
      </c>
      <c r="AT6" s="273">
        <v>4</v>
      </c>
      <c r="AU6" s="273">
        <v>10</v>
      </c>
      <c r="AV6" s="273">
        <v>10</v>
      </c>
      <c r="AW6" s="273">
        <v>8</v>
      </c>
      <c r="AX6" s="273">
        <v>7</v>
      </c>
      <c r="AY6" s="274">
        <f t="shared" ref="AY6:AY27" si="8">AX6+AW6+AV6+AU6+AT6+AS6</f>
        <v>49</v>
      </c>
      <c r="AZ6" s="275">
        <v>0</v>
      </c>
      <c r="BA6" s="276">
        <f t="shared" ref="BA6:BA27" si="9">AY6/(AR6+AZ6)</f>
        <v>1.9854132901134522</v>
      </c>
      <c r="BB6" s="126">
        <v>34.81</v>
      </c>
      <c r="BC6" s="273">
        <v>0</v>
      </c>
      <c r="BD6" s="273">
        <v>0</v>
      </c>
      <c r="BE6" s="273">
        <v>0</v>
      </c>
      <c r="BF6" s="273">
        <v>0</v>
      </c>
      <c r="BG6" s="273">
        <v>0</v>
      </c>
      <c r="BH6" s="273">
        <v>0</v>
      </c>
      <c r="BI6" s="274">
        <f t="shared" ref="BI6:BI27" si="10">BH6+BG6+BF6+BE6+BD6+BC6</f>
        <v>0</v>
      </c>
      <c r="BJ6" s="275">
        <v>3</v>
      </c>
      <c r="BK6" s="276">
        <f t="shared" ref="BK6:BK27" si="11">BI6/(BB6+BJ6)</f>
        <v>0</v>
      </c>
      <c r="BL6" s="126">
        <v>28.84</v>
      </c>
      <c r="BM6" s="273">
        <v>10</v>
      </c>
      <c r="BN6" s="273">
        <v>5</v>
      </c>
      <c r="BO6" s="273">
        <v>9</v>
      </c>
      <c r="BP6" s="273">
        <v>9</v>
      </c>
      <c r="BQ6" s="273">
        <v>10</v>
      </c>
      <c r="BR6" s="277">
        <v>1.5</v>
      </c>
      <c r="BS6" s="274">
        <f t="shared" ref="BS6:BS27" si="12">BQ6+BP6+BO6+BN6+BM6</f>
        <v>43</v>
      </c>
      <c r="BT6" s="275">
        <v>0</v>
      </c>
      <c r="BU6" s="276">
        <f t="shared" ref="BU6:BU27" si="13">BS6/(BL6+BT6)*BR6</f>
        <v>2.2364771151178919</v>
      </c>
      <c r="BV6" s="126">
        <v>37.25</v>
      </c>
      <c r="BW6" s="273">
        <v>10</v>
      </c>
      <c r="BX6" s="273">
        <v>10</v>
      </c>
      <c r="BY6" s="273">
        <v>9</v>
      </c>
      <c r="BZ6" s="273">
        <v>8</v>
      </c>
      <c r="CA6" s="273">
        <v>9</v>
      </c>
      <c r="CB6" s="273">
        <v>9</v>
      </c>
      <c r="CC6" s="274">
        <f t="shared" ref="CC6:CC27" si="14">CB6+CA6+BZ6+BY6+BX6+BW6</f>
        <v>55</v>
      </c>
      <c r="CD6" s="275">
        <v>0</v>
      </c>
      <c r="CE6" s="276">
        <f t="shared" ref="CE6:CE27" si="15">CC6/(BV6+CD6)</f>
        <v>1.476510067114094</v>
      </c>
      <c r="CF6" s="273">
        <v>0.2</v>
      </c>
      <c r="CG6" s="278">
        <f t="shared" ref="CG6:CG27" si="16">M6+W6+AG6+AQ6+BA6+BK6+BU6+CE6+CF6</f>
        <v>11.73185274420198</v>
      </c>
      <c r="CH6" s="265"/>
    </row>
    <row r="7" spans="1:86" ht="26" customHeight="1">
      <c r="A7" s="279">
        <v>2</v>
      </c>
      <c r="B7" s="280" t="s">
        <v>101</v>
      </c>
      <c r="C7" s="281" t="s">
        <v>212</v>
      </c>
      <c r="D7" s="126">
        <v>34.56</v>
      </c>
      <c r="E7" s="273">
        <v>10</v>
      </c>
      <c r="F7" s="273">
        <v>7</v>
      </c>
      <c r="G7" s="273">
        <v>9</v>
      </c>
      <c r="H7" s="273">
        <v>4</v>
      </c>
      <c r="I7" s="273">
        <v>0</v>
      </c>
      <c r="J7" s="273">
        <v>7</v>
      </c>
      <c r="K7" s="274">
        <f t="shared" si="0"/>
        <v>37</v>
      </c>
      <c r="L7" s="275">
        <v>3</v>
      </c>
      <c r="M7" s="276">
        <f t="shared" si="1"/>
        <v>0.98509052183173584</v>
      </c>
      <c r="N7" s="126">
        <v>16.5</v>
      </c>
      <c r="O7" s="273">
        <v>10</v>
      </c>
      <c r="P7" s="273">
        <v>10</v>
      </c>
      <c r="Q7" s="273">
        <v>10</v>
      </c>
      <c r="R7" s="273">
        <v>10</v>
      </c>
      <c r="S7" s="273">
        <v>10</v>
      </c>
      <c r="T7" s="273">
        <v>10</v>
      </c>
      <c r="U7" s="274">
        <f t="shared" si="2"/>
        <v>60</v>
      </c>
      <c r="V7" s="275">
        <v>0</v>
      </c>
      <c r="W7" s="276">
        <f t="shared" si="3"/>
        <v>3.6363636363636362</v>
      </c>
      <c r="X7" s="126">
        <v>29.03</v>
      </c>
      <c r="Y7" s="273">
        <v>8</v>
      </c>
      <c r="Z7" s="273">
        <v>5</v>
      </c>
      <c r="AA7" s="273">
        <v>7</v>
      </c>
      <c r="AB7" s="273">
        <v>9</v>
      </c>
      <c r="AC7" s="273">
        <v>8</v>
      </c>
      <c r="AD7" s="273">
        <v>4</v>
      </c>
      <c r="AE7" s="274">
        <f t="shared" si="4"/>
        <v>41</v>
      </c>
      <c r="AF7" s="275">
        <v>0</v>
      </c>
      <c r="AG7" s="276">
        <f t="shared" si="5"/>
        <v>1.4123320702721323</v>
      </c>
      <c r="AH7" s="126">
        <v>29.97</v>
      </c>
      <c r="AI7" s="273">
        <v>6</v>
      </c>
      <c r="AJ7" s="273">
        <v>5</v>
      </c>
      <c r="AK7" s="273">
        <v>6</v>
      </c>
      <c r="AL7" s="273">
        <v>5</v>
      </c>
      <c r="AM7" s="273">
        <v>0</v>
      </c>
      <c r="AN7" s="273">
        <v>8</v>
      </c>
      <c r="AO7" s="274">
        <f t="shared" si="6"/>
        <v>30</v>
      </c>
      <c r="AP7" s="275">
        <v>3</v>
      </c>
      <c r="AQ7" s="276">
        <f t="shared" si="7"/>
        <v>0.90991810737033674</v>
      </c>
      <c r="AR7" s="126">
        <v>29.59</v>
      </c>
      <c r="AS7" s="273">
        <v>7</v>
      </c>
      <c r="AT7" s="273">
        <v>5</v>
      </c>
      <c r="AU7" s="273">
        <v>8</v>
      </c>
      <c r="AV7" s="273">
        <v>5</v>
      </c>
      <c r="AW7" s="273">
        <v>8</v>
      </c>
      <c r="AX7" s="273">
        <v>0</v>
      </c>
      <c r="AY7" s="274">
        <f t="shared" si="8"/>
        <v>33</v>
      </c>
      <c r="AZ7" s="275">
        <v>3</v>
      </c>
      <c r="BA7" s="276">
        <f t="shared" si="9"/>
        <v>1.0125805461798096</v>
      </c>
      <c r="BB7" s="126">
        <v>40.72</v>
      </c>
      <c r="BC7" s="273">
        <v>9</v>
      </c>
      <c r="BD7" s="273">
        <v>8</v>
      </c>
      <c r="BE7" s="273">
        <v>7</v>
      </c>
      <c r="BF7" s="273">
        <v>5</v>
      </c>
      <c r="BG7" s="273">
        <v>0</v>
      </c>
      <c r="BH7" s="273">
        <v>0</v>
      </c>
      <c r="BI7" s="274">
        <f t="shared" si="10"/>
        <v>29</v>
      </c>
      <c r="BJ7" s="275">
        <v>0</v>
      </c>
      <c r="BK7" s="276">
        <f t="shared" si="11"/>
        <v>0.71218074656188612</v>
      </c>
      <c r="BL7" s="126">
        <v>27.5</v>
      </c>
      <c r="BM7" s="273">
        <v>10</v>
      </c>
      <c r="BN7" s="273">
        <v>8</v>
      </c>
      <c r="BO7" s="273">
        <v>8</v>
      </c>
      <c r="BP7" s="273">
        <v>4</v>
      </c>
      <c r="BQ7" s="273">
        <v>7</v>
      </c>
      <c r="BR7" s="277">
        <v>1</v>
      </c>
      <c r="BS7" s="274">
        <f t="shared" si="12"/>
        <v>37</v>
      </c>
      <c r="BT7" s="275">
        <v>0</v>
      </c>
      <c r="BU7" s="276">
        <f t="shared" si="13"/>
        <v>1.3454545454545455</v>
      </c>
      <c r="BV7" s="126">
        <v>34.22</v>
      </c>
      <c r="BW7" s="273">
        <v>4</v>
      </c>
      <c r="BX7" s="273">
        <v>5</v>
      </c>
      <c r="BY7" s="273">
        <v>9</v>
      </c>
      <c r="BZ7" s="273">
        <v>6</v>
      </c>
      <c r="CA7" s="273">
        <v>8</v>
      </c>
      <c r="CB7" s="273">
        <v>10</v>
      </c>
      <c r="CC7" s="274">
        <f t="shared" si="14"/>
        <v>42</v>
      </c>
      <c r="CD7" s="275">
        <v>0</v>
      </c>
      <c r="CE7" s="276">
        <f t="shared" si="15"/>
        <v>1.2273524254821742</v>
      </c>
      <c r="CF7" s="273">
        <v>0</v>
      </c>
      <c r="CG7" s="278">
        <f t="shared" si="16"/>
        <v>11.241272599516256</v>
      </c>
      <c r="CH7" s="265"/>
    </row>
    <row r="8" spans="1:86" ht="26" customHeight="1">
      <c r="A8" s="282">
        <v>3</v>
      </c>
      <c r="B8" s="283" t="s">
        <v>323</v>
      </c>
      <c r="C8" s="284" t="s">
        <v>6</v>
      </c>
      <c r="D8" s="126">
        <v>29.38</v>
      </c>
      <c r="E8" s="273">
        <v>8</v>
      </c>
      <c r="F8" s="273">
        <v>9</v>
      </c>
      <c r="G8" s="273">
        <v>4</v>
      </c>
      <c r="H8" s="273">
        <v>4</v>
      </c>
      <c r="I8" s="273">
        <v>0</v>
      </c>
      <c r="J8" s="273">
        <v>10</v>
      </c>
      <c r="K8" s="274">
        <f t="shared" si="0"/>
        <v>35</v>
      </c>
      <c r="L8" s="275">
        <v>3</v>
      </c>
      <c r="M8" s="276">
        <f t="shared" si="1"/>
        <v>1.080914144533663</v>
      </c>
      <c r="N8" s="126">
        <v>32.130000000000003</v>
      </c>
      <c r="O8" s="273">
        <v>8</v>
      </c>
      <c r="P8" s="273">
        <v>9</v>
      </c>
      <c r="Q8" s="273">
        <v>8</v>
      </c>
      <c r="R8" s="273">
        <v>9</v>
      </c>
      <c r="S8" s="273">
        <v>10</v>
      </c>
      <c r="T8" s="273">
        <v>10</v>
      </c>
      <c r="U8" s="274">
        <f t="shared" si="2"/>
        <v>54</v>
      </c>
      <c r="V8" s="275">
        <v>0</v>
      </c>
      <c r="W8" s="276">
        <f t="shared" si="3"/>
        <v>1.6806722689075628</v>
      </c>
      <c r="X8" s="126">
        <v>27.84</v>
      </c>
      <c r="Y8" s="273">
        <v>10</v>
      </c>
      <c r="Z8" s="273">
        <v>7</v>
      </c>
      <c r="AA8" s="273">
        <v>10</v>
      </c>
      <c r="AB8" s="273">
        <v>0</v>
      </c>
      <c r="AC8" s="273">
        <v>8</v>
      </c>
      <c r="AD8" s="273">
        <v>5</v>
      </c>
      <c r="AE8" s="274">
        <f t="shared" si="4"/>
        <v>40</v>
      </c>
      <c r="AF8" s="275">
        <v>3</v>
      </c>
      <c r="AG8" s="276">
        <f t="shared" si="5"/>
        <v>1.2970168612191959</v>
      </c>
      <c r="AH8" s="126">
        <v>25.82</v>
      </c>
      <c r="AI8" s="273">
        <v>4</v>
      </c>
      <c r="AJ8" s="273">
        <v>7</v>
      </c>
      <c r="AK8" s="273">
        <v>5</v>
      </c>
      <c r="AL8" s="273">
        <v>0</v>
      </c>
      <c r="AM8" s="273">
        <v>8</v>
      </c>
      <c r="AN8" s="273">
        <v>6</v>
      </c>
      <c r="AO8" s="274">
        <f t="shared" si="6"/>
        <v>30</v>
      </c>
      <c r="AP8" s="275">
        <v>3</v>
      </c>
      <c r="AQ8" s="276">
        <f t="shared" si="7"/>
        <v>1.0409437890353921</v>
      </c>
      <c r="AR8" s="126">
        <v>22.65</v>
      </c>
      <c r="AS8" s="273">
        <v>9</v>
      </c>
      <c r="AT8" s="273">
        <v>9</v>
      </c>
      <c r="AU8" s="273">
        <v>5</v>
      </c>
      <c r="AV8" s="273">
        <v>6</v>
      </c>
      <c r="AW8" s="273">
        <v>0</v>
      </c>
      <c r="AX8" s="273">
        <v>2</v>
      </c>
      <c r="AY8" s="274">
        <f t="shared" si="8"/>
        <v>31</v>
      </c>
      <c r="AZ8" s="275">
        <v>3</v>
      </c>
      <c r="BA8" s="276">
        <f t="shared" si="9"/>
        <v>1.2085769980506824</v>
      </c>
      <c r="BB8" s="126">
        <v>26.06</v>
      </c>
      <c r="BC8" s="273">
        <v>2</v>
      </c>
      <c r="BD8" s="273">
        <v>2</v>
      </c>
      <c r="BE8" s="273">
        <v>0</v>
      </c>
      <c r="BF8" s="273">
        <v>0</v>
      </c>
      <c r="BG8" s="273">
        <v>0</v>
      </c>
      <c r="BH8" s="273">
        <v>0</v>
      </c>
      <c r="BI8" s="274">
        <f t="shared" si="10"/>
        <v>4</v>
      </c>
      <c r="BJ8" s="275">
        <v>0</v>
      </c>
      <c r="BK8" s="276">
        <f t="shared" si="11"/>
        <v>0.15349194167306218</v>
      </c>
      <c r="BL8" s="126">
        <v>24.44</v>
      </c>
      <c r="BM8" s="273">
        <v>7</v>
      </c>
      <c r="BN8" s="273">
        <v>7</v>
      </c>
      <c r="BO8" s="273">
        <v>6</v>
      </c>
      <c r="BP8" s="273">
        <v>7</v>
      </c>
      <c r="BQ8" s="273">
        <v>6</v>
      </c>
      <c r="BR8" s="277">
        <v>1</v>
      </c>
      <c r="BS8" s="274">
        <f t="shared" si="12"/>
        <v>33</v>
      </c>
      <c r="BT8" s="275">
        <v>0</v>
      </c>
      <c r="BU8" s="276">
        <f t="shared" si="13"/>
        <v>1.3502454991816693</v>
      </c>
      <c r="BV8" s="126">
        <v>28.25</v>
      </c>
      <c r="BW8" s="273">
        <v>9</v>
      </c>
      <c r="BX8" s="273">
        <v>8</v>
      </c>
      <c r="BY8" s="273">
        <v>8</v>
      </c>
      <c r="BZ8" s="273">
        <v>6</v>
      </c>
      <c r="CA8" s="273">
        <v>9</v>
      </c>
      <c r="CB8" s="273">
        <v>9</v>
      </c>
      <c r="CC8" s="274">
        <f t="shared" si="14"/>
        <v>49</v>
      </c>
      <c r="CD8" s="275">
        <v>0</v>
      </c>
      <c r="CE8" s="276">
        <f t="shared" si="15"/>
        <v>1.7345132743362832</v>
      </c>
      <c r="CF8" s="273">
        <v>0.2</v>
      </c>
      <c r="CG8" s="278">
        <f t="shared" si="16"/>
        <v>9.7463747769375093</v>
      </c>
      <c r="CH8" s="265"/>
    </row>
    <row r="9" spans="1:86" ht="26" customHeight="1">
      <c r="A9" s="127">
        <v>4</v>
      </c>
      <c r="B9" s="128" t="s">
        <v>103</v>
      </c>
      <c r="C9" s="68" t="s">
        <v>324</v>
      </c>
      <c r="D9" s="126">
        <v>39.54</v>
      </c>
      <c r="E9" s="273">
        <v>10</v>
      </c>
      <c r="F9" s="273">
        <v>4</v>
      </c>
      <c r="G9" s="273">
        <v>4</v>
      </c>
      <c r="H9" s="273">
        <v>7</v>
      </c>
      <c r="I9" s="273">
        <v>5</v>
      </c>
      <c r="J9" s="273">
        <v>3</v>
      </c>
      <c r="K9" s="274">
        <f t="shared" si="0"/>
        <v>33</v>
      </c>
      <c r="L9" s="275">
        <v>0</v>
      </c>
      <c r="M9" s="276">
        <f t="shared" si="1"/>
        <v>0.83459787556904408</v>
      </c>
      <c r="N9" s="126">
        <v>32.53</v>
      </c>
      <c r="O9" s="273">
        <v>10</v>
      </c>
      <c r="P9" s="273">
        <v>4</v>
      </c>
      <c r="Q9" s="273">
        <v>9</v>
      </c>
      <c r="R9" s="273">
        <v>8</v>
      </c>
      <c r="S9" s="273">
        <v>9</v>
      </c>
      <c r="T9" s="273">
        <v>9</v>
      </c>
      <c r="U9" s="274">
        <f t="shared" si="2"/>
        <v>49</v>
      </c>
      <c r="V9" s="275">
        <v>0</v>
      </c>
      <c r="W9" s="276">
        <f t="shared" si="3"/>
        <v>1.5063018751921302</v>
      </c>
      <c r="X9" s="126">
        <v>30.72</v>
      </c>
      <c r="Y9" s="273">
        <v>9</v>
      </c>
      <c r="Z9" s="273">
        <v>7</v>
      </c>
      <c r="AA9" s="273">
        <v>10</v>
      </c>
      <c r="AB9" s="273">
        <v>3</v>
      </c>
      <c r="AC9" s="273">
        <v>7</v>
      </c>
      <c r="AD9" s="273">
        <v>5</v>
      </c>
      <c r="AE9" s="274">
        <f t="shared" si="4"/>
        <v>41</v>
      </c>
      <c r="AF9" s="275">
        <v>0</v>
      </c>
      <c r="AG9" s="276">
        <f t="shared" si="5"/>
        <v>1.3346354166666667</v>
      </c>
      <c r="AH9" s="126">
        <v>33.82</v>
      </c>
      <c r="AI9" s="273">
        <v>2</v>
      </c>
      <c r="AJ9" s="273">
        <v>10</v>
      </c>
      <c r="AK9" s="273">
        <v>9</v>
      </c>
      <c r="AL9" s="273">
        <v>5</v>
      </c>
      <c r="AM9" s="273">
        <v>8</v>
      </c>
      <c r="AN9" s="273">
        <v>0</v>
      </c>
      <c r="AO9" s="274">
        <f t="shared" si="6"/>
        <v>34</v>
      </c>
      <c r="AP9" s="275">
        <v>3</v>
      </c>
      <c r="AQ9" s="276">
        <f t="shared" si="7"/>
        <v>0.92341118957088542</v>
      </c>
      <c r="AR9" s="126">
        <v>31.09</v>
      </c>
      <c r="AS9" s="273">
        <v>7</v>
      </c>
      <c r="AT9" s="273">
        <v>8</v>
      </c>
      <c r="AU9" s="273">
        <v>8</v>
      </c>
      <c r="AV9" s="273">
        <v>10</v>
      </c>
      <c r="AW9" s="273">
        <v>9</v>
      </c>
      <c r="AX9" s="273">
        <v>7</v>
      </c>
      <c r="AY9" s="274">
        <f t="shared" si="8"/>
        <v>49</v>
      </c>
      <c r="AZ9" s="275">
        <v>0</v>
      </c>
      <c r="BA9" s="276">
        <f t="shared" si="9"/>
        <v>1.5760694757156641</v>
      </c>
      <c r="BB9" s="126">
        <v>39.56</v>
      </c>
      <c r="BC9" s="273">
        <v>9</v>
      </c>
      <c r="BD9" s="273">
        <v>0</v>
      </c>
      <c r="BE9" s="273">
        <v>0</v>
      </c>
      <c r="BF9" s="273">
        <v>0</v>
      </c>
      <c r="BG9" s="273">
        <v>0</v>
      </c>
      <c r="BH9" s="273">
        <v>0</v>
      </c>
      <c r="BI9" s="274">
        <f t="shared" si="10"/>
        <v>9</v>
      </c>
      <c r="BJ9" s="275">
        <v>0</v>
      </c>
      <c r="BK9" s="276">
        <f t="shared" si="11"/>
        <v>0.2275025278058645</v>
      </c>
      <c r="BL9" s="126">
        <v>33</v>
      </c>
      <c r="BM9" s="273">
        <v>0</v>
      </c>
      <c r="BN9" s="273">
        <v>8</v>
      </c>
      <c r="BO9" s="273">
        <v>9</v>
      </c>
      <c r="BP9" s="273">
        <v>8</v>
      </c>
      <c r="BQ9" s="273">
        <v>8</v>
      </c>
      <c r="BR9" s="277">
        <v>1.5</v>
      </c>
      <c r="BS9" s="274">
        <f t="shared" si="12"/>
        <v>33</v>
      </c>
      <c r="BT9" s="275">
        <v>0</v>
      </c>
      <c r="BU9" s="276">
        <f t="shared" si="13"/>
        <v>1.5</v>
      </c>
      <c r="BV9" s="126">
        <v>33.72</v>
      </c>
      <c r="BW9" s="273">
        <v>8</v>
      </c>
      <c r="BX9" s="273">
        <v>8</v>
      </c>
      <c r="BY9" s="273">
        <v>10</v>
      </c>
      <c r="BZ9" s="273">
        <v>0</v>
      </c>
      <c r="CA9" s="273">
        <v>10</v>
      </c>
      <c r="CB9" s="273">
        <v>10</v>
      </c>
      <c r="CC9" s="274">
        <f t="shared" si="14"/>
        <v>46</v>
      </c>
      <c r="CD9" s="275">
        <v>3</v>
      </c>
      <c r="CE9" s="276">
        <f t="shared" si="15"/>
        <v>1.252723311546841</v>
      </c>
      <c r="CF9" s="273">
        <v>0</v>
      </c>
      <c r="CG9" s="278">
        <f t="shared" si="16"/>
        <v>9.1552416720670973</v>
      </c>
      <c r="CH9" s="265"/>
    </row>
    <row r="10" spans="1:86" ht="26" customHeight="1">
      <c r="A10" s="127">
        <v>5</v>
      </c>
      <c r="B10" s="128" t="s">
        <v>99</v>
      </c>
      <c r="C10" s="68" t="s">
        <v>70</v>
      </c>
      <c r="D10" s="126">
        <v>32.97</v>
      </c>
      <c r="E10" s="273">
        <v>6</v>
      </c>
      <c r="F10" s="273">
        <v>8</v>
      </c>
      <c r="G10" s="273">
        <v>4</v>
      </c>
      <c r="H10" s="273">
        <v>0</v>
      </c>
      <c r="I10" s="273">
        <v>0</v>
      </c>
      <c r="J10" s="273">
        <v>0</v>
      </c>
      <c r="K10" s="274">
        <f t="shared" si="0"/>
        <v>18</v>
      </c>
      <c r="L10" s="275">
        <v>9</v>
      </c>
      <c r="M10" s="276">
        <f t="shared" si="1"/>
        <v>0.42887776983559689</v>
      </c>
      <c r="N10" s="126">
        <v>36.6</v>
      </c>
      <c r="O10" s="273">
        <v>0</v>
      </c>
      <c r="P10" s="273">
        <v>8</v>
      </c>
      <c r="Q10" s="273">
        <v>5</v>
      </c>
      <c r="R10" s="273">
        <v>9</v>
      </c>
      <c r="S10" s="273">
        <v>9</v>
      </c>
      <c r="T10" s="273">
        <v>9</v>
      </c>
      <c r="U10" s="274">
        <f t="shared" si="2"/>
        <v>40</v>
      </c>
      <c r="V10" s="275">
        <v>3</v>
      </c>
      <c r="W10" s="276">
        <f t="shared" si="3"/>
        <v>1.0101010101010102</v>
      </c>
      <c r="X10" s="126">
        <v>29.88</v>
      </c>
      <c r="Y10" s="273">
        <v>7</v>
      </c>
      <c r="Z10" s="273">
        <v>10</v>
      </c>
      <c r="AA10" s="273">
        <v>3</v>
      </c>
      <c r="AB10" s="273">
        <v>6</v>
      </c>
      <c r="AC10" s="273">
        <v>5</v>
      </c>
      <c r="AD10" s="273">
        <v>4</v>
      </c>
      <c r="AE10" s="274">
        <f t="shared" si="4"/>
        <v>35</v>
      </c>
      <c r="AF10" s="275">
        <v>0</v>
      </c>
      <c r="AG10" s="276">
        <f t="shared" si="5"/>
        <v>1.1713520749665329</v>
      </c>
      <c r="AH10" s="126">
        <v>35.340000000000003</v>
      </c>
      <c r="AI10" s="273">
        <v>6</v>
      </c>
      <c r="AJ10" s="273">
        <v>0</v>
      </c>
      <c r="AK10" s="273">
        <v>5</v>
      </c>
      <c r="AL10" s="273">
        <v>6</v>
      </c>
      <c r="AM10" s="273">
        <v>0</v>
      </c>
      <c r="AN10" s="273">
        <v>7</v>
      </c>
      <c r="AO10" s="274">
        <f t="shared" si="6"/>
        <v>24</v>
      </c>
      <c r="AP10" s="275">
        <v>11</v>
      </c>
      <c r="AQ10" s="276">
        <f t="shared" si="7"/>
        <v>0.5179110919292188</v>
      </c>
      <c r="AR10" s="126">
        <v>32.31</v>
      </c>
      <c r="AS10" s="273">
        <v>6</v>
      </c>
      <c r="AT10" s="273">
        <v>6</v>
      </c>
      <c r="AU10" s="273">
        <v>5</v>
      </c>
      <c r="AV10" s="273">
        <v>8</v>
      </c>
      <c r="AW10" s="273">
        <v>4</v>
      </c>
      <c r="AX10" s="273">
        <v>1</v>
      </c>
      <c r="AY10" s="274">
        <f t="shared" si="8"/>
        <v>30</v>
      </c>
      <c r="AZ10" s="275">
        <v>0</v>
      </c>
      <c r="BA10" s="276">
        <f t="shared" si="9"/>
        <v>0.92850510677808717</v>
      </c>
      <c r="BB10" s="126">
        <v>38.159999999999997</v>
      </c>
      <c r="BC10" s="273">
        <v>9</v>
      </c>
      <c r="BD10" s="273">
        <v>8</v>
      </c>
      <c r="BE10" s="273">
        <v>7</v>
      </c>
      <c r="BF10" s="273">
        <v>4</v>
      </c>
      <c r="BG10" s="273">
        <v>4</v>
      </c>
      <c r="BH10" s="273">
        <v>0</v>
      </c>
      <c r="BI10" s="274">
        <f t="shared" si="10"/>
        <v>32</v>
      </c>
      <c r="BJ10" s="275">
        <v>0</v>
      </c>
      <c r="BK10" s="276">
        <f t="shared" si="11"/>
        <v>0.83857442348008393</v>
      </c>
      <c r="BL10" s="126">
        <v>34.590000000000003</v>
      </c>
      <c r="BM10" s="273">
        <v>10</v>
      </c>
      <c r="BN10" s="273">
        <v>0</v>
      </c>
      <c r="BO10" s="273">
        <v>8</v>
      </c>
      <c r="BP10" s="273">
        <v>8</v>
      </c>
      <c r="BQ10" s="273">
        <v>0</v>
      </c>
      <c r="BR10" s="277">
        <v>1.5</v>
      </c>
      <c r="BS10" s="274">
        <f t="shared" si="12"/>
        <v>26</v>
      </c>
      <c r="BT10" s="275">
        <v>6</v>
      </c>
      <c r="BU10" s="276">
        <f t="shared" si="13"/>
        <v>0.96082779009608277</v>
      </c>
      <c r="BV10" s="126">
        <v>33.06</v>
      </c>
      <c r="BW10" s="273">
        <v>9</v>
      </c>
      <c r="BX10" s="273">
        <v>7</v>
      </c>
      <c r="BY10" s="273">
        <v>6</v>
      </c>
      <c r="BZ10" s="273">
        <v>5</v>
      </c>
      <c r="CA10" s="273">
        <v>10</v>
      </c>
      <c r="CB10" s="273">
        <v>5</v>
      </c>
      <c r="CC10" s="274">
        <f t="shared" si="14"/>
        <v>42</v>
      </c>
      <c r="CD10" s="275">
        <v>0</v>
      </c>
      <c r="CE10" s="276">
        <f t="shared" si="15"/>
        <v>1.2704174228675136</v>
      </c>
      <c r="CF10" s="273">
        <v>0</v>
      </c>
      <c r="CG10" s="278">
        <f t="shared" si="16"/>
        <v>7.1265666900541262</v>
      </c>
      <c r="CH10" s="265"/>
    </row>
    <row r="11" spans="1:86" ht="26" customHeight="1">
      <c r="A11" s="127">
        <v>6</v>
      </c>
      <c r="B11" s="128" t="s">
        <v>121</v>
      </c>
      <c r="C11" s="68" t="s">
        <v>98</v>
      </c>
      <c r="D11" s="126">
        <v>44.84</v>
      </c>
      <c r="E11" s="273">
        <v>10</v>
      </c>
      <c r="F11" s="273">
        <v>10</v>
      </c>
      <c r="G11" s="273">
        <v>5</v>
      </c>
      <c r="H11" s="273">
        <v>1</v>
      </c>
      <c r="I11" s="273">
        <v>3</v>
      </c>
      <c r="J11" s="273">
        <v>6</v>
      </c>
      <c r="K11" s="274">
        <f t="shared" si="0"/>
        <v>35</v>
      </c>
      <c r="L11" s="275">
        <v>0</v>
      </c>
      <c r="M11" s="276">
        <f t="shared" si="1"/>
        <v>0.78055307760927739</v>
      </c>
      <c r="N11" s="126">
        <v>54.29</v>
      </c>
      <c r="O11" s="273">
        <v>9</v>
      </c>
      <c r="P11" s="273">
        <v>9</v>
      </c>
      <c r="Q11" s="273">
        <v>9</v>
      </c>
      <c r="R11" s="273">
        <v>10</v>
      </c>
      <c r="S11" s="273">
        <v>9</v>
      </c>
      <c r="T11" s="273">
        <v>8</v>
      </c>
      <c r="U11" s="274">
        <f t="shared" si="2"/>
        <v>54</v>
      </c>
      <c r="V11" s="275">
        <v>0</v>
      </c>
      <c r="W11" s="276">
        <f t="shared" si="3"/>
        <v>0.9946583164487014</v>
      </c>
      <c r="X11" s="126">
        <v>46.07</v>
      </c>
      <c r="Y11" s="273">
        <v>10</v>
      </c>
      <c r="Z11" s="273">
        <v>9</v>
      </c>
      <c r="AA11" s="273">
        <v>7</v>
      </c>
      <c r="AB11" s="273">
        <v>9</v>
      </c>
      <c r="AC11" s="273">
        <v>6</v>
      </c>
      <c r="AD11" s="273">
        <v>6</v>
      </c>
      <c r="AE11" s="274">
        <f t="shared" si="4"/>
        <v>47</v>
      </c>
      <c r="AF11" s="275">
        <v>0</v>
      </c>
      <c r="AG11" s="276">
        <f t="shared" si="5"/>
        <v>1.0201866724549598</v>
      </c>
      <c r="AH11" s="126">
        <v>42.25</v>
      </c>
      <c r="AI11" s="273">
        <v>8</v>
      </c>
      <c r="AJ11" s="273">
        <v>5</v>
      </c>
      <c r="AK11" s="273">
        <v>9</v>
      </c>
      <c r="AL11" s="273">
        <v>0</v>
      </c>
      <c r="AM11" s="273">
        <v>2</v>
      </c>
      <c r="AN11" s="273">
        <v>0</v>
      </c>
      <c r="AO11" s="274">
        <f t="shared" si="6"/>
        <v>24</v>
      </c>
      <c r="AP11" s="275">
        <v>8</v>
      </c>
      <c r="AQ11" s="276">
        <f t="shared" si="7"/>
        <v>0.47761194029850745</v>
      </c>
      <c r="AR11" s="126">
        <v>44.35</v>
      </c>
      <c r="AS11" s="273">
        <v>10</v>
      </c>
      <c r="AT11" s="273">
        <v>8</v>
      </c>
      <c r="AU11" s="273">
        <v>10</v>
      </c>
      <c r="AV11" s="273">
        <v>9</v>
      </c>
      <c r="AW11" s="273">
        <v>8</v>
      </c>
      <c r="AX11" s="273">
        <v>8</v>
      </c>
      <c r="AY11" s="274">
        <f t="shared" si="8"/>
        <v>53</v>
      </c>
      <c r="AZ11" s="275">
        <v>0</v>
      </c>
      <c r="BA11" s="276">
        <f t="shared" si="9"/>
        <v>1.1950394588500564</v>
      </c>
      <c r="BB11" s="126">
        <v>95</v>
      </c>
      <c r="BC11" s="273">
        <v>6</v>
      </c>
      <c r="BD11" s="273">
        <v>5</v>
      </c>
      <c r="BE11" s="273">
        <v>4</v>
      </c>
      <c r="BF11" s="273">
        <v>2</v>
      </c>
      <c r="BG11" s="273">
        <v>0</v>
      </c>
      <c r="BH11" s="273">
        <v>0</v>
      </c>
      <c r="BI11" s="274">
        <f t="shared" si="10"/>
        <v>17</v>
      </c>
      <c r="BJ11" s="275">
        <v>0</v>
      </c>
      <c r="BK11" s="276">
        <f t="shared" si="11"/>
        <v>0.17894736842105263</v>
      </c>
      <c r="BL11" s="126">
        <v>41.68</v>
      </c>
      <c r="BM11" s="273">
        <v>10</v>
      </c>
      <c r="BN11" s="273">
        <v>10</v>
      </c>
      <c r="BO11" s="273">
        <v>8</v>
      </c>
      <c r="BP11" s="273">
        <v>9</v>
      </c>
      <c r="BQ11" s="273">
        <v>9</v>
      </c>
      <c r="BR11" s="277">
        <v>1</v>
      </c>
      <c r="BS11" s="274">
        <f t="shared" si="12"/>
        <v>46</v>
      </c>
      <c r="BT11" s="275">
        <v>0</v>
      </c>
      <c r="BU11" s="276">
        <f t="shared" si="13"/>
        <v>1.1036468330134357</v>
      </c>
      <c r="BV11" s="126">
        <v>43.63</v>
      </c>
      <c r="BW11" s="273">
        <v>9</v>
      </c>
      <c r="BX11" s="273">
        <v>10</v>
      </c>
      <c r="BY11" s="273">
        <v>10</v>
      </c>
      <c r="BZ11" s="273">
        <v>9</v>
      </c>
      <c r="CA11" s="273">
        <v>9</v>
      </c>
      <c r="CB11" s="273">
        <v>8</v>
      </c>
      <c r="CC11" s="274">
        <f t="shared" si="14"/>
        <v>55</v>
      </c>
      <c r="CD11" s="275">
        <v>0</v>
      </c>
      <c r="CE11" s="276">
        <f t="shared" si="15"/>
        <v>1.2606005042402015</v>
      </c>
      <c r="CF11" s="273">
        <v>0</v>
      </c>
      <c r="CG11" s="278">
        <f t="shared" si="16"/>
        <v>7.0112441713361928</v>
      </c>
      <c r="CH11" s="265"/>
    </row>
    <row r="12" spans="1:86" ht="26" customHeight="1">
      <c r="A12" s="127">
        <v>7</v>
      </c>
      <c r="B12" s="128" t="s">
        <v>103</v>
      </c>
      <c r="C12" s="68" t="s">
        <v>325</v>
      </c>
      <c r="D12" s="126">
        <v>42.47</v>
      </c>
      <c r="E12" s="273">
        <v>5</v>
      </c>
      <c r="F12" s="273">
        <v>7</v>
      </c>
      <c r="G12" s="273">
        <v>4</v>
      </c>
      <c r="H12" s="273">
        <v>2</v>
      </c>
      <c r="I12" s="273">
        <v>7</v>
      </c>
      <c r="J12" s="273">
        <v>3</v>
      </c>
      <c r="K12" s="274">
        <f t="shared" si="0"/>
        <v>28</v>
      </c>
      <c r="L12" s="275">
        <v>0</v>
      </c>
      <c r="M12" s="276">
        <f t="shared" si="1"/>
        <v>0.65928890981869559</v>
      </c>
      <c r="N12" s="126">
        <v>36.97</v>
      </c>
      <c r="O12" s="273">
        <v>10</v>
      </c>
      <c r="P12" s="273">
        <v>10</v>
      </c>
      <c r="Q12" s="273">
        <v>9</v>
      </c>
      <c r="R12" s="273">
        <v>9</v>
      </c>
      <c r="S12" s="273">
        <v>10</v>
      </c>
      <c r="T12" s="273">
        <v>10</v>
      </c>
      <c r="U12" s="274">
        <f t="shared" si="2"/>
        <v>58</v>
      </c>
      <c r="V12" s="275">
        <v>0</v>
      </c>
      <c r="W12" s="276">
        <f t="shared" si="3"/>
        <v>1.5688395996754125</v>
      </c>
      <c r="X12" s="126">
        <v>37.25</v>
      </c>
      <c r="Y12" s="273">
        <v>8</v>
      </c>
      <c r="Z12" s="273">
        <v>9</v>
      </c>
      <c r="AA12" s="273">
        <v>6</v>
      </c>
      <c r="AB12" s="273">
        <v>9</v>
      </c>
      <c r="AC12" s="273">
        <v>6</v>
      </c>
      <c r="AD12" s="273">
        <v>2</v>
      </c>
      <c r="AE12" s="274">
        <f t="shared" si="4"/>
        <v>40</v>
      </c>
      <c r="AF12" s="275">
        <v>0</v>
      </c>
      <c r="AG12" s="276">
        <f t="shared" si="5"/>
        <v>1.0738255033557047</v>
      </c>
      <c r="AH12" s="126">
        <v>46.72</v>
      </c>
      <c r="AI12" s="273">
        <v>8</v>
      </c>
      <c r="AJ12" s="273">
        <v>9</v>
      </c>
      <c r="AK12" s="273">
        <v>7</v>
      </c>
      <c r="AL12" s="273">
        <v>4</v>
      </c>
      <c r="AM12" s="273">
        <v>10</v>
      </c>
      <c r="AN12" s="273">
        <v>3</v>
      </c>
      <c r="AO12" s="274">
        <f t="shared" si="6"/>
        <v>41</v>
      </c>
      <c r="AP12" s="275">
        <v>5</v>
      </c>
      <c r="AQ12" s="276">
        <f t="shared" si="7"/>
        <v>0.79273008507347253</v>
      </c>
      <c r="AR12" s="126">
        <v>35.340000000000003</v>
      </c>
      <c r="AS12" s="273">
        <v>8</v>
      </c>
      <c r="AT12" s="273">
        <v>8</v>
      </c>
      <c r="AU12" s="273">
        <v>4</v>
      </c>
      <c r="AV12" s="273">
        <v>6</v>
      </c>
      <c r="AW12" s="273">
        <v>6</v>
      </c>
      <c r="AX12" s="273">
        <v>9</v>
      </c>
      <c r="AY12" s="274">
        <f t="shared" si="8"/>
        <v>41</v>
      </c>
      <c r="AZ12" s="275">
        <v>0</v>
      </c>
      <c r="BA12" s="276">
        <f t="shared" si="9"/>
        <v>1.1601584606677984</v>
      </c>
      <c r="BB12" s="126">
        <v>43.57</v>
      </c>
      <c r="BC12" s="273">
        <v>0</v>
      </c>
      <c r="BD12" s="273">
        <v>0</v>
      </c>
      <c r="BE12" s="273">
        <v>0</v>
      </c>
      <c r="BF12" s="273">
        <v>0</v>
      </c>
      <c r="BG12" s="273">
        <v>0</v>
      </c>
      <c r="BH12" s="273">
        <v>0</v>
      </c>
      <c r="BI12" s="274">
        <f t="shared" si="10"/>
        <v>0</v>
      </c>
      <c r="BJ12" s="275">
        <v>3</v>
      </c>
      <c r="BK12" s="276">
        <f t="shared" si="11"/>
        <v>0</v>
      </c>
      <c r="BL12" s="126">
        <v>35.47</v>
      </c>
      <c r="BM12" s="273">
        <v>7</v>
      </c>
      <c r="BN12" s="273">
        <v>7</v>
      </c>
      <c r="BO12" s="273">
        <v>0</v>
      </c>
      <c r="BP12" s="273">
        <v>6</v>
      </c>
      <c r="BQ12" s="273">
        <v>7</v>
      </c>
      <c r="BR12" s="277">
        <v>1</v>
      </c>
      <c r="BS12" s="274">
        <f t="shared" si="12"/>
        <v>27</v>
      </c>
      <c r="BT12" s="275">
        <v>3</v>
      </c>
      <c r="BU12" s="276">
        <f t="shared" si="13"/>
        <v>0.70184559396932678</v>
      </c>
      <c r="BV12" s="126">
        <v>40.94</v>
      </c>
      <c r="BW12" s="273">
        <v>0</v>
      </c>
      <c r="BX12" s="273">
        <v>10</v>
      </c>
      <c r="BY12" s="273">
        <v>7</v>
      </c>
      <c r="BZ12" s="273">
        <v>5</v>
      </c>
      <c r="CA12" s="273">
        <v>5</v>
      </c>
      <c r="CB12" s="273">
        <v>7</v>
      </c>
      <c r="CC12" s="274">
        <f t="shared" si="14"/>
        <v>34</v>
      </c>
      <c r="CD12" s="275">
        <v>3</v>
      </c>
      <c r="CE12" s="276">
        <f t="shared" si="15"/>
        <v>0.77378243058716434</v>
      </c>
      <c r="CF12" s="273">
        <v>0.2</v>
      </c>
      <c r="CG12" s="278">
        <f t="shared" si="16"/>
        <v>6.9304705831475752</v>
      </c>
      <c r="CH12" s="265"/>
    </row>
    <row r="13" spans="1:86" ht="26" customHeight="1">
      <c r="A13" s="127">
        <v>8</v>
      </c>
      <c r="B13" s="128" t="s">
        <v>99</v>
      </c>
      <c r="C13" s="68" t="s">
        <v>214</v>
      </c>
      <c r="D13" s="126">
        <v>60.13</v>
      </c>
      <c r="E13" s="273">
        <v>8</v>
      </c>
      <c r="F13" s="273">
        <v>7</v>
      </c>
      <c r="G13" s="273">
        <v>8</v>
      </c>
      <c r="H13" s="273">
        <v>6</v>
      </c>
      <c r="I13" s="273">
        <v>7</v>
      </c>
      <c r="J13" s="273">
        <v>8</v>
      </c>
      <c r="K13" s="274">
        <f t="shared" si="0"/>
        <v>44</v>
      </c>
      <c r="L13" s="275">
        <v>0</v>
      </c>
      <c r="M13" s="276">
        <f t="shared" si="1"/>
        <v>0.7317478795942125</v>
      </c>
      <c r="N13" s="126">
        <v>84.06</v>
      </c>
      <c r="O13" s="273">
        <v>9</v>
      </c>
      <c r="P13" s="273">
        <v>6</v>
      </c>
      <c r="Q13" s="273">
        <v>10</v>
      </c>
      <c r="R13" s="273">
        <v>6</v>
      </c>
      <c r="S13" s="273">
        <v>6</v>
      </c>
      <c r="T13" s="273">
        <v>7</v>
      </c>
      <c r="U13" s="274">
        <f t="shared" si="2"/>
        <v>44</v>
      </c>
      <c r="V13" s="275">
        <v>0</v>
      </c>
      <c r="W13" s="276">
        <f t="shared" si="3"/>
        <v>0.52343564120866048</v>
      </c>
      <c r="X13" s="126">
        <v>45.31</v>
      </c>
      <c r="Y13" s="273">
        <v>7</v>
      </c>
      <c r="Z13" s="273">
        <v>7</v>
      </c>
      <c r="AA13" s="273">
        <v>9</v>
      </c>
      <c r="AB13" s="273">
        <v>9</v>
      </c>
      <c r="AC13" s="273">
        <v>9</v>
      </c>
      <c r="AD13" s="273">
        <v>9</v>
      </c>
      <c r="AE13" s="274">
        <f t="shared" si="4"/>
        <v>50</v>
      </c>
      <c r="AF13" s="275">
        <v>0</v>
      </c>
      <c r="AG13" s="276">
        <f t="shared" si="5"/>
        <v>1.1035091591260207</v>
      </c>
      <c r="AH13" s="126">
        <v>49.78</v>
      </c>
      <c r="AI13" s="273">
        <v>9</v>
      </c>
      <c r="AJ13" s="273">
        <v>7</v>
      </c>
      <c r="AK13" s="273">
        <v>8</v>
      </c>
      <c r="AL13" s="273">
        <v>9</v>
      </c>
      <c r="AM13" s="273">
        <v>7</v>
      </c>
      <c r="AN13" s="273">
        <v>9</v>
      </c>
      <c r="AO13" s="274">
        <f t="shared" si="6"/>
        <v>49</v>
      </c>
      <c r="AP13" s="275">
        <v>0</v>
      </c>
      <c r="AQ13" s="276">
        <f t="shared" si="7"/>
        <v>0.98433105664925669</v>
      </c>
      <c r="AR13" s="126">
        <v>48.09</v>
      </c>
      <c r="AS13" s="273">
        <v>10</v>
      </c>
      <c r="AT13" s="273">
        <v>6</v>
      </c>
      <c r="AU13" s="273">
        <v>6</v>
      </c>
      <c r="AV13" s="273">
        <v>7</v>
      </c>
      <c r="AW13" s="273">
        <v>7</v>
      </c>
      <c r="AX13" s="273">
        <v>6</v>
      </c>
      <c r="AY13" s="274">
        <f t="shared" si="8"/>
        <v>42</v>
      </c>
      <c r="AZ13" s="275">
        <v>0</v>
      </c>
      <c r="BA13" s="276">
        <f t="shared" si="9"/>
        <v>0.87336244541484709</v>
      </c>
      <c r="BB13" s="126">
        <v>82.78</v>
      </c>
      <c r="BC13" s="273">
        <v>6</v>
      </c>
      <c r="BD13" s="273">
        <v>6</v>
      </c>
      <c r="BE13" s="273">
        <v>5</v>
      </c>
      <c r="BF13" s="273">
        <v>4</v>
      </c>
      <c r="BG13" s="273">
        <v>4</v>
      </c>
      <c r="BH13" s="273">
        <v>0</v>
      </c>
      <c r="BI13" s="274">
        <f t="shared" si="10"/>
        <v>25</v>
      </c>
      <c r="BJ13" s="275">
        <v>0</v>
      </c>
      <c r="BK13" s="276">
        <f t="shared" si="11"/>
        <v>0.30200531529354918</v>
      </c>
      <c r="BL13" s="126">
        <v>53.91</v>
      </c>
      <c r="BM13" s="273">
        <v>8</v>
      </c>
      <c r="BN13" s="273">
        <v>9</v>
      </c>
      <c r="BO13" s="273">
        <v>6</v>
      </c>
      <c r="BP13" s="273">
        <v>6</v>
      </c>
      <c r="BQ13" s="273">
        <v>6</v>
      </c>
      <c r="BR13" s="277">
        <v>1.5</v>
      </c>
      <c r="BS13" s="274">
        <f t="shared" si="12"/>
        <v>35</v>
      </c>
      <c r="BT13" s="275">
        <v>0</v>
      </c>
      <c r="BU13" s="276">
        <f t="shared" si="13"/>
        <v>0.97384529771841977</v>
      </c>
      <c r="BV13" s="126">
        <v>57.91</v>
      </c>
      <c r="BW13" s="273">
        <v>9</v>
      </c>
      <c r="BX13" s="273">
        <v>10</v>
      </c>
      <c r="BY13" s="273">
        <v>8</v>
      </c>
      <c r="BZ13" s="273">
        <v>10</v>
      </c>
      <c r="CA13" s="273">
        <v>10</v>
      </c>
      <c r="CB13" s="273">
        <v>7</v>
      </c>
      <c r="CC13" s="274">
        <f t="shared" si="14"/>
        <v>54</v>
      </c>
      <c r="CD13" s="275">
        <v>0</v>
      </c>
      <c r="CE13" s="276">
        <f t="shared" si="15"/>
        <v>0.93248143671213957</v>
      </c>
      <c r="CF13" s="273">
        <v>0.2</v>
      </c>
      <c r="CG13" s="278">
        <f t="shared" si="16"/>
        <v>6.6247182317171056</v>
      </c>
      <c r="CH13" s="265"/>
    </row>
    <row r="14" spans="1:86" ht="26" customHeight="1">
      <c r="A14" s="127">
        <v>9</v>
      </c>
      <c r="B14" s="128" t="s">
        <v>322</v>
      </c>
      <c r="C14" s="68" t="s">
        <v>159</v>
      </c>
      <c r="D14" s="126">
        <v>39.06</v>
      </c>
      <c r="E14" s="273">
        <v>9</v>
      </c>
      <c r="F14" s="273">
        <v>6</v>
      </c>
      <c r="G14" s="273">
        <v>7</v>
      </c>
      <c r="H14" s="273">
        <v>5</v>
      </c>
      <c r="I14" s="273">
        <v>0</v>
      </c>
      <c r="J14" s="273">
        <v>7</v>
      </c>
      <c r="K14" s="274">
        <f t="shared" si="0"/>
        <v>34</v>
      </c>
      <c r="L14" s="275">
        <v>3</v>
      </c>
      <c r="M14" s="276">
        <f t="shared" si="1"/>
        <v>0.8083689966714217</v>
      </c>
      <c r="N14" s="126">
        <v>40.869999999999997</v>
      </c>
      <c r="O14" s="273">
        <v>10</v>
      </c>
      <c r="P14" s="273">
        <v>8</v>
      </c>
      <c r="Q14" s="273">
        <v>9</v>
      </c>
      <c r="R14" s="273">
        <v>8</v>
      </c>
      <c r="S14" s="273">
        <v>8</v>
      </c>
      <c r="T14" s="273">
        <v>8</v>
      </c>
      <c r="U14" s="274">
        <f t="shared" si="2"/>
        <v>51</v>
      </c>
      <c r="V14" s="275">
        <v>0</v>
      </c>
      <c r="W14" s="276">
        <f t="shared" si="3"/>
        <v>1.2478590653290924</v>
      </c>
      <c r="X14" s="126">
        <v>34.75</v>
      </c>
      <c r="Y14" s="273">
        <v>10</v>
      </c>
      <c r="Z14" s="273">
        <v>4</v>
      </c>
      <c r="AA14" s="273">
        <v>7</v>
      </c>
      <c r="AB14" s="273">
        <v>7</v>
      </c>
      <c r="AC14" s="273">
        <v>9</v>
      </c>
      <c r="AD14" s="273">
        <v>0</v>
      </c>
      <c r="AE14" s="274">
        <f t="shared" si="4"/>
        <v>37</v>
      </c>
      <c r="AF14" s="275">
        <v>3</v>
      </c>
      <c r="AG14" s="276">
        <f t="shared" si="5"/>
        <v>0.98013245033112584</v>
      </c>
      <c r="AH14" s="126">
        <v>39.78</v>
      </c>
      <c r="AI14" s="273">
        <v>4</v>
      </c>
      <c r="AJ14" s="273">
        <v>5</v>
      </c>
      <c r="AK14" s="273">
        <v>7</v>
      </c>
      <c r="AL14" s="273">
        <v>6</v>
      </c>
      <c r="AM14" s="273">
        <v>9</v>
      </c>
      <c r="AN14" s="273">
        <v>5</v>
      </c>
      <c r="AO14" s="274">
        <f t="shared" si="6"/>
        <v>36</v>
      </c>
      <c r="AP14" s="275">
        <v>0</v>
      </c>
      <c r="AQ14" s="276">
        <f t="shared" si="7"/>
        <v>0.90497737556561086</v>
      </c>
      <c r="AR14" s="126">
        <v>41.75</v>
      </c>
      <c r="AS14" s="273">
        <v>9</v>
      </c>
      <c r="AT14" s="273">
        <v>7</v>
      </c>
      <c r="AU14" s="273">
        <v>9</v>
      </c>
      <c r="AV14" s="273">
        <v>6</v>
      </c>
      <c r="AW14" s="273">
        <v>6</v>
      </c>
      <c r="AX14" s="273">
        <v>0</v>
      </c>
      <c r="AY14" s="274">
        <f t="shared" si="8"/>
        <v>37</v>
      </c>
      <c r="AZ14" s="275">
        <v>3</v>
      </c>
      <c r="BA14" s="276">
        <f t="shared" si="9"/>
        <v>0.82681564245810057</v>
      </c>
      <c r="BB14" s="126">
        <v>61.81</v>
      </c>
      <c r="BC14" s="273">
        <v>0</v>
      </c>
      <c r="BD14" s="273">
        <v>0</v>
      </c>
      <c r="BE14" s="273">
        <v>0</v>
      </c>
      <c r="BF14" s="273">
        <v>0</v>
      </c>
      <c r="BG14" s="273">
        <v>0</v>
      </c>
      <c r="BH14" s="273">
        <v>0</v>
      </c>
      <c r="BI14" s="274">
        <f t="shared" si="10"/>
        <v>0</v>
      </c>
      <c r="BJ14" s="275">
        <v>3</v>
      </c>
      <c r="BK14" s="276">
        <f t="shared" si="11"/>
        <v>0</v>
      </c>
      <c r="BL14" s="126">
        <v>42.09</v>
      </c>
      <c r="BM14" s="273">
        <v>5</v>
      </c>
      <c r="BN14" s="273">
        <v>3</v>
      </c>
      <c r="BO14" s="273">
        <v>4</v>
      </c>
      <c r="BP14" s="273">
        <v>7</v>
      </c>
      <c r="BQ14" s="273">
        <v>7</v>
      </c>
      <c r="BR14" s="277">
        <v>1</v>
      </c>
      <c r="BS14" s="274">
        <f t="shared" si="12"/>
        <v>26</v>
      </c>
      <c r="BT14" s="275">
        <v>0</v>
      </c>
      <c r="BU14" s="276">
        <f t="shared" si="13"/>
        <v>0.6177239249227845</v>
      </c>
      <c r="BV14" s="126">
        <v>53.31</v>
      </c>
      <c r="BW14" s="273">
        <v>8</v>
      </c>
      <c r="BX14" s="273">
        <v>8</v>
      </c>
      <c r="BY14" s="273">
        <v>10</v>
      </c>
      <c r="BZ14" s="273">
        <v>5</v>
      </c>
      <c r="CA14" s="273">
        <v>8</v>
      </c>
      <c r="CB14" s="273">
        <v>7</v>
      </c>
      <c r="CC14" s="274">
        <f t="shared" si="14"/>
        <v>46</v>
      </c>
      <c r="CD14" s="275">
        <v>0</v>
      </c>
      <c r="CE14" s="276">
        <f t="shared" si="15"/>
        <v>0.86287750891014814</v>
      </c>
      <c r="CF14" s="273">
        <v>0</v>
      </c>
      <c r="CG14" s="278">
        <f t="shared" si="16"/>
        <v>6.2487549641882838</v>
      </c>
      <c r="CH14" s="265"/>
    </row>
    <row r="15" spans="1:86" ht="26" customHeight="1">
      <c r="A15" s="127">
        <v>10</v>
      </c>
      <c r="B15" s="128" t="s">
        <v>172</v>
      </c>
      <c r="C15" s="68" t="s">
        <v>21</v>
      </c>
      <c r="D15" s="126">
        <v>39.9</v>
      </c>
      <c r="E15" s="273">
        <v>0</v>
      </c>
      <c r="F15" s="273">
        <v>6</v>
      </c>
      <c r="G15" s="273">
        <v>4</v>
      </c>
      <c r="H15" s="273">
        <v>0</v>
      </c>
      <c r="I15" s="273">
        <v>1</v>
      </c>
      <c r="J15" s="273">
        <v>7</v>
      </c>
      <c r="K15" s="274">
        <f t="shared" si="0"/>
        <v>18</v>
      </c>
      <c r="L15" s="275">
        <v>6</v>
      </c>
      <c r="M15" s="276">
        <f t="shared" si="1"/>
        <v>0.39215686274509803</v>
      </c>
      <c r="N15" s="126">
        <v>44.47</v>
      </c>
      <c r="O15" s="273">
        <v>10</v>
      </c>
      <c r="P15" s="273">
        <v>9</v>
      </c>
      <c r="Q15" s="273">
        <v>9</v>
      </c>
      <c r="R15" s="273">
        <v>7</v>
      </c>
      <c r="S15" s="273">
        <v>10</v>
      </c>
      <c r="T15" s="273">
        <v>9</v>
      </c>
      <c r="U15" s="274">
        <f t="shared" si="2"/>
        <v>54</v>
      </c>
      <c r="V15" s="275">
        <v>0</v>
      </c>
      <c r="W15" s="276">
        <f t="shared" si="3"/>
        <v>1.2143017764785249</v>
      </c>
      <c r="X15" s="126">
        <v>33.96</v>
      </c>
      <c r="Y15" s="273">
        <v>8</v>
      </c>
      <c r="Z15" s="273">
        <v>8</v>
      </c>
      <c r="AA15" s="273">
        <v>4</v>
      </c>
      <c r="AB15" s="273">
        <v>2</v>
      </c>
      <c r="AC15" s="273">
        <v>6</v>
      </c>
      <c r="AD15" s="273">
        <v>6</v>
      </c>
      <c r="AE15" s="274">
        <f t="shared" si="4"/>
        <v>34</v>
      </c>
      <c r="AF15" s="275">
        <v>0</v>
      </c>
      <c r="AG15" s="276">
        <f t="shared" si="5"/>
        <v>1.0011778563015312</v>
      </c>
      <c r="AH15" s="126">
        <v>38.380000000000003</v>
      </c>
      <c r="AI15" s="273">
        <v>6</v>
      </c>
      <c r="AJ15" s="273">
        <v>7</v>
      </c>
      <c r="AK15" s="273">
        <v>8</v>
      </c>
      <c r="AL15" s="273">
        <v>6</v>
      </c>
      <c r="AM15" s="273">
        <v>6</v>
      </c>
      <c r="AN15" s="273">
        <v>0</v>
      </c>
      <c r="AO15" s="274">
        <f t="shared" si="6"/>
        <v>33</v>
      </c>
      <c r="AP15" s="275">
        <v>13</v>
      </c>
      <c r="AQ15" s="276">
        <f t="shared" si="7"/>
        <v>0.64227325807707281</v>
      </c>
      <c r="AR15" s="126">
        <v>33.28</v>
      </c>
      <c r="AS15" s="273">
        <v>7</v>
      </c>
      <c r="AT15" s="273">
        <v>0</v>
      </c>
      <c r="AU15" s="273">
        <v>8</v>
      </c>
      <c r="AV15" s="273">
        <v>7</v>
      </c>
      <c r="AW15" s="273">
        <v>7</v>
      </c>
      <c r="AX15" s="273">
        <v>5</v>
      </c>
      <c r="AY15" s="274">
        <f t="shared" si="8"/>
        <v>34</v>
      </c>
      <c r="AZ15" s="275">
        <v>3</v>
      </c>
      <c r="BA15" s="276">
        <f t="shared" si="9"/>
        <v>0.9371554575523704</v>
      </c>
      <c r="BB15" s="126">
        <v>36.56</v>
      </c>
      <c r="BC15" s="273">
        <v>0</v>
      </c>
      <c r="BD15" s="273">
        <v>0</v>
      </c>
      <c r="BE15" s="273">
        <v>0</v>
      </c>
      <c r="BF15" s="273">
        <v>0</v>
      </c>
      <c r="BG15" s="273">
        <v>0</v>
      </c>
      <c r="BH15" s="273">
        <v>0</v>
      </c>
      <c r="BI15" s="274">
        <f t="shared" si="10"/>
        <v>0</v>
      </c>
      <c r="BJ15" s="275">
        <v>3</v>
      </c>
      <c r="BK15" s="276">
        <f t="shared" si="11"/>
        <v>0</v>
      </c>
      <c r="BL15" s="126">
        <v>37</v>
      </c>
      <c r="BM15" s="273">
        <v>7</v>
      </c>
      <c r="BN15" s="273">
        <v>9</v>
      </c>
      <c r="BO15" s="273">
        <v>0</v>
      </c>
      <c r="BP15" s="273">
        <v>0</v>
      </c>
      <c r="BQ15" s="273">
        <v>10</v>
      </c>
      <c r="BR15" s="277">
        <v>1</v>
      </c>
      <c r="BS15" s="274">
        <f t="shared" si="12"/>
        <v>26</v>
      </c>
      <c r="BT15" s="275">
        <v>6</v>
      </c>
      <c r="BU15" s="276">
        <f t="shared" si="13"/>
        <v>0.60465116279069764</v>
      </c>
      <c r="BV15" s="126">
        <v>42.18</v>
      </c>
      <c r="BW15" s="273">
        <v>8</v>
      </c>
      <c r="BX15" s="273">
        <v>8</v>
      </c>
      <c r="BY15" s="273">
        <v>9</v>
      </c>
      <c r="BZ15" s="273">
        <v>7</v>
      </c>
      <c r="CA15" s="273">
        <v>7</v>
      </c>
      <c r="CB15" s="273">
        <v>8</v>
      </c>
      <c r="CC15" s="274">
        <f t="shared" si="14"/>
        <v>47</v>
      </c>
      <c r="CD15" s="275">
        <v>0</v>
      </c>
      <c r="CE15" s="276">
        <f t="shared" si="15"/>
        <v>1.1142721669037459</v>
      </c>
      <c r="CF15" s="273">
        <v>0.2</v>
      </c>
      <c r="CG15" s="278">
        <f t="shared" si="16"/>
        <v>6.1059885408490411</v>
      </c>
      <c r="CH15" s="265"/>
    </row>
    <row r="16" spans="1:86" ht="26" customHeight="1">
      <c r="A16" s="127">
        <v>11</v>
      </c>
      <c r="B16" s="128" t="s">
        <v>99</v>
      </c>
      <c r="C16" s="68" t="s">
        <v>69</v>
      </c>
      <c r="D16" s="126">
        <v>40.659999999999997</v>
      </c>
      <c r="E16" s="273">
        <v>5</v>
      </c>
      <c r="F16" s="273">
        <v>5</v>
      </c>
      <c r="G16" s="273">
        <v>7</v>
      </c>
      <c r="H16" s="273">
        <v>0</v>
      </c>
      <c r="I16" s="273">
        <v>0</v>
      </c>
      <c r="J16" s="273">
        <v>7</v>
      </c>
      <c r="K16" s="274">
        <f t="shared" si="0"/>
        <v>24</v>
      </c>
      <c r="L16" s="275">
        <v>0</v>
      </c>
      <c r="M16" s="276">
        <f t="shared" si="1"/>
        <v>0.59026069847515994</v>
      </c>
      <c r="N16" s="126">
        <v>40.32</v>
      </c>
      <c r="O16" s="273">
        <v>7</v>
      </c>
      <c r="P16" s="273">
        <v>9</v>
      </c>
      <c r="Q16" s="273">
        <v>10</v>
      </c>
      <c r="R16" s="273">
        <v>7</v>
      </c>
      <c r="S16" s="273">
        <v>8</v>
      </c>
      <c r="T16" s="273">
        <v>5</v>
      </c>
      <c r="U16" s="274">
        <f t="shared" si="2"/>
        <v>46</v>
      </c>
      <c r="V16" s="275">
        <v>0</v>
      </c>
      <c r="W16" s="276">
        <f t="shared" si="3"/>
        <v>1.1408730158730158</v>
      </c>
      <c r="X16" s="126">
        <v>36.06</v>
      </c>
      <c r="Y16" s="273">
        <v>10</v>
      </c>
      <c r="Z16" s="273">
        <v>3</v>
      </c>
      <c r="AA16" s="273">
        <v>9</v>
      </c>
      <c r="AB16" s="273">
        <v>6</v>
      </c>
      <c r="AC16" s="273">
        <v>5</v>
      </c>
      <c r="AD16" s="273">
        <v>6</v>
      </c>
      <c r="AE16" s="274">
        <f t="shared" si="4"/>
        <v>39</v>
      </c>
      <c r="AF16" s="275">
        <v>0</v>
      </c>
      <c r="AG16" s="276">
        <f t="shared" si="5"/>
        <v>1.08153078202995</v>
      </c>
      <c r="AH16" s="126">
        <v>37.369999999999997</v>
      </c>
      <c r="AI16" s="273">
        <v>0</v>
      </c>
      <c r="AJ16" s="273">
        <v>8</v>
      </c>
      <c r="AK16" s="273">
        <v>5</v>
      </c>
      <c r="AL16" s="273">
        <v>8</v>
      </c>
      <c r="AM16" s="273">
        <v>5</v>
      </c>
      <c r="AN16" s="273">
        <v>0</v>
      </c>
      <c r="AO16" s="274">
        <f t="shared" si="6"/>
        <v>26</v>
      </c>
      <c r="AP16" s="275">
        <v>11</v>
      </c>
      <c r="AQ16" s="276">
        <f t="shared" si="7"/>
        <v>0.5375232582179037</v>
      </c>
      <c r="AR16" s="126">
        <v>38.619999999999997</v>
      </c>
      <c r="AS16" s="273">
        <v>8</v>
      </c>
      <c r="AT16" s="273">
        <v>6</v>
      </c>
      <c r="AU16" s="273">
        <v>8</v>
      </c>
      <c r="AV16" s="273">
        <v>4</v>
      </c>
      <c r="AW16" s="273">
        <v>3</v>
      </c>
      <c r="AX16" s="273">
        <v>8</v>
      </c>
      <c r="AY16" s="274">
        <f t="shared" si="8"/>
        <v>37</v>
      </c>
      <c r="AZ16" s="275">
        <v>0</v>
      </c>
      <c r="BA16" s="276">
        <f t="shared" si="9"/>
        <v>0.95805282237182809</v>
      </c>
      <c r="BB16" s="126">
        <v>47</v>
      </c>
      <c r="BC16" s="273">
        <v>6</v>
      </c>
      <c r="BD16" s="273">
        <v>0</v>
      </c>
      <c r="BE16" s="273">
        <v>0</v>
      </c>
      <c r="BF16" s="273">
        <v>0</v>
      </c>
      <c r="BG16" s="273">
        <v>0</v>
      </c>
      <c r="BH16" s="273">
        <v>0</v>
      </c>
      <c r="BI16" s="274">
        <f t="shared" si="10"/>
        <v>6</v>
      </c>
      <c r="BJ16" s="275">
        <v>0</v>
      </c>
      <c r="BK16" s="276">
        <f t="shared" si="11"/>
        <v>0.1276595744680851</v>
      </c>
      <c r="BL16" s="126">
        <v>40</v>
      </c>
      <c r="BM16" s="273">
        <v>9</v>
      </c>
      <c r="BN16" s="273">
        <v>7</v>
      </c>
      <c r="BO16" s="273">
        <v>0</v>
      </c>
      <c r="BP16" s="273">
        <v>8</v>
      </c>
      <c r="BQ16" s="273">
        <v>6</v>
      </c>
      <c r="BR16" s="277">
        <v>1</v>
      </c>
      <c r="BS16" s="274">
        <f t="shared" si="12"/>
        <v>30</v>
      </c>
      <c r="BT16" s="275">
        <v>3</v>
      </c>
      <c r="BU16" s="276">
        <f t="shared" si="13"/>
        <v>0.69767441860465118</v>
      </c>
      <c r="BV16" s="126">
        <v>39.619999999999997</v>
      </c>
      <c r="BW16" s="273">
        <v>5</v>
      </c>
      <c r="BX16" s="273">
        <v>5</v>
      </c>
      <c r="BY16" s="273">
        <v>9</v>
      </c>
      <c r="BZ16" s="273">
        <v>0</v>
      </c>
      <c r="CA16" s="273">
        <v>6</v>
      </c>
      <c r="CB16" s="273">
        <v>6</v>
      </c>
      <c r="CC16" s="274">
        <f t="shared" si="14"/>
        <v>31</v>
      </c>
      <c r="CD16" s="275">
        <v>3</v>
      </c>
      <c r="CE16" s="276">
        <f t="shared" si="15"/>
        <v>0.72735804786485225</v>
      </c>
      <c r="CF16" s="273">
        <v>0.2</v>
      </c>
      <c r="CG16" s="278">
        <f t="shared" si="16"/>
        <v>6.060932617905447</v>
      </c>
      <c r="CH16" s="265"/>
    </row>
    <row r="17" spans="1:86" ht="26" customHeight="1">
      <c r="A17" s="127">
        <v>12</v>
      </c>
      <c r="B17" s="128" t="s">
        <v>15</v>
      </c>
      <c r="C17" s="68" t="s">
        <v>326</v>
      </c>
      <c r="D17" s="126">
        <v>44.44</v>
      </c>
      <c r="E17" s="273">
        <v>8</v>
      </c>
      <c r="F17" s="273">
        <v>7</v>
      </c>
      <c r="G17" s="273">
        <v>8</v>
      </c>
      <c r="H17" s="273">
        <v>5</v>
      </c>
      <c r="I17" s="273">
        <v>0</v>
      </c>
      <c r="J17" s="273">
        <v>8</v>
      </c>
      <c r="K17" s="274">
        <f t="shared" si="0"/>
        <v>36</v>
      </c>
      <c r="L17" s="275">
        <v>3</v>
      </c>
      <c r="M17" s="276">
        <f t="shared" si="1"/>
        <v>0.75885328836424959</v>
      </c>
      <c r="N17" s="126">
        <v>52.81</v>
      </c>
      <c r="O17" s="273">
        <v>10</v>
      </c>
      <c r="P17" s="273">
        <v>10</v>
      </c>
      <c r="Q17" s="273">
        <v>10</v>
      </c>
      <c r="R17" s="273">
        <v>9</v>
      </c>
      <c r="S17" s="273">
        <v>9</v>
      </c>
      <c r="T17" s="273">
        <v>9</v>
      </c>
      <c r="U17" s="274">
        <f t="shared" si="2"/>
        <v>57</v>
      </c>
      <c r="V17" s="275">
        <v>0</v>
      </c>
      <c r="W17" s="276">
        <f t="shared" si="3"/>
        <v>1.0793410338950955</v>
      </c>
      <c r="X17" s="126">
        <v>37.659999999999997</v>
      </c>
      <c r="Y17" s="273">
        <v>8</v>
      </c>
      <c r="Z17" s="273">
        <v>9</v>
      </c>
      <c r="AA17" s="273">
        <v>9</v>
      </c>
      <c r="AB17" s="273">
        <v>4</v>
      </c>
      <c r="AC17" s="273">
        <v>6</v>
      </c>
      <c r="AD17" s="273">
        <v>9</v>
      </c>
      <c r="AE17" s="274">
        <f t="shared" si="4"/>
        <v>45</v>
      </c>
      <c r="AF17" s="275">
        <v>0</v>
      </c>
      <c r="AG17" s="276">
        <f t="shared" si="5"/>
        <v>1.1949017525225705</v>
      </c>
      <c r="AH17" s="126">
        <v>37.78</v>
      </c>
      <c r="AI17" s="273">
        <v>7</v>
      </c>
      <c r="AJ17" s="273">
        <v>6</v>
      </c>
      <c r="AK17" s="273">
        <v>0</v>
      </c>
      <c r="AL17" s="273">
        <v>8</v>
      </c>
      <c r="AM17" s="273">
        <v>0</v>
      </c>
      <c r="AN17" s="273">
        <v>5</v>
      </c>
      <c r="AO17" s="274">
        <f t="shared" si="6"/>
        <v>26</v>
      </c>
      <c r="AP17" s="275">
        <v>16</v>
      </c>
      <c r="AQ17" s="276">
        <f t="shared" si="7"/>
        <v>0.48345109706210487</v>
      </c>
      <c r="AR17" s="126">
        <v>38.659999999999997</v>
      </c>
      <c r="AS17" s="273">
        <v>6</v>
      </c>
      <c r="AT17" s="273">
        <v>0</v>
      </c>
      <c r="AU17" s="273">
        <v>7</v>
      </c>
      <c r="AV17" s="273">
        <v>7</v>
      </c>
      <c r="AW17" s="273">
        <v>9</v>
      </c>
      <c r="AX17" s="273">
        <v>5</v>
      </c>
      <c r="AY17" s="274">
        <f t="shared" si="8"/>
        <v>34</v>
      </c>
      <c r="AZ17" s="275">
        <v>3</v>
      </c>
      <c r="BA17" s="276">
        <f t="shared" si="9"/>
        <v>0.81613058089294299</v>
      </c>
      <c r="BB17" s="126">
        <v>69.09</v>
      </c>
      <c r="BC17" s="273">
        <v>3</v>
      </c>
      <c r="BD17" s="273">
        <v>1</v>
      </c>
      <c r="BE17" s="273">
        <v>0</v>
      </c>
      <c r="BF17" s="273">
        <v>0</v>
      </c>
      <c r="BG17" s="273">
        <v>0</v>
      </c>
      <c r="BH17" s="273">
        <v>0</v>
      </c>
      <c r="BI17" s="274">
        <f t="shared" si="10"/>
        <v>4</v>
      </c>
      <c r="BJ17" s="275">
        <v>0</v>
      </c>
      <c r="BK17" s="276">
        <f t="shared" si="11"/>
        <v>5.7895498624981903E-2</v>
      </c>
      <c r="BL17" s="126">
        <v>38.840000000000003</v>
      </c>
      <c r="BM17" s="273">
        <v>8</v>
      </c>
      <c r="BN17" s="273">
        <v>5</v>
      </c>
      <c r="BO17" s="273">
        <v>3</v>
      </c>
      <c r="BP17" s="273">
        <v>6</v>
      </c>
      <c r="BQ17" s="273">
        <v>5</v>
      </c>
      <c r="BR17" s="277">
        <v>1</v>
      </c>
      <c r="BS17" s="274">
        <f t="shared" si="12"/>
        <v>27</v>
      </c>
      <c r="BT17" s="275">
        <v>0</v>
      </c>
      <c r="BU17" s="276">
        <f t="shared" si="13"/>
        <v>0.69515962924819763</v>
      </c>
      <c r="BV17" s="126">
        <v>51.84</v>
      </c>
      <c r="BW17" s="273">
        <v>10</v>
      </c>
      <c r="BX17" s="273">
        <v>9</v>
      </c>
      <c r="BY17" s="273">
        <v>9</v>
      </c>
      <c r="BZ17" s="273">
        <v>9</v>
      </c>
      <c r="CA17" s="273">
        <v>8</v>
      </c>
      <c r="CB17" s="273">
        <v>1</v>
      </c>
      <c r="CC17" s="274">
        <f t="shared" si="14"/>
        <v>46</v>
      </c>
      <c r="CD17" s="275">
        <v>0</v>
      </c>
      <c r="CE17" s="276">
        <f t="shared" si="15"/>
        <v>0.88734567901234562</v>
      </c>
      <c r="CF17" s="273">
        <v>0</v>
      </c>
      <c r="CG17" s="278">
        <f t="shared" si="16"/>
        <v>5.973078559622488</v>
      </c>
      <c r="CH17" s="265"/>
    </row>
    <row r="18" spans="1:86" ht="26" customHeight="1">
      <c r="A18" s="127">
        <v>13</v>
      </c>
      <c r="B18" s="128" t="s">
        <v>327</v>
      </c>
      <c r="C18" s="68" t="s">
        <v>156</v>
      </c>
      <c r="D18" s="126">
        <v>25.47</v>
      </c>
      <c r="E18" s="273">
        <v>9</v>
      </c>
      <c r="F18" s="273">
        <v>5</v>
      </c>
      <c r="G18" s="273">
        <v>0</v>
      </c>
      <c r="H18" s="273">
        <v>0</v>
      </c>
      <c r="I18" s="273">
        <v>0</v>
      </c>
      <c r="J18" s="273">
        <v>0</v>
      </c>
      <c r="K18" s="274">
        <f t="shared" si="0"/>
        <v>14</v>
      </c>
      <c r="L18" s="275">
        <v>12</v>
      </c>
      <c r="M18" s="276">
        <f t="shared" si="1"/>
        <v>0.37363223912463306</v>
      </c>
      <c r="N18" s="126">
        <v>30.06</v>
      </c>
      <c r="O18" s="273">
        <v>9</v>
      </c>
      <c r="P18" s="273">
        <v>10</v>
      </c>
      <c r="Q18" s="273">
        <v>10</v>
      </c>
      <c r="R18" s="273">
        <v>10</v>
      </c>
      <c r="S18" s="273">
        <v>10</v>
      </c>
      <c r="T18" s="273">
        <v>9</v>
      </c>
      <c r="U18" s="274">
        <f t="shared" si="2"/>
        <v>58</v>
      </c>
      <c r="V18" s="275">
        <v>0</v>
      </c>
      <c r="W18" s="276">
        <f t="shared" si="3"/>
        <v>1.9294743845642051</v>
      </c>
      <c r="X18" s="126">
        <v>26</v>
      </c>
      <c r="Y18" s="273">
        <v>9</v>
      </c>
      <c r="Z18" s="273">
        <v>9</v>
      </c>
      <c r="AA18" s="273">
        <v>3</v>
      </c>
      <c r="AB18" s="273">
        <v>0</v>
      </c>
      <c r="AC18" s="273">
        <v>4</v>
      </c>
      <c r="AD18" s="273">
        <v>0</v>
      </c>
      <c r="AE18" s="274">
        <f t="shared" si="4"/>
        <v>25</v>
      </c>
      <c r="AF18" s="275">
        <v>6</v>
      </c>
      <c r="AG18" s="276">
        <f t="shared" si="5"/>
        <v>0.78125</v>
      </c>
      <c r="AH18" s="126">
        <v>24.82</v>
      </c>
      <c r="AI18" s="273">
        <v>3</v>
      </c>
      <c r="AJ18" s="273">
        <v>5</v>
      </c>
      <c r="AK18" s="273">
        <v>8</v>
      </c>
      <c r="AL18" s="273">
        <v>0</v>
      </c>
      <c r="AM18" s="273">
        <v>0</v>
      </c>
      <c r="AN18" s="273">
        <v>0</v>
      </c>
      <c r="AO18" s="274">
        <f t="shared" si="6"/>
        <v>16</v>
      </c>
      <c r="AP18" s="275">
        <v>9</v>
      </c>
      <c r="AQ18" s="276">
        <f t="shared" si="7"/>
        <v>0.47309284447072736</v>
      </c>
      <c r="AR18" s="126">
        <v>23.41</v>
      </c>
      <c r="AS18" s="273">
        <v>8</v>
      </c>
      <c r="AT18" s="273">
        <v>4</v>
      </c>
      <c r="AU18" s="273">
        <v>7</v>
      </c>
      <c r="AV18" s="273">
        <v>0</v>
      </c>
      <c r="AW18" s="273">
        <v>0</v>
      </c>
      <c r="AX18" s="273">
        <v>0</v>
      </c>
      <c r="AY18" s="274">
        <f t="shared" si="8"/>
        <v>19</v>
      </c>
      <c r="AZ18" s="275">
        <v>9</v>
      </c>
      <c r="BA18" s="276">
        <f t="shared" si="9"/>
        <v>0.58623881518049992</v>
      </c>
      <c r="BB18" s="126">
        <v>21.66</v>
      </c>
      <c r="BC18" s="273">
        <v>0</v>
      </c>
      <c r="BD18" s="273">
        <v>0</v>
      </c>
      <c r="BE18" s="273">
        <v>0</v>
      </c>
      <c r="BF18" s="273">
        <v>0</v>
      </c>
      <c r="BG18" s="273">
        <v>0</v>
      </c>
      <c r="BH18" s="273">
        <v>0</v>
      </c>
      <c r="BI18" s="274">
        <f t="shared" si="10"/>
        <v>0</v>
      </c>
      <c r="BJ18" s="275">
        <v>3</v>
      </c>
      <c r="BK18" s="276">
        <f t="shared" si="11"/>
        <v>0</v>
      </c>
      <c r="BL18" s="126">
        <v>25.09</v>
      </c>
      <c r="BM18" s="273">
        <v>7</v>
      </c>
      <c r="BN18" s="273">
        <v>6</v>
      </c>
      <c r="BO18" s="273">
        <v>6</v>
      </c>
      <c r="BP18" s="273">
        <v>2</v>
      </c>
      <c r="BQ18" s="273">
        <v>0</v>
      </c>
      <c r="BR18" s="277">
        <v>1</v>
      </c>
      <c r="BS18" s="274">
        <f t="shared" si="12"/>
        <v>21</v>
      </c>
      <c r="BT18" s="275">
        <v>3</v>
      </c>
      <c r="BU18" s="276">
        <f t="shared" si="13"/>
        <v>0.74759700961196152</v>
      </c>
      <c r="BV18" s="126">
        <v>30.31</v>
      </c>
      <c r="BW18" s="273">
        <v>4</v>
      </c>
      <c r="BX18" s="273">
        <v>5</v>
      </c>
      <c r="BY18" s="273">
        <v>6</v>
      </c>
      <c r="BZ18" s="273">
        <v>5</v>
      </c>
      <c r="CA18" s="273">
        <v>3</v>
      </c>
      <c r="CB18" s="273">
        <v>0</v>
      </c>
      <c r="CC18" s="274">
        <f t="shared" si="14"/>
        <v>23</v>
      </c>
      <c r="CD18" s="275">
        <v>3</v>
      </c>
      <c r="CE18" s="276">
        <f t="shared" si="15"/>
        <v>0.69048333833683573</v>
      </c>
      <c r="CF18" s="273">
        <v>0</v>
      </c>
      <c r="CG18" s="278">
        <f t="shared" si="16"/>
        <v>5.5817686312888624</v>
      </c>
      <c r="CH18" s="265"/>
    </row>
    <row r="19" spans="1:86" ht="26" customHeight="1">
      <c r="A19" s="127">
        <v>14</v>
      </c>
      <c r="B19" s="128" t="s">
        <v>323</v>
      </c>
      <c r="C19" s="68" t="s">
        <v>328</v>
      </c>
      <c r="D19" s="126">
        <v>33.409999999999997</v>
      </c>
      <c r="E19" s="273">
        <v>0</v>
      </c>
      <c r="F19" s="273">
        <v>0</v>
      </c>
      <c r="G19" s="273">
        <v>0</v>
      </c>
      <c r="H19" s="273">
        <v>4</v>
      </c>
      <c r="I19" s="273">
        <v>9</v>
      </c>
      <c r="J19" s="273">
        <v>1</v>
      </c>
      <c r="K19" s="274">
        <f t="shared" si="0"/>
        <v>14</v>
      </c>
      <c r="L19" s="275">
        <v>9</v>
      </c>
      <c r="M19" s="276">
        <f t="shared" si="1"/>
        <v>0.33011082291912286</v>
      </c>
      <c r="N19" s="126">
        <v>35.19</v>
      </c>
      <c r="O19" s="273">
        <v>8</v>
      </c>
      <c r="P19" s="273">
        <v>4</v>
      </c>
      <c r="Q19" s="273">
        <v>5</v>
      </c>
      <c r="R19" s="273">
        <v>8</v>
      </c>
      <c r="S19" s="273">
        <v>9</v>
      </c>
      <c r="T19" s="273">
        <v>3</v>
      </c>
      <c r="U19" s="274">
        <f t="shared" si="2"/>
        <v>37</v>
      </c>
      <c r="V19" s="275">
        <v>0</v>
      </c>
      <c r="W19" s="276">
        <f t="shared" si="3"/>
        <v>1.0514350667803354</v>
      </c>
      <c r="X19" s="126">
        <v>34.06</v>
      </c>
      <c r="Y19" s="273">
        <v>8</v>
      </c>
      <c r="Z19" s="273">
        <v>3</v>
      </c>
      <c r="AA19" s="273">
        <v>9</v>
      </c>
      <c r="AB19" s="273">
        <v>9</v>
      </c>
      <c r="AC19" s="273">
        <v>5</v>
      </c>
      <c r="AD19" s="273">
        <v>0</v>
      </c>
      <c r="AE19" s="274">
        <f t="shared" si="4"/>
        <v>34</v>
      </c>
      <c r="AF19" s="275">
        <v>3</v>
      </c>
      <c r="AG19" s="276">
        <f t="shared" si="5"/>
        <v>0.9174311926605504</v>
      </c>
      <c r="AH19" s="126">
        <v>31.62</v>
      </c>
      <c r="AI19" s="273">
        <v>7</v>
      </c>
      <c r="AJ19" s="273">
        <v>6</v>
      </c>
      <c r="AK19" s="273">
        <v>0</v>
      </c>
      <c r="AL19" s="273">
        <v>0</v>
      </c>
      <c r="AM19" s="273">
        <v>0</v>
      </c>
      <c r="AN19" s="273">
        <v>4</v>
      </c>
      <c r="AO19" s="274">
        <f t="shared" si="6"/>
        <v>17</v>
      </c>
      <c r="AP19" s="275">
        <v>9</v>
      </c>
      <c r="AQ19" s="276">
        <f t="shared" si="7"/>
        <v>0.4185130477597242</v>
      </c>
      <c r="AR19" s="126">
        <v>30.97</v>
      </c>
      <c r="AS19" s="273">
        <v>6</v>
      </c>
      <c r="AT19" s="273">
        <v>7</v>
      </c>
      <c r="AU19" s="273">
        <v>6</v>
      </c>
      <c r="AV19" s="273">
        <v>0</v>
      </c>
      <c r="AW19" s="273">
        <v>8</v>
      </c>
      <c r="AX19" s="273">
        <v>2</v>
      </c>
      <c r="AY19" s="274">
        <f t="shared" si="8"/>
        <v>29</v>
      </c>
      <c r="AZ19" s="275">
        <v>3</v>
      </c>
      <c r="BA19" s="276">
        <f t="shared" si="9"/>
        <v>0.85369443626729469</v>
      </c>
      <c r="BB19" s="126">
        <v>36.090000000000003</v>
      </c>
      <c r="BC19" s="273">
        <v>8</v>
      </c>
      <c r="BD19" s="273">
        <v>5</v>
      </c>
      <c r="BE19" s="273">
        <v>1</v>
      </c>
      <c r="BF19" s="273">
        <v>0</v>
      </c>
      <c r="BG19" s="273">
        <v>0</v>
      </c>
      <c r="BH19" s="273">
        <v>0</v>
      </c>
      <c r="BI19" s="274">
        <f t="shared" si="10"/>
        <v>14</v>
      </c>
      <c r="BJ19" s="275">
        <v>0</v>
      </c>
      <c r="BK19" s="276">
        <f t="shared" si="11"/>
        <v>0.38791909116098638</v>
      </c>
      <c r="BL19" s="126">
        <v>31.56</v>
      </c>
      <c r="BM19" s="273">
        <v>9</v>
      </c>
      <c r="BN19" s="273">
        <v>0</v>
      </c>
      <c r="BO19" s="273">
        <v>6</v>
      </c>
      <c r="BP19" s="273">
        <v>7</v>
      </c>
      <c r="BQ19" s="273">
        <v>0</v>
      </c>
      <c r="BR19" s="277">
        <v>1</v>
      </c>
      <c r="BS19" s="274">
        <f t="shared" si="12"/>
        <v>22</v>
      </c>
      <c r="BT19" s="275">
        <v>6</v>
      </c>
      <c r="BU19" s="276">
        <f t="shared" si="13"/>
        <v>0.58572949946751862</v>
      </c>
      <c r="BV19" s="126">
        <v>35.880000000000003</v>
      </c>
      <c r="BW19" s="273">
        <v>8</v>
      </c>
      <c r="BX19" s="273">
        <v>10</v>
      </c>
      <c r="BY19" s="273">
        <v>5</v>
      </c>
      <c r="BZ19" s="273">
        <v>8</v>
      </c>
      <c r="CA19" s="273">
        <v>7</v>
      </c>
      <c r="CB19" s="273">
        <v>0</v>
      </c>
      <c r="CC19" s="274">
        <f t="shared" si="14"/>
        <v>38</v>
      </c>
      <c r="CD19" s="275">
        <v>3</v>
      </c>
      <c r="CE19" s="276">
        <f t="shared" si="15"/>
        <v>0.97736625514403286</v>
      </c>
      <c r="CF19" s="273">
        <v>0</v>
      </c>
      <c r="CG19" s="278">
        <f t="shared" si="16"/>
        <v>5.5221994121595648</v>
      </c>
      <c r="CH19" s="265"/>
    </row>
    <row r="20" spans="1:86" ht="26" customHeight="1">
      <c r="A20" s="127">
        <v>15</v>
      </c>
      <c r="B20" s="128" t="s">
        <v>99</v>
      </c>
      <c r="C20" s="68" t="s">
        <v>158</v>
      </c>
      <c r="D20" s="126">
        <v>32.4</v>
      </c>
      <c r="E20" s="273">
        <v>8</v>
      </c>
      <c r="F20" s="273">
        <v>6</v>
      </c>
      <c r="G20" s="273">
        <v>0</v>
      </c>
      <c r="H20" s="273">
        <v>3</v>
      </c>
      <c r="I20" s="273">
        <v>5</v>
      </c>
      <c r="J20" s="273">
        <v>9</v>
      </c>
      <c r="K20" s="274">
        <f t="shared" si="0"/>
        <v>31</v>
      </c>
      <c r="L20" s="275">
        <v>3</v>
      </c>
      <c r="M20" s="276">
        <f t="shared" si="1"/>
        <v>0.87570621468926557</v>
      </c>
      <c r="N20" s="126">
        <v>43.13</v>
      </c>
      <c r="O20" s="273">
        <v>9</v>
      </c>
      <c r="P20" s="273">
        <v>8</v>
      </c>
      <c r="Q20" s="273">
        <v>0</v>
      </c>
      <c r="R20" s="273">
        <v>9</v>
      </c>
      <c r="S20" s="273">
        <v>9</v>
      </c>
      <c r="T20" s="273">
        <v>6</v>
      </c>
      <c r="U20" s="274">
        <f t="shared" si="2"/>
        <v>41</v>
      </c>
      <c r="V20" s="275">
        <v>3</v>
      </c>
      <c r="W20" s="276">
        <f t="shared" si="3"/>
        <v>0.88879254281378706</v>
      </c>
      <c r="X20" s="126">
        <v>32.44</v>
      </c>
      <c r="Y20" s="273">
        <v>10</v>
      </c>
      <c r="Z20" s="273">
        <v>6</v>
      </c>
      <c r="AA20" s="273">
        <v>9</v>
      </c>
      <c r="AB20" s="273">
        <v>3</v>
      </c>
      <c r="AC20" s="273">
        <v>7</v>
      </c>
      <c r="AD20" s="273">
        <v>2</v>
      </c>
      <c r="AE20" s="274">
        <f t="shared" si="4"/>
        <v>37</v>
      </c>
      <c r="AF20" s="275">
        <v>0</v>
      </c>
      <c r="AG20" s="276">
        <f t="shared" si="5"/>
        <v>1.1405672009864365</v>
      </c>
      <c r="AH20" s="126">
        <v>32.659999999999997</v>
      </c>
      <c r="AI20" s="273">
        <v>0</v>
      </c>
      <c r="AJ20" s="273">
        <v>7</v>
      </c>
      <c r="AK20" s="273">
        <v>0</v>
      </c>
      <c r="AL20" s="273">
        <v>3</v>
      </c>
      <c r="AM20" s="273">
        <v>5</v>
      </c>
      <c r="AN20" s="273">
        <v>4</v>
      </c>
      <c r="AO20" s="274">
        <f t="shared" si="6"/>
        <v>19</v>
      </c>
      <c r="AP20" s="275">
        <v>16</v>
      </c>
      <c r="AQ20" s="276">
        <f t="shared" si="7"/>
        <v>0.39046444718454587</v>
      </c>
      <c r="AR20" s="126">
        <v>33.840000000000003</v>
      </c>
      <c r="AS20" s="273">
        <v>8</v>
      </c>
      <c r="AT20" s="273">
        <v>4</v>
      </c>
      <c r="AU20" s="273">
        <v>2</v>
      </c>
      <c r="AV20" s="273">
        <v>7</v>
      </c>
      <c r="AW20" s="273">
        <v>0</v>
      </c>
      <c r="AX20" s="273">
        <v>9</v>
      </c>
      <c r="AY20" s="274">
        <f t="shared" si="8"/>
        <v>30</v>
      </c>
      <c r="AZ20" s="275">
        <v>3</v>
      </c>
      <c r="BA20" s="276">
        <f t="shared" si="9"/>
        <v>0.81433224755700317</v>
      </c>
      <c r="BB20" s="126">
        <v>61.56</v>
      </c>
      <c r="BC20" s="273">
        <v>3</v>
      </c>
      <c r="BD20" s="273">
        <v>0</v>
      </c>
      <c r="BE20" s="273">
        <v>0</v>
      </c>
      <c r="BF20" s="273">
        <v>0</v>
      </c>
      <c r="BG20" s="273">
        <v>0</v>
      </c>
      <c r="BH20" s="273">
        <v>0</v>
      </c>
      <c r="BI20" s="274">
        <f t="shared" si="10"/>
        <v>3</v>
      </c>
      <c r="BJ20" s="275">
        <v>0</v>
      </c>
      <c r="BK20" s="276">
        <f t="shared" si="11"/>
        <v>4.8732943469785572E-2</v>
      </c>
      <c r="BL20" s="126">
        <v>33.880000000000003</v>
      </c>
      <c r="BM20" s="273">
        <v>9</v>
      </c>
      <c r="BN20" s="273">
        <v>5</v>
      </c>
      <c r="BO20" s="273">
        <v>4</v>
      </c>
      <c r="BP20" s="273">
        <v>0</v>
      </c>
      <c r="BQ20" s="273">
        <v>0</v>
      </c>
      <c r="BR20" s="277">
        <v>1</v>
      </c>
      <c r="BS20" s="274">
        <f t="shared" si="12"/>
        <v>18</v>
      </c>
      <c r="BT20" s="275">
        <v>6</v>
      </c>
      <c r="BU20" s="276">
        <f t="shared" si="13"/>
        <v>0.45135406218655966</v>
      </c>
      <c r="BV20" s="126">
        <v>42.84</v>
      </c>
      <c r="BW20" s="273">
        <v>0</v>
      </c>
      <c r="BX20" s="273">
        <v>6</v>
      </c>
      <c r="BY20" s="273">
        <v>9</v>
      </c>
      <c r="BZ20" s="273">
        <v>3</v>
      </c>
      <c r="CA20" s="273">
        <v>6</v>
      </c>
      <c r="CB20" s="273">
        <v>6</v>
      </c>
      <c r="CC20" s="274">
        <f t="shared" si="14"/>
        <v>30</v>
      </c>
      <c r="CD20" s="275">
        <v>3</v>
      </c>
      <c r="CE20" s="276">
        <f t="shared" si="15"/>
        <v>0.65445026178010468</v>
      </c>
      <c r="CF20" s="273">
        <v>0</v>
      </c>
      <c r="CG20" s="278">
        <f t="shared" si="16"/>
        <v>5.2643999206674881</v>
      </c>
      <c r="CH20" s="265"/>
    </row>
    <row r="21" spans="1:86" ht="26" customHeight="1">
      <c r="A21" s="127">
        <v>16</v>
      </c>
      <c r="B21" s="128" t="s">
        <v>99</v>
      </c>
      <c r="C21" s="68" t="s">
        <v>16</v>
      </c>
      <c r="D21" s="126">
        <v>26.88</v>
      </c>
      <c r="E21" s="273">
        <v>10</v>
      </c>
      <c r="F21" s="273">
        <v>7</v>
      </c>
      <c r="G21" s="273">
        <v>7</v>
      </c>
      <c r="H21" s="273">
        <v>0</v>
      </c>
      <c r="I21" s="273">
        <v>3</v>
      </c>
      <c r="J21" s="273">
        <v>0</v>
      </c>
      <c r="K21" s="274">
        <f t="shared" si="0"/>
        <v>27</v>
      </c>
      <c r="L21" s="275">
        <v>6</v>
      </c>
      <c r="M21" s="276">
        <f t="shared" si="1"/>
        <v>0.821167883211679</v>
      </c>
      <c r="N21" s="126">
        <v>32</v>
      </c>
      <c r="O21" s="273">
        <v>9</v>
      </c>
      <c r="P21" s="273">
        <v>10</v>
      </c>
      <c r="Q21" s="273">
        <v>7</v>
      </c>
      <c r="R21" s="273">
        <v>9</v>
      </c>
      <c r="S21" s="273">
        <v>9</v>
      </c>
      <c r="T21" s="273">
        <v>8</v>
      </c>
      <c r="U21" s="274">
        <f t="shared" si="2"/>
        <v>52</v>
      </c>
      <c r="V21" s="275">
        <v>0</v>
      </c>
      <c r="W21" s="276">
        <f t="shared" si="3"/>
        <v>1.625</v>
      </c>
      <c r="X21" s="126">
        <v>24.66</v>
      </c>
      <c r="Y21" s="273">
        <v>8</v>
      </c>
      <c r="Z21" s="273">
        <v>2</v>
      </c>
      <c r="AA21" s="273">
        <v>3</v>
      </c>
      <c r="AB21" s="273">
        <v>7</v>
      </c>
      <c r="AC21" s="273">
        <v>0</v>
      </c>
      <c r="AD21" s="273">
        <v>0</v>
      </c>
      <c r="AE21" s="274">
        <f t="shared" si="4"/>
        <v>20</v>
      </c>
      <c r="AF21" s="275">
        <v>6</v>
      </c>
      <c r="AG21" s="276">
        <f t="shared" si="5"/>
        <v>0.65231572080887146</v>
      </c>
      <c r="AH21" s="126">
        <v>29.85</v>
      </c>
      <c r="AI21" s="273">
        <v>7</v>
      </c>
      <c r="AJ21" s="273">
        <v>4</v>
      </c>
      <c r="AK21" s="273">
        <v>0</v>
      </c>
      <c r="AL21" s="273">
        <v>0</v>
      </c>
      <c r="AM21" s="273">
        <v>0</v>
      </c>
      <c r="AN21" s="273">
        <v>9</v>
      </c>
      <c r="AO21" s="274">
        <f t="shared" si="6"/>
        <v>20</v>
      </c>
      <c r="AP21" s="275">
        <v>11</v>
      </c>
      <c r="AQ21" s="276">
        <f t="shared" si="7"/>
        <v>0.48959608323133413</v>
      </c>
      <c r="AR21" s="126">
        <v>32</v>
      </c>
      <c r="AS21" s="273">
        <v>0</v>
      </c>
      <c r="AT21" s="273">
        <v>8</v>
      </c>
      <c r="AU21" s="273">
        <v>4</v>
      </c>
      <c r="AV21" s="273">
        <v>1</v>
      </c>
      <c r="AW21" s="273">
        <v>0</v>
      </c>
      <c r="AX21" s="273">
        <v>0</v>
      </c>
      <c r="AY21" s="274">
        <f t="shared" si="8"/>
        <v>13</v>
      </c>
      <c r="AZ21" s="275">
        <v>9</v>
      </c>
      <c r="BA21" s="276">
        <f t="shared" si="9"/>
        <v>0.31707317073170732</v>
      </c>
      <c r="BB21" s="126">
        <v>38.25</v>
      </c>
      <c r="BC21" s="273">
        <v>2</v>
      </c>
      <c r="BD21" s="273">
        <v>0</v>
      </c>
      <c r="BE21" s="273">
        <v>0</v>
      </c>
      <c r="BF21" s="273">
        <v>0</v>
      </c>
      <c r="BG21" s="273">
        <v>0</v>
      </c>
      <c r="BH21" s="273">
        <v>0</v>
      </c>
      <c r="BI21" s="274">
        <f t="shared" si="10"/>
        <v>2</v>
      </c>
      <c r="BJ21" s="275">
        <v>0</v>
      </c>
      <c r="BK21" s="276">
        <f t="shared" si="11"/>
        <v>5.2287581699346407E-2</v>
      </c>
      <c r="BL21" s="126">
        <v>29.13</v>
      </c>
      <c r="BM21" s="273">
        <v>6</v>
      </c>
      <c r="BN21" s="273">
        <v>3</v>
      </c>
      <c r="BO21" s="273">
        <v>3</v>
      </c>
      <c r="BP21" s="273">
        <v>0</v>
      </c>
      <c r="BQ21" s="273">
        <v>4</v>
      </c>
      <c r="BR21" s="277">
        <v>1</v>
      </c>
      <c r="BS21" s="274">
        <f t="shared" si="12"/>
        <v>16</v>
      </c>
      <c r="BT21" s="275">
        <v>3</v>
      </c>
      <c r="BU21" s="276">
        <f t="shared" si="13"/>
        <v>0.4979769685652039</v>
      </c>
      <c r="BV21" s="126">
        <v>31.59</v>
      </c>
      <c r="BW21" s="273">
        <v>7</v>
      </c>
      <c r="BX21" s="273">
        <v>6</v>
      </c>
      <c r="BY21" s="273">
        <v>0</v>
      </c>
      <c r="BZ21" s="273">
        <v>0</v>
      </c>
      <c r="CA21" s="273">
        <v>4</v>
      </c>
      <c r="CB21" s="273">
        <v>0</v>
      </c>
      <c r="CC21" s="274">
        <f t="shared" si="14"/>
        <v>17</v>
      </c>
      <c r="CD21" s="275">
        <v>9</v>
      </c>
      <c r="CE21" s="276">
        <f t="shared" si="15"/>
        <v>0.41882237004188222</v>
      </c>
      <c r="CF21" s="273">
        <v>0</v>
      </c>
      <c r="CG21" s="278">
        <f t="shared" si="16"/>
        <v>4.8742397782900238</v>
      </c>
      <c r="CH21" s="265"/>
    </row>
    <row r="22" spans="1:86" ht="26" customHeight="1">
      <c r="A22" s="127">
        <v>17</v>
      </c>
      <c r="B22" s="128" t="s">
        <v>209</v>
      </c>
      <c r="C22" s="68" t="s">
        <v>329</v>
      </c>
      <c r="D22" s="126">
        <v>49.31</v>
      </c>
      <c r="E22" s="273">
        <v>7</v>
      </c>
      <c r="F22" s="273">
        <v>8</v>
      </c>
      <c r="G22" s="273">
        <v>4</v>
      </c>
      <c r="H22" s="273">
        <v>6</v>
      </c>
      <c r="I22" s="273">
        <v>8</v>
      </c>
      <c r="J22" s="273">
        <v>5</v>
      </c>
      <c r="K22" s="274">
        <f t="shared" si="0"/>
        <v>38</v>
      </c>
      <c r="L22" s="275">
        <v>0</v>
      </c>
      <c r="M22" s="276">
        <f t="shared" si="1"/>
        <v>0.77063475968363415</v>
      </c>
      <c r="N22" s="126">
        <v>59.07</v>
      </c>
      <c r="O22" s="273">
        <v>9</v>
      </c>
      <c r="P22" s="273">
        <v>10</v>
      </c>
      <c r="Q22" s="273">
        <v>10</v>
      </c>
      <c r="R22" s="273">
        <v>10</v>
      </c>
      <c r="S22" s="273">
        <v>10</v>
      </c>
      <c r="T22" s="273">
        <v>10</v>
      </c>
      <c r="U22" s="274">
        <f t="shared" si="2"/>
        <v>59</v>
      </c>
      <c r="V22" s="275">
        <v>0</v>
      </c>
      <c r="W22" s="276">
        <f t="shared" si="3"/>
        <v>0.99881496529541225</v>
      </c>
      <c r="X22" s="126">
        <v>56.53</v>
      </c>
      <c r="Y22" s="273">
        <v>7</v>
      </c>
      <c r="Z22" s="273">
        <v>3</v>
      </c>
      <c r="AA22" s="273">
        <v>8</v>
      </c>
      <c r="AB22" s="273">
        <v>8</v>
      </c>
      <c r="AC22" s="273">
        <v>1</v>
      </c>
      <c r="AD22" s="273">
        <v>0</v>
      </c>
      <c r="AE22" s="274">
        <f t="shared" si="4"/>
        <v>27</v>
      </c>
      <c r="AF22" s="275">
        <v>3</v>
      </c>
      <c r="AG22" s="276">
        <f t="shared" si="5"/>
        <v>0.45355283050562739</v>
      </c>
      <c r="AH22" s="126">
        <v>50.53</v>
      </c>
      <c r="AI22" s="273">
        <v>4</v>
      </c>
      <c r="AJ22" s="273">
        <v>3</v>
      </c>
      <c r="AK22" s="273">
        <v>0</v>
      </c>
      <c r="AL22" s="273">
        <v>2</v>
      </c>
      <c r="AM22" s="273">
        <v>0</v>
      </c>
      <c r="AN22" s="273">
        <v>0</v>
      </c>
      <c r="AO22" s="274">
        <f t="shared" si="6"/>
        <v>9</v>
      </c>
      <c r="AP22" s="275">
        <v>16</v>
      </c>
      <c r="AQ22" s="276">
        <f t="shared" si="7"/>
        <v>0.13527731850293101</v>
      </c>
      <c r="AR22" s="126">
        <v>59.84</v>
      </c>
      <c r="AS22" s="273">
        <v>6</v>
      </c>
      <c r="AT22" s="273">
        <v>6</v>
      </c>
      <c r="AU22" s="273">
        <v>8</v>
      </c>
      <c r="AV22" s="273">
        <v>8</v>
      </c>
      <c r="AW22" s="273">
        <v>5</v>
      </c>
      <c r="AX22" s="273">
        <v>8</v>
      </c>
      <c r="AY22" s="274">
        <f t="shared" si="8"/>
        <v>41</v>
      </c>
      <c r="AZ22" s="275">
        <v>0</v>
      </c>
      <c r="BA22" s="276">
        <f t="shared" si="9"/>
        <v>0.68516042780748654</v>
      </c>
      <c r="BB22" s="126">
        <v>98.34</v>
      </c>
      <c r="BC22" s="273">
        <v>5</v>
      </c>
      <c r="BD22" s="273">
        <v>5</v>
      </c>
      <c r="BE22" s="273">
        <v>0</v>
      </c>
      <c r="BF22" s="273">
        <v>0</v>
      </c>
      <c r="BG22" s="273">
        <v>0</v>
      </c>
      <c r="BH22" s="273">
        <v>0</v>
      </c>
      <c r="BI22" s="274">
        <f t="shared" si="10"/>
        <v>10</v>
      </c>
      <c r="BJ22" s="275">
        <v>0</v>
      </c>
      <c r="BK22" s="276">
        <f t="shared" si="11"/>
        <v>0.10168802115110839</v>
      </c>
      <c r="BL22" s="126">
        <v>62.97</v>
      </c>
      <c r="BM22" s="273">
        <v>6</v>
      </c>
      <c r="BN22" s="273">
        <v>9</v>
      </c>
      <c r="BO22" s="273">
        <v>4</v>
      </c>
      <c r="BP22" s="273">
        <v>1</v>
      </c>
      <c r="BQ22" s="273">
        <v>1</v>
      </c>
      <c r="BR22" s="277">
        <v>1</v>
      </c>
      <c r="BS22" s="274">
        <f t="shared" si="12"/>
        <v>21</v>
      </c>
      <c r="BT22" s="275">
        <v>0</v>
      </c>
      <c r="BU22" s="276">
        <f t="shared" si="13"/>
        <v>0.33349213911386377</v>
      </c>
      <c r="BV22" s="126">
        <v>58.35</v>
      </c>
      <c r="BW22" s="273">
        <v>9</v>
      </c>
      <c r="BX22" s="273">
        <v>7</v>
      </c>
      <c r="BY22" s="273">
        <v>3</v>
      </c>
      <c r="BZ22" s="273">
        <v>8</v>
      </c>
      <c r="CA22" s="273">
        <v>8</v>
      </c>
      <c r="CB22" s="273">
        <v>6</v>
      </c>
      <c r="CC22" s="274">
        <f t="shared" si="14"/>
        <v>41</v>
      </c>
      <c r="CD22" s="275">
        <v>0</v>
      </c>
      <c r="CE22" s="276">
        <f t="shared" si="15"/>
        <v>0.70265638389031704</v>
      </c>
      <c r="CF22" s="273">
        <v>0.2</v>
      </c>
      <c r="CG22" s="278">
        <f t="shared" si="16"/>
        <v>4.3812768459503806</v>
      </c>
      <c r="CH22" s="265"/>
    </row>
    <row r="23" spans="1:86" ht="26" customHeight="1">
      <c r="A23" s="127">
        <v>18</v>
      </c>
      <c r="B23" s="128" t="s">
        <v>99</v>
      </c>
      <c r="C23" s="68" t="s">
        <v>19</v>
      </c>
      <c r="D23" s="126">
        <v>45.44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74">
        <f t="shared" si="0"/>
        <v>0</v>
      </c>
      <c r="L23" s="275">
        <v>18</v>
      </c>
      <c r="M23" s="276">
        <f t="shared" si="1"/>
        <v>0</v>
      </c>
      <c r="N23" s="126">
        <v>43.06</v>
      </c>
      <c r="O23" s="273">
        <v>8</v>
      </c>
      <c r="P23" s="273">
        <v>8</v>
      </c>
      <c r="Q23" s="273">
        <v>10</v>
      </c>
      <c r="R23" s="273">
        <v>10</v>
      </c>
      <c r="S23" s="273">
        <v>10</v>
      </c>
      <c r="T23" s="273">
        <v>9</v>
      </c>
      <c r="U23" s="274">
        <f t="shared" si="2"/>
        <v>55</v>
      </c>
      <c r="V23" s="275">
        <v>0</v>
      </c>
      <c r="W23" s="276">
        <f t="shared" si="3"/>
        <v>1.2772875058058522</v>
      </c>
      <c r="X23" s="126">
        <v>39.25</v>
      </c>
      <c r="Y23" s="273">
        <v>8</v>
      </c>
      <c r="Z23" s="273">
        <v>4</v>
      </c>
      <c r="AA23" s="273">
        <v>4</v>
      </c>
      <c r="AB23" s="273">
        <v>0</v>
      </c>
      <c r="AC23" s="273">
        <v>3</v>
      </c>
      <c r="AD23" s="273">
        <v>0</v>
      </c>
      <c r="AE23" s="274">
        <f t="shared" si="4"/>
        <v>19</v>
      </c>
      <c r="AF23" s="275">
        <v>6</v>
      </c>
      <c r="AG23" s="276">
        <f t="shared" si="5"/>
        <v>0.41988950276243092</v>
      </c>
      <c r="AH23" s="126">
        <v>41.22</v>
      </c>
      <c r="AI23" s="273">
        <v>5</v>
      </c>
      <c r="AJ23" s="273">
        <v>9</v>
      </c>
      <c r="AK23" s="273">
        <v>5</v>
      </c>
      <c r="AL23" s="273">
        <v>0</v>
      </c>
      <c r="AM23" s="273">
        <v>0</v>
      </c>
      <c r="AN23" s="273">
        <v>6</v>
      </c>
      <c r="AO23" s="274">
        <f t="shared" si="6"/>
        <v>25</v>
      </c>
      <c r="AP23" s="275">
        <v>6</v>
      </c>
      <c r="AQ23" s="276">
        <f t="shared" si="7"/>
        <v>0.52943667937314698</v>
      </c>
      <c r="AR23" s="126">
        <v>35.130000000000003</v>
      </c>
      <c r="AS23" s="273">
        <v>3</v>
      </c>
      <c r="AT23" s="273">
        <v>5</v>
      </c>
      <c r="AU23" s="273">
        <v>6</v>
      </c>
      <c r="AV23" s="273">
        <v>0</v>
      </c>
      <c r="AW23" s="273">
        <v>8</v>
      </c>
      <c r="AX23" s="273">
        <v>7</v>
      </c>
      <c r="AY23" s="274">
        <f t="shared" si="8"/>
        <v>29</v>
      </c>
      <c r="AZ23" s="275">
        <v>3</v>
      </c>
      <c r="BA23" s="276">
        <f t="shared" si="9"/>
        <v>0.76055599265670071</v>
      </c>
      <c r="BB23" s="126">
        <v>56</v>
      </c>
      <c r="BC23" s="273">
        <v>9</v>
      </c>
      <c r="BD23" s="273">
        <v>8</v>
      </c>
      <c r="BE23" s="273">
        <v>0</v>
      </c>
      <c r="BF23" s="273">
        <v>0</v>
      </c>
      <c r="BG23" s="273">
        <v>0</v>
      </c>
      <c r="BH23" s="273">
        <v>0</v>
      </c>
      <c r="BI23" s="274">
        <f t="shared" si="10"/>
        <v>17</v>
      </c>
      <c r="BJ23" s="275">
        <v>0</v>
      </c>
      <c r="BK23" s="276">
        <f t="shared" si="11"/>
        <v>0.30357142857142855</v>
      </c>
      <c r="BL23" s="126">
        <v>38.21</v>
      </c>
      <c r="BM23" s="273">
        <v>4</v>
      </c>
      <c r="BN23" s="273">
        <v>4</v>
      </c>
      <c r="BO23" s="273">
        <v>0</v>
      </c>
      <c r="BP23" s="273">
        <v>0</v>
      </c>
      <c r="BQ23" s="273">
        <v>0</v>
      </c>
      <c r="BR23" s="277">
        <v>1</v>
      </c>
      <c r="BS23" s="274">
        <f t="shared" si="12"/>
        <v>8</v>
      </c>
      <c r="BT23" s="275">
        <v>9</v>
      </c>
      <c r="BU23" s="276">
        <f t="shared" si="13"/>
        <v>0.16945562380851514</v>
      </c>
      <c r="BV23" s="126">
        <v>40.619999999999997</v>
      </c>
      <c r="BW23" s="273">
        <v>8</v>
      </c>
      <c r="BX23" s="273">
        <v>8</v>
      </c>
      <c r="BY23" s="273">
        <v>9</v>
      </c>
      <c r="BZ23" s="273">
        <v>7</v>
      </c>
      <c r="CA23" s="273">
        <v>0</v>
      </c>
      <c r="CB23" s="273">
        <v>1</v>
      </c>
      <c r="CC23" s="274">
        <f t="shared" si="14"/>
        <v>33</v>
      </c>
      <c r="CD23" s="275">
        <v>3</v>
      </c>
      <c r="CE23" s="276">
        <f t="shared" si="15"/>
        <v>0.75653370013755161</v>
      </c>
      <c r="CF23" s="273">
        <v>0</v>
      </c>
      <c r="CG23" s="278">
        <f t="shared" si="16"/>
        <v>4.2167304331156252</v>
      </c>
      <c r="CH23" s="265"/>
    </row>
    <row r="24" spans="1:86" ht="26" customHeight="1">
      <c r="A24" s="127">
        <v>19</v>
      </c>
      <c r="B24" s="128" t="s">
        <v>99</v>
      </c>
      <c r="C24" s="68" t="s">
        <v>195</v>
      </c>
      <c r="D24" s="126">
        <v>60.56</v>
      </c>
      <c r="E24" s="273">
        <v>6</v>
      </c>
      <c r="F24" s="273">
        <v>6</v>
      </c>
      <c r="G24" s="273">
        <v>10</v>
      </c>
      <c r="H24" s="273">
        <v>8</v>
      </c>
      <c r="I24" s="273">
        <v>7</v>
      </c>
      <c r="J24" s="273">
        <v>3</v>
      </c>
      <c r="K24" s="274">
        <f t="shared" si="0"/>
        <v>40</v>
      </c>
      <c r="L24" s="275">
        <v>0</v>
      </c>
      <c r="M24" s="276">
        <f t="shared" si="1"/>
        <v>0.66050198150594452</v>
      </c>
      <c r="N24" s="126">
        <v>73.91</v>
      </c>
      <c r="O24" s="273">
        <v>10</v>
      </c>
      <c r="P24" s="273">
        <v>6</v>
      </c>
      <c r="Q24" s="273">
        <v>3</v>
      </c>
      <c r="R24" s="273">
        <v>3</v>
      </c>
      <c r="S24" s="273">
        <v>6</v>
      </c>
      <c r="T24" s="273">
        <v>4</v>
      </c>
      <c r="U24" s="274">
        <f t="shared" si="2"/>
        <v>32</v>
      </c>
      <c r="V24" s="275">
        <v>0</v>
      </c>
      <c r="W24" s="276">
        <f t="shared" si="3"/>
        <v>0.4329590041942904</v>
      </c>
      <c r="X24" s="126">
        <v>62.53</v>
      </c>
      <c r="Y24" s="273">
        <v>6</v>
      </c>
      <c r="Z24" s="273">
        <v>7</v>
      </c>
      <c r="AA24" s="273">
        <v>9</v>
      </c>
      <c r="AB24" s="273">
        <v>8</v>
      </c>
      <c r="AC24" s="273">
        <v>2</v>
      </c>
      <c r="AD24" s="273">
        <v>7</v>
      </c>
      <c r="AE24" s="274">
        <f t="shared" si="4"/>
        <v>39</v>
      </c>
      <c r="AF24" s="275">
        <v>0</v>
      </c>
      <c r="AG24" s="276">
        <f t="shared" si="5"/>
        <v>0.62370062370062374</v>
      </c>
      <c r="AH24" s="126">
        <v>58.38</v>
      </c>
      <c r="AI24" s="273">
        <v>0</v>
      </c>
      <c r="AJ24" s="273">
        <v>0</v>
      </c>
      <c r="AK24" s="273">
        <v>2</v>
      </c>
      <c r="AL24" s="273">
        <v>7</v>
      </c>
      <c r="AM24" s="273">
        <v>0</v>
      </c>
      <c r="AN24" s="273">
        <v>8</v>
      </c>
      <c r="AO24" s="274">
        <f t="shared" si="6"/>
        <v>17</v>
      </c>
      <c r="AP24" s="275">
        <v>14</v>
      </c>
      <c r="AQ24" s="276">
        <f t="shared" si="7"/>
        <v>0.23487151146725616</v>
      </c>
      <c r="AR24" s="126">
        <v>54.41</v>
      </c>
      <c r="AS24" s="273">
        <v>7</v>
      </c>
      <c r="AT24" s="273">
        <v>8</v>
      </c>
      <c r="AU24" s="273">
        <v>10</v>
      </c>
      <c r="AV24" s="273">
        <v>7</v>
      </c>
      <c r="AW24" s="273">
        <v>2</v>
      </c>
      <c r="AX24" s="273">
        <v>2</v>
      </c>
      <c r="AY24" s="274">
        <f t="shared" si="8"/>
        <v>36</v>
      </c>
      <c r="AZ24" s="275">
        <v>0</v>
      </c>
      <c r="BA24" s="276">
        <f t="shared" si="9"/>
        <v>0.6616430803161184</v>
      </c>
      <c r="BB24" s="126">
        <v>98.09</v>
      </c>
      <c r="BC24" s="273">
        <v>0</v>
      </c>
      <c r="BD24" s="273">
        <v>0</v>
      </c>
      <c r="BE24" s="273">
        <v>0</v>
      </c>
      <c r="BF24" s="273">
        <v>0</v>
      </c>
      <c r="BG24" s="273">
        <v>0</v>
      </c>
      <c r="BH24" s="273">
        <v>0</v>
      </c>
      <c r="BI24" s="274">
        <f t="shared" si="10"/>
        <v>0</v>
      </c>
      <c r="BJ24" s="275">
        <v>3</v>
      </c>
      <c r="BK24" s="276">
        <f t="shared" si="11"/>
        <v>0</v>
      </c>
      <c r="BL24" s="126">
        <v>50.06</v>
      </c>
      <c r="BM24" s="273">
        <v>8</v>
      </c>
      <c r="BN24" s="273">
        <v>7</v>
      </c>
      <c r="BO24" s="273">
        <v>8</v>
      </c>
      <c r="BP24" s="273">
        <v>1</v>
      </c>
      <c r="BQ24" s="273">
        <v>6</v>
      </c>
      <c r="BR24" s="277">
        <v>1</v>
      </c>
      <c r="BS24" s="274">
        <f t="shared" si="12"/>
        <v>30</v>
      </c>
      <c r="BT24" s="275">
        <v>0</v>
      </c>
      <c r="BU24" s="276">
        <f t="shared" si="13"/>
        <v>0.59928086296444261</v>
      </c>
      <c r="BV24" s="126">
        <v>70.28</v>
      </c>
      <c r="BW24" s="273">
        <v>8</v>
      </c>
      <c r="BX24" s="273">
        <v>10</v>
      </c>
      <c r="BY24" s="273">
        <v>9</v>
      </c>
      <c r="BZ24" s="273">
        <v>2</v>
      </c>
      <c r="CA24" s="273">
        <v>6</v>
      </c>
      <c r="CB24" s="273">
        <v>9</v>
      </c>
      <c r="CC24" s="274">
        <f t="shared" si="14"/>
        <v>44</v>
      </c>
      <c r="CD24" s="275">
        <v>0</v>
      </c>
      <c r="CE24" s="276">
        <f t="shared" si="15"/>
        <v>0.6260671599317017</v>
      </c>
      <c r="CF24" s="273">
        <v>0</v>
      </c>
      <c r="CG24" s="278">
        <f t="shared" si="16"/>
        <v>3.8390242240803776</v>
      </c>
      <c r="CH24" s="265"/>
    </row>
    <row r="25" spans="1:86" ht="26" customHeight="1">
      <c r="A25" s="127">
        <v>20</v>
      </c>
      <c r="B25" s="128" t="s">
        <v>99</v>
      </c>
      <c r="C25" s="68" t="s">
        <v>202</v>
      </c>
      <c r="D25" s="126">
        <v>78</v>
      </c>
      <c r="E25" s="273">
        <v>5</v>
      </c>
      <c r="F25" s="273">
        <v>10</v>
      </c>
      <c r="G25" s="273">
        <v>7</v>
      </c>
      <c r="H25" s="273">
        <v>6</v>
      </c>
      <c r="I25" s="273">
        <v>6</v>
      </c>
      <c r="J25" s="273">
        <v>2</v>
      </c>
      <c r="K25" s="274">
        <f t="shared" si="0"/>
        <v>36</v>
      </c>
      <c r="L25" s="275">
        <v>0</v>
      </c>
      <c r="M25" s="276">
        <f t="shared" si="1"/>
        <v>0.46153846153846156</v>
      </c>
      <c r="N25" s="126">
        <v>66.25</v>
      </c>
      <c r="O25" s="273">
        <v>9</v>
      </c>
      <c r="P25" s="273">
        <v>10</v>
      </c>
      <c r="Q25" s="273">
        <v>10</v>
      </c>
      <c r="R25" s="273">
        <v>10</v>
      </c>
      <c r="S25" s="273">
        <v>10</v>
      </c>
      <c r="T25" s="273">
        <v>9</v>
      </c>
      <c r="U25" s="274">
        <f t="shared" si="2"/>
        <v>58</v>
      </c>
      <c r="V25" s="275">
        <v>0</v>
      </c>
      <c r="W25" s="276">
        <f t="shared" si="3"/>
        <v>0.87547169811320757</v>
      </c>
      <c r="X25" s="126">
        <v>58.5</v>
      </c>
      <c r="Y25" s="273">
        <v>10</v>
      </c>
      <c r="Z25" s="273">
        <v>4</v>
      </c>
      <c r="AA25" s="273">
        <v>7</v>
      </c>
      <c r="AB25" s="273">
        <v>5</v>
      </c>
      <c r="AC25" s="273">
        <v>10</v>
      </c>
      <c r="AD25" s="273">
        <v>7</v>
      </c>
      <c r="AE25" s="274">
        <f t="shared" si="4"/>
        <v>43</v>
      </c>
      <c r="AF25" s="275">
        <v>0</v>
      </c>
      <c r="AG25" s="276">
        <f t="shared" si="5"/>
        <v>0.7350427350427351</v>
      </c>
      <c r="AH25" s="126">
        <v>72.34</v>
      </c>
      <c r="AI25" s="273">
        <v>6</v>
      </c>
      <c r="AJ25" s="273">
        <v>2</v>
      </c>
      <c r="AK25" s="273">
        <v>4</v>
      </c>
      <c r="AL25" s="273">
        <v>2</v>
      </c>
      <c r="AM25" s="273">
        <v>0</v>
      </c>
      <c r="AN25" s="273">
        <v>8</v>
      </c>
      <c r="AO25" s="274">
        <f t="shared" si="6"/>
        <v>22</v>
      </c>
      <c r="AP25" s="275">
        <v>3</v>
      </c>
      <c r="AQ25" s="276">
        <f t="shared" si="7"/>
        <v>0.29200955667640033</v>
      </c>
      <c r="AR25" s="126">
        <v>68.72</v>
      </c>
      <c r="AS25" s="273">
        <v>5</v>
      </c>
      <c r="AT25" s="273">
        <v>7</v>
      </c>
      <c r="AU25" s="273">
        <v>6</v>
      </c>
      <c r="AV25" s="273">
        <v>6</v>
      </c>
      <c r="AW25" s="273">
        <v>0</v>
      </c>
      <c r="AX25" s="273">
        <v>8</v>
      </c>
      <c r="AY25" s="274">
        <f t="shared" si="8"/>
        <v>32</v>
      </c>
      <c r="AZ25" s="275">
        <v>3</v>
      </c>
      <c r="BA25" s="276">
        <f t="shared" si="9"/>
        <v>0.4461795872838818</v>
      </c>
      <c r="BB25" s="126">
        <v>138.5</v>
      </c>
      <c r="BC25" s="273">
        <v>8</v>
      </c>
      <c r="BD25" s="273">
        <v>5</v>
      </c>
      <c r="BE25" s="273">
        <v>2</v>
      </c>
      <c r="BF25" s="273">
        <v>0</v>
      </c>
      <c r="BG25" s="273">
        <v>0</v>
      </c>
      <c r="BH25" s="273">
        <v>0</v>
      </c>
      <c r="BI25" s="274">
        <f t="shared" si="10"/>
        <v>15</v>
      </c>
      <c r="BJ25" s="275">
        <v>0</v>
      </c>
      <c r="BK25" s="276">
        <f t="shared" si="11"/>
        <v>0.10830324909747292</v>
      </c>
      <c r="BL25" s="126">
        <v>80.430000000000007</v>
      </c>
      <c r="BM25" s="273">
        <v>10</v>
      </c>
      <c r="BN25" s="273">
        <v>0</v>
      </c>
      <c r="BO25" s="273">
        <v>8</v>
      </c>
      <c r="BP25" s="273">
        <v>0</v>
      </c>
      <c r="BQ25" s="273">
        <v>0</v>
      </c>
      <c r="BR25" s="277">
        <v>1.5</v>
      </c>
      <c r="BS25" s="274">
        <f t="shared" si="12"/>
        <v>18</v>
      </c>
      <c r="BT25" s="275">
        <v>9</v>
      </c>
      <c r="BU25" s="276">
        <f t="shared" si="13"/>
        <v>0.30191211003019119</v>
      </c>
      <c r="BV25" s="126">
        <v>79.31</v>
      </c>
      <c r="BW25" s="273">
        <v>9</v>
      </c>
      <c r="BX25" s="273">
        <v>9</v>
      </c>
      <c r="BY25" s="273">
        <v>7</v>
      </c>
      <c r="BZ25" s="273">
        <v>0</v>
      </c>
      <c r="CA25" s="273">
        <v>8</v>
      </c>
      <c r="CB25" s="273">
        <v>4</v>
      </c>
      <c r="CC25" s="274">
        <f t="shared" si="14"/>
        <v>37</v>
      </c>
      <c r="CD25" s="275">
        <v>3</v>
      </c>
      <c r="CE25" s="276">
        <f t="shared" si="15"/>
        <v>0.44952010691289029</v>
      </c>
      <c r="CF25" s="273">
        <v>0</v>
      </c>
      <c r="CG25" s="278">
        <f t="shared" si="16"/>
        <v>3.669977504695241</v>
      </c>
      <c r="CH25" s="265"/>
    </row>
    <row r="26" spans="1:86" ht="26" customHeight="1">
      <c r="A26" s="127">
        <v>21</v>
      </c>
      <c r="B26" s="128" t="s">
        <v>15</v>
      </c>
      <c r="C26" s="68" t="s">
        <v>330</v>
      </c>
      <c r="D26" s="126">
        <v>62.34</v>
      </c>
      <c r="E26" s="273">
        <v>5</v>
      </c>
      <c r="F26" s="273">
        <v>4</v>
      </c>
      <c r="G26" s="273">
        <v>0</v>
      </c>
      <c r="H26" s="273">
        <v>0</v>
      </c>
      <c r="I26" s="273">
        <v>7</v>
      </c>
      <c r="J26" s="273">
        <v>8</v>
      </c>
      <c r="K26" s="274">
        <f t="shared" si="0"/>
        <v>24</v>
      </c>
      <c r="L26" s="275">
        <v>6</v>
      </c>
      <c r="M26" s="276">
        <f t="shared" si="1"/>
        <v>0.35118525021949076</v>
      </c>
      <c r="N26" s="126">
        <v>64.5</v>
      </c>
      <c r="O26" s="273">
        <v>9</v>
      </c>
      <c r="P26" s="273">
        <v>8</v>
      </c>
      <c r="Q26" s="273">
        <v>8</v>
      </c>
      <c r="R26" s="273">
        <v>8</v>
      </c>
      <c r="S26" s="273">
        <v>0</v>
      </c>
      <c r="T26" s="273">
        <v>8</v>
      </c>
      <c r="U26" s="274">
        <f t="shared" si="2"/>
        <v>41</v>
      </c>
      <c r="V26" s="275">
        <v>3</v>
      </c>
      <c r="W26" s="276">
        <f t="shared" si="3"/>
        <v>0.6074074074074074</v>
      </c>
      <c r="X26" s="126">
        <v>53.94</v>
      </c>
      <c r="Y26" s="273">
        <v>8</v>
      </c>
      <c r="Z26" s="273">
        <v>6</v>
      </c>
      <c r="AA26" s="273">
        <v>0</v>
      </c>
      <c r="AB26" s="273">
        <v>0</v>
      </c>
      <c r="AC26" s="273">
        <v>6</v>
      </c>
      <c r="AD26" s="273">
        <v>0</v>
      </c>
      <c r="AE26" s="274">
        <f t="shared" si="4"/>
        <v>20</v>
      </c>
      <c r="AF26" s="275">
        <v>9</v>
      </c>
      <c r="AG26" s="276">
        <f t="shared" si="5"/>
        <v>0.31776294884016526</v>
      </c>
      <c r="AH26" s="126">
        <v>56.91</v>
      </c>
      <c r="AI26" s="273">
        <v>5</v>
      </c>
      <c r="AJ26" s="273">
        <v>2</v>
      </c>
      <c r="AK26" s="273">
        <v>0</v>
      </c>
      <c r="AL26" s="273">
        <v>0</v>
      </c>
      <c r="AM26" s="273">
        <v>9</v>
      </c>
      <c r="AN26" s="273">
        <v>0</v>
      </c>
      <c r="AO26" s="274">
        <f t="shared" si="6"/>
        <v>16</v>
      </c>
      <c r="AP26" s="275">
        <v>11</v>
      </c>
      <c r="AQ26" s="276">
        <f t="shared" si="7"/>
        <v>0.23560594905021354</v>
      </c>
      <c r="AR26" s="126">
        <v>60.66</v>
      </c>
      <c r="AS26" s="273">
        <v>7</v>
      </c>
      <c r="AT26" s="273">
        <v>3</v>
      </c>
      <c r="AU26" s="273">
        <v>0</v>
      </c>
      <c r="AV26" s="273">
        <v>9</v>
      </c>
      <c r="AW26" s="273">
        <v>2</v>
      </c>
      <c r="AX26" s="273">
        <v>0</v>
      </c>
      <c r="AY26" s="274">
        <f t="shared" si="8"/>
        <v>21</v>
      </c>
      <c r="AZ26" s="275">
        <v>6</v>
      </c>
      <c r="BA26" s="276">
        <f t="shared" si="9"/>
        <v>0.31503150315031503</v>
      </c>
      <c r="BB26" s="126">
        <v>102.85</v>
      </c>
      <c r="BC26" s="273">
        <v>3</v>
      </c>
      <c r="BD26" s="273">
        <v>0</v>
      </c>
      <c r="BE26" s="273">
        <v>0</v>
      </c>
      <c r="BF26" s="273">
        <v>0</v>
      </c>
      <c r="BG26" s="273">
        <v>0</v>
      </c>
      <c r="BH26" s="273">
        <v>0</v>
      </c>
      <c r="BI26" s="274">
        <f t="shared" si="10"/>
        <v>3</v>
      </c>
      <c r="BJ26" s="275">
        <v>0</v>
      </c>
      <c r="BK26" s="276">
        <f t="shared" si="11"/>
        <v>2.9168692270296549E-2</v>
      </c>
      <c r="BL26" s="126">
        <v>58.69</v>
      </c>
      <c r="BM26" s="273">
        <v>0</v>
      </c>
      <c r="BN26" s="273">
        <v>0</v>
      </c>
      <c r="BO26" s="273">
        <v>0</v>
      </c>
      <c r="BP26" s="273">
        <v>7</v>
      </c>
      <c r="BQ26" s="273">
        <v>4</v>
      </c>
      <c r="BR26" s="277">
        <v>1</v>
      </c>
      <c r="BS26" s="274">
        <f t="shared" si="12"/>
        <v>11</v>
      </c>
      <c r="BT26" s="275">
        <v>9</v>
      </c>
      <c r="BU26" s="276">
        <f t="shared" si="13"/>
        <v>0.16250553996158962</v>
      </c>
      <c r="BV26" s="126">
        <v>61.44</v>
      </c>
      <c r="BW26" s="273">
        <v>0</v>
      </c>
      <c r="BX26" s="273">
        <v>8</v>
      </c>
      <c r="BY26" s="273">
        <v>5</v>
      </c>
      <c r="BZ26" s="273">
        <v>6</v>
      </c>
      <c r="CA26" s="273">
        <v>6</v>
      </c>
      <c r="CB26" s="273">
        <v>0</v>
      </c>
      <c r="CC26" s="274">
        <f t="shared" si="14"/>
        <v>25</v>
      </c>
      <c r="CD26" s="275">
        <v>6</v>
      </c>
      <c r="CE26" s="276">
        <f t="shared" si="15"/>
        <v>0.37069988137603799</v>
      </c>
      <c r="CF26" s="273">
        <v>0</v>
      </c>
      <c r="CG26" s="278">
        <f t="shared" si="16"/>
        <v>2.3893671722755161</v>
      </c>
      <c r="CH26" s="265"/>
    </row>
    <row r="27" spans="1:86" ht="26" customHeight="1">
      <c r="A27" s="127">
        <v>22</v>
      </c>
      <c r="B27" s="128" t="s">
        <v>15</v>
      </c>
      <c r="C27" s="68" t="s">
        <v>205</v>
      </c>
      <c r="D27" s="126">
        <v>73.47</v>
      </c>
      <c r="E27" s="273">
        <v>5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4">
        <f t="shared" si="0"/>
        <v>5</v>
      </c>
      <c r="L27" s="275">
        <v>15</v>
      </c>
      <c r="M27" s="276">
        <f t="shared" si="1"/>
        <v>5.6516333220300669E-2</v>
      </c>
      <c r="N27" s="126">
        <v>93.5</v>
      </c>
      <c r="O27" s="273">
        <v>6</v>
      </c>
      <c r="P27" s="273">
        <v>9</v>
      </c>
      <c r="Q27" s="273">
        <v>5</v>
      </c>
      <c r="R27" s="273">
        <v>8</v>
      </c>
      <c r="S27" s="273">
        <v>6</v>
      </c>
      <c r="T27" s="273">
        <v>10</v>
      </c>
      <c r="U27" s="274">
        <f t="shared" si="2"/>
        <v>44</v>
      </c>
      <c r="V27" s="275">
        <v>0</v>
      </c>
      <c r="W27" s="276">
        <f t="shared" si="3"/>
        <v>0.47058823529411764</v>
      </c>
      <c r="X27" s="126">
        <v>87.2</v>
      </c>
      <c r="Y27" s="273">
        <v>6</v>
      </c>
      <c r="Z27" s="273">
        <v>7</v>
      </c>
      <c r="AA27" s="273">
        <v>0</v>
      </c>
      <c r="AB27" s="273">
        <v>0</v>
      </c>
      <c r="AC27" s="273">
        <v>6</v>
      </c>
      <c r="AD27" s="273">
        <v>1</v>
      </c>
      <c r="AE27" s="274">
        <f t="shared" si="4"/>
        <v>20</v>
      </c>
      <c r="AF27" s="275">
        <v>6</v>
      </c>
      <c r="AG27" s="276">
        <f t="shared" si="5"/>
        <v>0.21459227467811159</v>
      </c>
      <c r="AH27" s="126">
        <v>75.709999999999994</v>
      </c>
      <c r="AI27" s="273">
        <v>0</v>
      </c>
      <c r="AJ27" s="273">
        <v>0</v>
      </c>
      <c r="AK27" s="273">
        <v>0</v>
      </c>
      <c r="AL27" s="273">
        <v>0</v>
      </c>
      <c r="AM27" s="273">
        <v>0</v>
      </c>
      <c r="AN27" s="273">
        <v>0</v>
      </c>
      <c r="AO27" s="274">
        <f t="shared" si="6"/>
        <v>0</v>
      </c>
      <c r="AP27" s="275">
        <v>18</v>
      </c>
      <c r="AQ27" s="276">
        <f t="shared" si="7"/>
        <v>0</v>
      </c>
      <c r="AR27" s="126">
        <v>81.72</v>
      </c>
      <c r="AS27" s="273">
        <v>2</v>
      </c>
      <c r="AT27" s="273">
        <v>3</v>
      </c>
      <c r="AU27" s="273">
        <v>7</v>
      </c>
      <c r="AV27" s="273">
        <v>1</v>
      </c>
      <c r="AW27" s="273">
        <v>1</v>
      </c>
      <c r="AX27" s="273">
        <v>4</v>
      </c>
      <c r="AY27" s="274">
        <f t="shared" si="8"/>
        <v>18</v>
      </c>
      <c r="AZ27" s="275">
        <v>0</v>
      </c>
      <c r="BA27" s="276">
        <f t="shared" si="9"/>
        <v>0.22026431718061673</v>
      </c>
      <c r="BB27" s="126">
        <v>91.47</v>
      </c>
      <c r="BC27" s="273">
        <v>10</v>
      </c>
      <c r="BD27" s="273">
        <v>3</v>
      </c>
      <c r="BE27" s="273">
        <v>3</v>
      </c>
      <c r="BF27" s="273">
        <v>1</v>
      </c>
      <c r="BG27" s="273">
        <v>0</v>
      </c>
      <c r="BH27" s="273">
        <v>0</v>
      </c>
      <c r="BI27" s="274">
        <f t="shared" si="10"/>
        <v>17</v>
      </c>
      <c r="BJ27" s="275">
        <v>0</v>
      </c>
      <c r="BK27" s="276">
        <f t="shared" si="11"/>
        <v>0.18585328523013009</v>
      </c>
      <c r="BL27" s="126">
        <v>79.47</v>
      </c>
      <c r="BM27" s="273">
        <v>4</v>
      </c>
      <c r="BN27" s="273">
        <v>4</v>
      </c>
      <c r="BO27" s="273">
        <v>2</v>
      </c>
      <c r="BP27" s="273">
        <v>1</v>
      </c>
      <c r="BQ27" s="273">
        <v>0</v>
      </c>
      <c r="BR27" s="277">
        <v>1</v>
      </c>
      <c r="BS27" s="274">
        <f t="shared" si="12"/>
        <v>11</v>
      </c>
      <c r="BT27" s="275">
        <v>6</v>
      </c>
      <c r="BU27" s="276">
        <f t="shared" si="13"/>
        <v>0.1287001287001287</v>
      </c>
      <c r="BV27" s="126">
        <v>74.66</v>
      </c>
      <c r="BW27" s="273">
        <v>4</v>
      </c>
      <c r="BX27" s="273">
        <v>4</v>
      </c>
      <c r="BY27" s="273">
        <v>3</v>
      </c>
      <c r="BZ27" s="273">
        <v>4</v>
      </c>
      <c r="CA27" s="273">
        <v>5</v>
      </c>
      <c r="CB27" s="273">
        <v>0</v>
      </c>
      <c r="CC27" s="274">
        <f t="shared" si="14"/>
        <v>20</v>
      </c>
      <c r="CD27" s="275">
        <v>3</v>
      </c>
      <c r="CE27" s="276">
        <f t="shared" si="15"/>
        <v>0.25753283543651817</v>
      </c>
      <c r="CF27" s="273">
        <v>0</v>
      </c>
      <c r="CG27" s="278">
        <f t="shared" si="16"/>
        <v>1.5340474097399235</v>
      </c>
      <c r="CH27" s="265"/>
    </row>
    <row r="28" spans="1:86" ht="30" customHeight="1"/>
    <row r="29" spans="1:86" ht="13.5" customHeight="1">
      <c r="A29" s="592" t="s">
        <v>0</v>
      </c>
      <c r="B29" s="594" t="s">
        <v>160</v>
      </c>
      <c r="C29" s="595"/>
      <c r="D29" s="594" t="s">
        <v>143</v>
      </c>
      <c r="E29" s="595"/>
      <c r="F29" s="595"/>
      <c r="G29" s="595"/>
      <c r="H29" s="595"/>
      <c r="I29" s="595"/>
      <c r="J29" s="595"/>
      <c r="K29" s="595"/>
      <c r="L29" s="595"/>
      <c r="M29" s="595"/>
      <c r="N29" s="594" t="s">
        <v>144</v>
      </c>
      <c r="O29" s="595"/>
      <c r="P29" s="595"/>
      <c r="Q29" s="595"/>
      <c r="R29" s="595"/>
      <c r="S29" s="595"/>
      <c r="T29" s="595"/>
      <c r="U29" s="595"/>
      <c r="V29" s="595"/>
      <c r="W29" s="595"/>
      <c r="X29" s="594" t="s">
        <v>320</v>
      </c>
      <c r="Y29" s="595"/>
      <c r="Z29" s="595"/>
      <c r="AA29" s="595"/>
      <c r="AB29" s="595"/>
      <c r="AC29" s="595"/>
      <c r="AD29" s="595"/>
      <c r="AE29" s="595"/>
      <c r="AF29" s="595"/>
      <c r="AG29" s="595"/>
      <c r="AH29" s="594" t="s">
        <v>145</v>
      </c>
      <c r="AI29" s="595"/>
      <c r="AJ29" s="595"/>
      <c r="AK29" s="595"/>
      <c r="AL29" s="595"/>
      <c r="AM29" s="595"/>
      <c r="AN29" s="595"/>
      <c r="AO29" s="595"/>
      <c r="AP29" s="595"/>
      <c r="AQ29" s="595"/>
      <c r="AR29" s="594" t="s">
        <v>146</v>
      </c>
      <c r="AS29" s="595"/>
      <c r="AT29" s="595"/>
      <c r="AU29" s="595"/>
      <c r="AV29" s="595"/>
      <c r="AW29" s="595"/>
      <c r="AX29" s="595"/>
      <c r="AY29" s="595"/>
      <c r="AZ29" s="595"/>
      <c r="BA29" s="595"/>
      <c r="BB29" s="594" t="s">
        <v>147</v>
      </c>
      <c r="BC29" s="595"/>
      <c r="BD29" s="595"/>
      <c r="BE29" s="595"/>
      <c r="BF29" s="595"/>
      <c r="BG29" s="595"/>
      <c r="BH29" s="595"/>
      <c r="BI29" s="595"/>
      <c r="BJ29" s="595"/>
      <c r="BK29" s="595"/>
      <c r="BL29" s="594" t="s">
        <v>148</v>
      </c>
      <c r="BM29" s="594"/>
      <c r="BN29" s="594"/>
      <c r="BO29" s="594"/>
      <c r="BP29" s="594"/>
      <c r="BQ29" s="594"/>
      <c r="BR29" s="594"/>
      <c r="BS29" s="594"/>
      <c r="BT29" s="595"/>
      <c r="BU29" s="595"/>
      <c r="BV29" s="594" t="s">
        <v>149</v>
      </c>
      <c r="BW29" s="595"/>
      <c r="BX29" s="595"/>
      <c r="BY29" s="595"/>
      <c r="BZ29" s="595"/>
      <c r="CA29" s="595"/>
      <c r="CB29" s="595"/>
      <c r="CC29" s="595"/>
      <c r="CD29" s="595"/>
      <c r="CE29" s="595"/>
      <c r="CF29" s="129" t="s">
        <v>150</v>
      </c>
      <c r="CG29" s="129" t="s">
        <v>151</v>
      </c>
      <c r="CH29" s="265"/>
    </row>
    <row r="30" spans="1:86" ht="13.5" customHeight="1">
      <c r="A30" s="593"/>
      <c r="B30" s="130" t="s">
        <v>42</v>
      </c>
      <c r="C30" s="130" t="s">
        <v>1</v>
      </c>
      <c r="D30" s="285" t="s">
        <v>152</v>
      </c>
      <c r="E30" s="286">
        <v>1</v>
      </c>
      <c r="F30" s="286">
        <v>2</v>
      </c>
      <c r="G30" s="286">
        <v>3</v>
      </c>
      <c r="H30" s="286">
        <v>4</v>
      </c>
      <c r="I30" s="286">
        <v>5</v>
      </c>
      <c r="J30" s="286">
        <v>6</v>
      </c>
      <c r="K30" s="122" t="s">
        <v>153</v>
      </c>
      <c r="L30" s="131" t="s">
        <v>154</v>
      </c>
      <c r="M30" s="287" t="s">
        <v>155</v>
      </c>
      <c r="N30" s="130" t="s">
        <v>152</v>
      </c>
      <c r="O30" s="288">
        <v>1</v>
      </c>
      <c r="P30" s="288">
        <v>2</v>
      </c>
      <c r="Q30" s="288">
        <v>3</v>
      </c>
      <c r="R30" s="288">
        <v>4</v>
      </c>
      <c r="S30" s="288">
        <v>5</v>
      </c>
      <c r="T30" s="288">
        <v>6</v>
      </c>
      <c r="U30" s="122" t="s">
        <v>153</v>
      </c>
      <c r="V30" s="131" t="s">
        <v>154</v>
      </c>
      <c r="W30" s="287" t="s">
        <v>155</v>
      </c>
      <c r="X30" s="130" t="s">
        <v>152</v>
      </c>
      <c r="Y30" s="288">
        <v>1</v>
      </c>
      <c r="Z30" s="288">
        <v>2</v>
      </c>
      <c r="AA30" s="288">
        <v>3</v>
      </c>
      <c r="AB30" s="288">
        <v>4</v>
      </c>
      <c r="AC30" s="288">
        <v>5</v>
      </c>
      <c r="AD30" s="288">
        <v>6</v>
      </c>
      <c r="AE30" s="122" t="s">
        <v>153</v>
      </c>
      <c r="AF30" s="131" t="s">
        <v>154</v>
      </c>
      <c r="AG30" s="287" t="s">
        <v>155</v>
      </c>
      <c r="AH30" s="130" t="s">
        <v>152</v>
      </c>
      <c r="AI30" s="288">
        <v>1</v>
      </c>
      <c r="AJ30" s="288">
        <v>2</v>
      </c>
      <c r="AK30" s="288">
        <v>3</v>
      </c>
      <c r="AL30" s="288">
        <v>4</v>
      </c>
      <c r="AM30" s="288">
        <v>5</v>
      </c>
      <c r="AN30" s="288">
        <v>6</v>
      </c>
      <c r="AO30" s="122" t="s">
        <v>153</v>
      </c>
      <c r="AP30" s="131" t="s">
        <v>154</v>
      </c>
      <c r="AQ30" s="287" t="s">
        <v>155</v>
      </c>
      <c r="AR30" s="130" t="s">
        <v>152</v>
      </c>
      <c r="AS30" s="288">
        <v>1</v>
      </c>
      <c r="AT30" s="288">
        <v>2</v>
      </c>
      <c r="AU30" s="288">
        <v>3</v>
      </c>
      <c r="AV30" s="288">
        <v>4</v>
      </c>
      <c r="AW30" s="288">
        <v>5</v>
      </c>
      <c r="AX30" s="288">
        <v>6</v>
      </c>
      <c r="AY30" s="122" t="s">
        <v>153</v>
      </c>
      <c r="AZ30" s="131" t="s">
        <v>154</v>
      </c>
      <c r="BA30" s="287" t="s">
        <v>155</v>
      </c>
      <c r="BB30" s="130" t="s">
        <v>152</v>
      </c>
      <c r="BC30" s="288">
        <v>1</v>
      </c>
      <c r="BD30" s="288">
        <v>2</v>
      </c>
      <c r="BE30" s="288">
        <v>3</v>
      </c>
      <c r="BF30" s="288">
        <v>4</v>
      </c>
      <c r="BG30" s="288">
        <v>5</v>
      </c>
      <c r="BH30" s="288">
        <v>6</v>
      </c>
      <c r="BI30" s="122" t="s">
        <v>153</v>
      </c>
      <c r="BJ30" s="131" t="s">
        <v>154</v>
      </c>
      <c r="BK30" s="287" t="s">
        <v>155</v>
      </c>
      <c r="BL30" s="130" t="s">
        <v>152</v>
      </c>
      <c r="BM30" s="288">
        <v>1</v>
      </c>
      <c r="BN30" s="288">
        <v>2</v>
      </c>
      <c r="BO30" s="288">
        <v>3</v>
      </c>
      <c r="BP30" s="288">
        <v>4</v>
      </c>
      <c r="BQ30" s="288">
        <v>5</v>
      </c>
      <c r="BR30" s="132" t="s">
        <v>321</v>
      </c>
      <c r="BS30" s="122" t="s">
        <v>153</v>
      </c>
      <c r="BT30" s="131" t="s">
        <v>154</v>
      </c>
      <c r="BU30" s="287" t="s">
        <v>155</v>
      </c>
      <c r="BV30" s="130" t="s">
        <v>152</v>
      </c>
      <c r="BW30" s="288">
        <v>1</v>
      </c>
      <c r="BX30" s="288">
        <v>2</v>
      </c>
      <c r="BY30" s="288">
        <v>3</v>
      </c>
      <c r="BZ30" s="288">
        <v>4</v>
      </c>
      <c r="CA30" s="288">
        <v>5</v>
      </c>
      <c r="CB30" s="288">
        <v>6</v>
      </c>
      <c r="CC30" s="122" t="s">
        <v>153</v>
      </c>
      <c r="CD30" s="131" t="s">
        <v>154</v>
      </c>
      <c r="CE30" s="287" t="s">
        <v>155</v>
      </c>
      <c r="CF30" s="289">
        <v>1</v>
      </c>
      <c r="CG30" s="129" t="s">
        <v>133</v>
      </c>
      <c r="CH30" s="265"/>
    </row>
    <row r="31" spans="1:86" ht="26" customHeight="1">
      <c r="A31" s="270">
        <v>1</v>
      </c>
      <c r="B31" s="271" t="s">
        <v>331</v>
      </c>
      <c r="C31" s="272" t="s">
        <v>27</v>
      </c>
      <c r="D31" s="126">
        <v>20.81</v>
      </c>
      <c r="E31" s="273">
        <v>8</v>
      </c>
      <c r="F31" s="273">
        <v>1</v>
      </c>
      <c r="G31" s="273">
        <v>0</v>
      </c>
      <c r="H31" s="273">
        <v>5</v>
      </c>
      <c r="I31" s="273">
        <v>6</v>
      </c>
      <c r="J31" s="273">
        <v>3</v>
      </c>
      <c r="K31" s="274">
        <f t="shared" ref="K31:K61" si="17">J31+I31+H31+G31+F31+E31</f>
        <v>23</v>
      </c>
      <c r="L31" s="275">
        <v>3</v>
      </c>
      <c r="M31" s="290">
        <f t="shared" ref="M31:M61" si="18">K31/(D31+L31)</f>
        <v>0.96598068038639229</v>
      </c>
      <c r="N31" s="126">
        <v>20.5</v>
      </c>
      <c r="O31" s="273">
        <v>9</v>
      </c>
      <c r="P31" s="273">
        <v>8</v>
      </c>
      <c r="Q31" s="273">
        <v>10</v>
      </c>
      <c r="R31" s="273">
        <v>9</v>
      </c>
      <c r="S31" s="273">
        <v>9</v>
      </c>
      <c r="T31" s="273">
        <v>10</v>
      </c>
      <c r="U31" s="274">
        <f t="shared" ref="U31:U61" si="19">T31+S31+R31+Q31+P31+O31</f>
        <v>55</v>
      </c>
      <c r="V31" s="275">
        <v>0</v>
      </c>
      <c r="W31" s="290">
        <f t="shared" ref="W31:W61" si="20">U31/(N31+V31)</f>
        <v>2.6829268292682928</v>
      </c>
      <c r="X31" s="126">
        <v>16.75</v>
      </c>
      <c r="Y31" s="273">
        <v>9</v>
      </c>
      <c r="Z31" s="273">
        <v>7</v>
      </c>
      <c r="AA31" s="273">
        <v>6</v>
      </c>
      <c r="AB31" s="273">
        <v>7</v>
      </c>
      <c r="AC31" s="273">
        <v>9</v>
      </c>
      <c r="AD31" s="273">
        <v>2</v>
      </c>
      <c r="AE31" s="274">
        <f t="shared" ref="AE31:AE61" si="21">AD31+AC31+AB31+AA31+Z31+Y31</f>
        <v>40</v>
      </c>
      <c r="AF31" s="275">
        <v>0</v>
      </c>
      <c r="AG31" s="290">
        <f t="shared" ref="AG31:AG61" si="22">AE31/(X31+AF31)</f>
        <v>2.3880597014925371</v>
      </c>
      <c r="AH31" s="126">
        <v>20.87</v>
      </c>
      <c r="AI31" s="273">
        <v>10</v>
      </c>
      <c r="AJ31" s="273">
        <v>7</v>
      </c>
      <c r="AK31" s="273">
        <v>0</v>
      </c>
      <c r="AL31" s="273">
        <v>0</v>
      </c>
      <c r="AM31" s="273">
        <v>0</v>
      </c>
      <c r="AN31" s="273">
        <v>5</v>
      </c>
      <c r="AO31" s="274">
        <f t="shared" ref="AO31:AO61" si="23">AN31+AM31+AL31+AK31+AJ31+AI31</f>
        <v>22</v>
      </c>
      <c r="AP31" s="275">
        <v>14</v>
      </c>
      <c r="AQ31" s="290">
        <f t="shared" ref="AQ31:AQ61" si="24">AO31/(AH31+AP31)</f>
        <v>0.63091482649842268</v>
      </c>
      <c r="AR31" s="126">
        <v>17.850000000000001</v>
      </c>
      <c r="AS31" s="273">
        <v>8</v>
      </c>
      <c r="AT31" s="273">
        <v>4</v>
      </c>
      <c r="AU31" s="273">
        <v>6</v>
      </c>
      <c r="AV31" s="273">
        <v>3</v>
      </c>
      <c r="AW31" s="273">
        <v>6</v>
      </c>
      <c r="AX31" s="273">
        <v>0</v>
      </c>
      <c r="AY31" s="274">
        <f t="shared" ref="AY31:AY61" si="25">AX31+AW31+AV31+AU31+AT31+AS31</f>
        <v>27</v>
      </c>
      <c r="AZ31" s="275">
        <v>3</v>
      </c>
      <c r="BA31" s="290">
        <f t="shared" ref="BA31:BA61" si="26">AY31/(AR31+AZ31)</f>
        <v>1.2949640287769784</v>
      </c>
      <c r="BB31" s="126">
        <v>17.38</v>
      </c>
      <c r="BC31" s="273">
        <v>10</v>
      </c>
      <c r="BD31" s="273">
        <v>7</v>
      </c>
      <c r="BE31" s="273">
        <v>6</v>
      </c>
      <c r="BF31" s="273">
        <v>6</v>
      </c>
      <c r="BG31" s="273">
        <v>6</v>
      </c>
      <c r="BH31" s="273">
        <v>5</v>
      </c>
      <c r="BI31" s="274">
        <f t="shared" ref="BI31:BI61" si="27">BH31+BG31+BF31+BE31+BD31+BC31</f>
        <v>40</v>
      </c>
      <c r="BJ31" s="275">
        <v>0</v>
      </c>
      <c r="BK31" s="290">
        <f t="shared" ref="BK31:BK61" si="28">BI31/(BB31+BJ31)</f>
        <v>2.3014959723820483</v>
      </c>
      <c r="BL31" s="126">
        <v>16.78</v>
      </c>
      <c r="BM31" s="273">
        <v>2</v>
      </c>
      <c r="BN31" s="273">
        <v>4</v>
      </c>
      <c r="BO31" s="273">
        <v>9</v>
      </c>
      <c r="BP31" s="273">
        <v>3</v>
      </c>
      <c r="BQ31" s="273">
        <v>2</v>
      </c>
      <c r="BR31" s="277">
        <v>1</v>
      </c>
      <c r="BS31" s="274">
        <f t="shared" ref="BS31:BS61" si="29">BQ31+BP31+BO31+BN31+BM31</f>
        <v>20</v>
      </c>
      <c r="BT31" s="275">
        <v>0</v>
      </c>
      <c r="BU31" s="290">
        <f t="shared" ref="BU31:BU61" si="30">BS31/(BL31+BT31)*BR31</f>
        <v>1.1918951132300357</v>
      </c>
      <c r="BV31" s="126">
        <v>20.28</v>
      </c>
      <c r="BW31" s="273">
        <v>7</v>
      </c>
      <c r="BX31" s="273">
        <v>6</v>
      </c>
      <c r="BY31" s="273">
        <v>9</v>
      </c>
      <c r="BZ31" s="273">
        <v>6</v>
      </c>
      <c r="CA31" s="273">
        <v>10</v>
      </c>
      <c r="CB31" s="273">
        <v>4</v>
      </c>
      <c r="CC31" s="274">
        <f t="shared" ref="CC31:CC61" si="31">CB31+CA31+BZ31+BY31+BX31+BW31</f>
        <v>42</v>
      </c>
      <c r="CD31" s="275">
        <v>0</v>
      </c>
      <c r="CE31" s="290">
        <f t="shared" ref="CE31:CE61" si="32">CC31/(BV31+CD31)</f>
        <v>2.0710059171597632</v>
      </c>
      <c r="CF31" s="273">
        <v>0</v>
      </c>
      <c r="CG31" s="133">
        <f t="shared" ref="CG31:CG61" si="33">M31+W31+AG31+AQ31+BA31+BK31+BU31+CE31+CF31</f>
        <v>13.527243069194469</v>
      </c>
      <c r="CH31" s="265"/>
    </row>
    <row r="32" spans="1:86" ht="26" customHeight="1">
      <c r="A32" s="279">
        <v>2</v>
      </c>
      <c r="B32" s="280" t="s">
        <v>103</v>
      </c>
      <c r="C32" s="281" t="s">
        <v>332</v>
      </c>
      <c r="D32" s="126">
        <v>24.04</v>
      </c>
      <c r="E32" s="273">
        <v>10</v>
      </c>
      <c r="F32" s="273">
        <v>4</v>
      </c>
      <c r="G32" s="273">
        <v>7</v>
      </c>
      <c r="H32" s="273">
        <v>6</v>
      </c>
      <c r="I32" s="273">
        <v>10</v>
      </c>
      <c r="J32" s="273">
        <v>6</v>
      </c>
      <c r="K32" s="274">
        <f t="shared" si="17"/>
        <v>43</v>
      </c>
      <c r="L32" s="275">
        <v>0</v>
      </c>
      <c r="M32" s="290">
        <f t="shared" si="18"/>
        <v>1.7886855241264559</v>
      </c>
      <c r="N32" s="126">
        <v>29.59</v>
      </c>
      <c r="O32" s="273">
        <v>9</v>
      </c>
      <c r="P32" s="273">
        <v>10</v>
      </c>
      <c r="Q32" s="273">
        <v>9</v>
      </c>
      <c r="R32" s="273">
        <v>7</v>
      </c>
      <c r="S32" s="273">
        <v>8</v>
      </c>
      <c r="T32" s="273">
        <v>9</v>
      </c>
      <c r="U32" s="274">
        <f t="shared" si="19"/>
        <v>52</v>
      </c>
      <c r="V32" s="275">
        <v>0</v>
      </c>
      <c r="W32" s="290">
        <f t="shared" si="20"/>
        <v>1.7573504562352147</v>
      </c>
      <c r="X32" s="126">
        <v>21.78</v>
      </c>
      <c r="Y32" s="273">
        <v>10</v>
      </c>
      <c r="Z32" s="273">
        <v>10</v>
      </c>
      <c r="AA32" s="273">
        <v>5</v>
      </c>
      <c r="AB32" s="273">
        <v>3</v>
      </c>
      <c r="AC32" s="273">
        <v>7</v>
      </c>
      <c r="AD32" s="273">
        <v>6</v>
      </c>
      <c r="AE32" s="274">
        <f t="shared" si="21"/>
        <v>41</v>
      </c>
      <c r="AF32" s="275">
        <v>0</v>
      </c>
      <c r="AG32" s="290">
        <f t="shared" si="22"/>
        <v>1.8824609733700641</v>
      </c>
      <c r="AH32" s="126">
        <v>23.53</v>
      </c>
      <c r="AI32" s="273">
        <v>5</v>
      </c>
      <c r="AJ32" s="273">
        <v>0</v>
      </c>
      <c r="AK32" s="273">
        <v>7</v>
      </c>
      <c r="AL32" s="273">
        <v>0</v>
      </c>
      <c r="AM32" s="273">
        <v>4</v>
      </c>
      <c r="AN32" s="273">
        <v>9</v>
      </c>
      <c r="AO32" s="274">
        <f t="shared" si="23"/>
        <v>25</v>
      </c>
      <c r="AP32" s="275">
        <v>16</v>
      </c>
      <c r="AQ32" s="290">
        <f t="shared" si="24"/>
        <v>0.63243106501391344</v>
      </c>
      <c r="AR32" s="126">
        <v>22.28</v>
      </c>
      <c r="AS32" s="273">
        <v>8</v>
      </c>
      <c r="AT32" s="273">
        <v>10</v>
      </c>
      <c r="AU32" s="273">
        <v>8</v>
      </c>
      <c r="AV32" s="273">
        <v>3</v>
      </c>
      <c r="AW32" s="273">
        <v>5</v>
      </c>
      <c r="AX32" s="273">
        <v>5</v>
      </c>
      <c r="AY32" s="274">
        <f t="shared" si="25"/>
        <v>39</v>
      </c>
      <c r="AZ32" s="275">
        <v>0</v>
      </c>
      <c r="BA32" s="290">
        <f t="shared" si="26"/>
        <v>1.7504488330341113</v>
      </c>
      <c r="BB32" s="126">
        <v>31.59</v>
      </c>
      <c r="BC32" s="273">
        <v>0</v>
      </c>
      <c r="BD32" s="273">
        <v>0</v>
      </c>
      <c r="BE32" s="273">
        <v>0</v>
      </c>
      <c r="BF32" s="273">
        <v>0</v>
      </c>
      <c r="BG32" s="273">
        <v>0</v>
      </c>
      <c r="BH32" s="273">
        <v>0</v>
      </c>
      <c r="BI32" s="274">
        <f t="shared" si="27"/>
        <v>0</v>
      </c>
      <c r="BJ32" s="275">
        <v>3</v>
      </c>
      <c r="BK32" s="290">
        <f t="shared" si="28"/>
        <v>0</v>
      </c>
      <c r="BL32" s="126">
        <v>20</v>
      </c>
      <c r="BM32" s="273">
        <v>10</v>
      </c>
      <c r="BN32" s="273">
        <v>8</v>
      </c>
      <c r="BO32" s="273">
        <v>8</v>
      </c>
      <c r="BP32" s="273">
        <v>5</v>
      </c>
      <c r="BQ32" s="273">
        <v>5</v>
      </c>
      <c r="BR32" s="277">
        <v>1</v>
      </c>
      <c r="BS32" s="274">
        <f t="shared" si="29"/>
        <v>36</v>
      </c>
      <c r="BT32" s="275">
        <v>0</v>
      </c>
      <c r="BU32" s="290">
        <f t="shared" si="30"/>
        <v>1.8</v>
      </c>
      <c r="BV32" s="126">
        <v>27.91</v>
      </c>
      <c r="BW32" s="273">
        <v>10</v>
      </c>
      <c r="BX32" s="273">
        <v>10</v>
      </c>
      <c r="BY32" s="273">
        <v>5</v>
      </c>
      <c r="BZ32" s="273">
        <v>0</v>
      </c>
      <c r="CA32" s="273">
        <v>10</v>
      </c>
      <c r="CB32" s="273">
        <v>9</v>
      </c>
      <c r="CC32" s="274">
        <f t="shared" si="31"/>
        <v>44</v>
      </c>
      <c r="CD32" s="275">
        <v>3</v>
      </c>
      <c r="CE32" s="290">
        <f t="shared" si="32"/>
        <v>1.4234875444839858</v>
      </c>
      <c r="CF32" s="273">
        <v>0</v>
      </c>
      <c r="CG32" s="133">
        <f t="shared" si="33"/>
        <v>11.034864396263746</v>
      </c>
      <c r="CH32" s="265"/>
    </row>
    <row r="33" spans="1:86" ht="26" customHeight="1">
      <c r="A33" s="282">
        <v>3</v>
      </c>
      <c r="B33" s="283" t="s">
        <v>99</v>
      </c>
      <c r="C33" s="284" t="s">
        <v>164</v>
      </c>
      <c r="D33" s="126">
        <v>22.06</v>
      </c>
      <c r="E33" s="273">
        <v>10</v>
      </c>
      <c r="F33" s="273">
        <v>6</v>
      </c>
      <c r="G33" s="273">
        <v>8</v>
      </c>
      <c r="H33" s="273">
        <v>5</v>
      </c>
      <c r="I33" s="273">
        <v>0</v>
      </c>
      <c r="J33" s="273">
        <v>0</v>
      </c>
      <c r="K33" s="274">
        <f t="shared" si="17"/>
        <v>29</v>
      </c>
      <c r="L33" s="275">
        <v>6</v>
      </c>
      <c r="M33" s="290">
        <f t="shared" si="18"/>
        <v>1.0334996436208126</v>
      </c>
      <c r="N33" s="126">
        <v>24.22</v>
      </c>
      <c r="O33" s="273">
        <v>4</v>
      </c>
      <c r="P33" s="273">
        <v>10</v>
      </c>
      <c r="Q33" s="273">
        <v>8</v>
      </c>
      <c r="R33" s="273">
        <v>6</v>
      </c>
      <c r="S33" s="273">
        <v>9</v>
      </c>
      <c r="T33" s="273">
        <v>8</v>
      </c>
      <c r="U33" s="274">
        <f t="shared" si="19"/>
        <v>45</v>
      </c>
      <c r="V33" s="275">
        <v>0</v>
      </c>
      <c r="W33" s="290">
        <f t="shared" si="20"/>
        <v>1.8579686209744015</v>
      </c>
      <c r="X33" s="126">
        <v>19.21</v>
      </c>
      <c r="Y33" s="273">
        <v>6</v>
      </c>
      <c r="Z33" s="273">
        <v>8</v>
      </c>
      <c r="AA33" s="273">
        <v>8</v>
      </c>
      <c r="AB33" s="273">
        <v>6</v>
      </c>
      <c r="AC33" s="273">
        <v>10</v>
      </c>
      <c r="AD33" s="273">
        <v>0</v>
      </c>
      <c r="AE33" s="274">
        <f t="shared" si="21"/>
        <v>38</v>
      </c>
      <c r="AF33" s="275">
        <v>3</v>
      </c>
      <c r="AG33" s="290">
        <f t="shared" si="22"/>
        <v>1.7109410175596578</v>
      </c>
      <c r="AH33" s="126">
        <v>25.75</v>
      </c>
      <c r="AI33" s="273">
        <v>6</v>
      </c>
      <c r="AJ33" s="273">
        <v>6</v>
      </c>
      <c r="AK33" s="273">
        <v>6</v>
      </c>
      <c r="AL33" s="273">
        <v>5</v>
      </c>
      <c r="AM33" s="273">
        <v>9</v>
      </c>
      <c r="AN33" s="273">
        <v>0</v>
      </c>
      <c r="AO33" s="274">
        <f t="shared" si="23"/>
        <v>32</v>
      </c>
      <c r="AP33" s="275">
        <v>8</v>
      </c>
      <c r="AQ33" s="290">
        <f t="shared" si="24"/>
        <v>0.94814814814814818</v>
      </c>
      <c r="AR33" s="126">
        <v>23.31</v>
      </c>
      <c r="AS33" s="273">
        <v>7</v>
      </c>
      <c r="AT33" s="273">
        <v>8</v>
      </c>
      <c r="AU33" s="273">
        <v>0</v>
      </c>
      <c r="AV33" s="273">
        <v>6</v>
      </c>
      <c r="AW33" s="273">
        <v>6</v>
      </c>
      <c r="AX33" s="273">
        <v>3</v>
      </c>
      <c r="AY33" s="274">
        <f t="shared" si="25"/>
        <v>30</v>
      </c>
      <c r="AZ33" s="275">
        <v>3</v>
      </c>
      <c r="BA33" s="290">
        <f t="shared" si="26"/>
        <v>1.1402508551881414</v>
      </c>
      <c r="BB33" s="126">
        <v>23.32</v>
      </c>
      <c r="BC33" s="273">
        <v>0</v>
      </c>
      <c r="BD33" s="273">
        <v>0</v>
      </c>
      <c r="BE33" s="273">
        <v>0</v>
      </c>
      <c r="BF33" s="273">
        <v>0</v>
      </c>
      <c r="BG33" s="273">
        <v>0</v>
      </c>
      <c r="BH33" s="273">
        <v>0</v>
      </c>
      <c r="BI33" s="274">
        <f t="shared" si="27"/>
        <v>0</v>
      </c>
      <c r="BJ33" s="275">
        <v>3</v>
      </c>
      <c r="BK33" s="290">
        <f t="shared" si="28"/>
        <v>0</v>
      </c>
      <c r="BL33" s="126">
        <v>21.65</v>
      </c>
      <c r="BM33" s="273">
        <v>9</v>
      </c>
      <c r="BN33" s="273">
        <v>6</v>
      </c>
      <c r="BO33" s="273">
        <v>8</v>
      </c>
      <c r="BP33" s="273">
        <v>4</v>
      </c>
      <c r="BQ33" s="273">
        <v>8</v>
      </c>
      <c r="BR33" s="277">
        <v>1.5</v>
      </c>
      <c r="BS33" s="274">
        <f t="shared" si="29"/>
        <v>35</v>
      </c>
      <c r="BT33" s="275">
        <v>0</v>
      </c>
      <c r="BU33" s="290">
        <f t="shared" si="30"/>
        <v>2.424942263279446</v>
      </c>
      <c r="BV33" s="126">
        <v>24.88</v>
      </c>
      <c r="BW33" s="273">
        <v>7</v>
      </c>
      <c r="BX33" s="273">
        <v>7</v>
      </c>
      <c r="BY33" s="273">
        <v>9</v>
      </c>
      <c r="BZ33" s="273">
        <v>6</v>
      </c>
      <c r="CA33" s="273">
        <v>5</v>
      </c>
      <c r="CB33" s="273">
        <v>10</v>
      </c>
      <c r="CC33" s="274">
        <f t="shared" si="31"/>
        <v>44</v>
      </c>
      <c r="CD33" s="275">
        <v>0</v>
      </c>
      <c r="CE33" s="290">
        <f t="shared" si="32"/>
        <v>1.7684887459807075</v>
      </c>
      <c r="CF33" s="273">
        <v>0</v>
      </c>
      <c r="CG33" s="133">
        <f t="shared" si="33"/>
        <v>10.884239294751314</v>
      </c>
      <c r="CH33" s="265"/>
    </row>
    <row r="34" spans="1:86" ht="26" customHeight="1">
      <c r="A34" s="127">
        <v>4</v>
      </c>
      <c r="B34" s="128" t="s">
        <v>99</v>
      </c>
      <c r="C34" s="68" t="s">
        <v>67</v>
      </c>
      <c r="D34" s="126">
        <v>21.29</v>
      </c>
      <c r="E34" s="273">
        <v>3</v>
      </c>
      <c r="F34" s="273">
        <v>0</v>
      </c>
      <c r="G34" s="273">
        <v>3</v>
      </c>
      <c r="H34" s="273">
        <v>0</v>
      </c>
      <c r="I34" s="273">
        <v>0</v>
      </c>
      <c r="J34" s="273">
        <v>0</v>
      </c>
      <c r="K34" s="274">
        <f t="shared" si="17"/>
        <v>6</v>
      </c>
      <c r="L34" s="275">
        <v>12</v>
      </c>
      <c r="M34" s="290">
        <f t="shared" si="18"/>
        <v>0.18023430459597478</v>
      </c>
      <c r="N34" s="126">
        <v>22.65</v>
      </c>
      <c r="O34" s="273">
        <v>9</v>
      </c>
      <c r="P34" s="273">
        <v>10</v>
      </c>
      <c r="Q34" s="273">
        <v>5</v>
      </c>
      <c r="R34" s="273">
        <v>9</v>
      </c>
      <c r="S34" s="273">
        <v>9</v>
      </c>
      <c r="T34" s="273">
        <v>8</v>
      </c>
      <c r="U34" s="274">
        <f t="shared" si="19"/>
        <v>50</v>
      </c>
      <c r="V34" s="275">
        <v>0</v>
      </c>
      <c r="W34" s="290">
        <f t="shared" si="20"/>
        <v>2.2075055187637971</v>
      </c>
      <c r="X34" s="126">
        <v>15.91</v>
      </c>
      <c r="Y34" s="273">
        <v>9</v>
      </c>
      <c r="Z34" s="273">
        <v>4</v>
      </c>
      <c r="AA34" s="273">
        <v>0</v>
      </c>
      <c r="AB34" s="273">
        <v>5</v>
      </c>
      <c r="AC34" s="273">
        <v>2</v>
      </c>
      <c r="AD34" s="273">
        <v>0</v>
      </c>
      <c r="AE34" s="274">
        <f t="shared" si="21"/>
        <v>20</v>
      </c>
      <c r="AF34" s="275">
        <v>6</v>
      </c>
      <c r="AG34" s="290">
        <f t="shared" si="22"/>
        <v>0.91282519397535367</v>
      </c>
      <c r="AH34" s="126">
        <v>18.809999999999999</v>
      </c>
      <c r="AI34" s="273">
        <v>2</v>
      </c>
      <c r="AJ34" s="273">
        <v>9</v>
      </c>
      <c r="AK34" s="273">
        <v>1</v>
      </c>
      <c r="AL34" s="273">
        <v>0</v>
      </c>
      <c r="AM34" s="273">
        <v>0</v>
      </c>
      <c r="AN34" s="273">
        <v>0</v>
      </c>
      <c r="AO34" s="274">
        <f t="shared" si="23"/>
        <v>12</v>
      </c>
      <c r="AP34" s="275">
        <v>9</v>
      </c>
      <c r="AQ34" s="290">
        <f t="shared" si="24"/>
        <v>0.43149946062567424</v>
      </c>
      <c r="AR34" s="126">
        <v>19.100000000000001</v>
      </c>
      <c r="AS34" s="273">
        <v>8</v>
      </c>
      <c r="AT34" s="273">
        <v>3</v>
      </c>
      <c r="AU34" s="273">
        <v>0</v>
      </c>
      <c r="AV34" s="273">
        <v>2</v>
      </c>
      <c r="AW34" s="273">
        <v>9</v>
      </c>
      <c r="AX34" s="273">
        <v>4</v>
      </c>
      <c r="AY34" s="274">
        <f t="shared" si="25"/>
        <v>26</v>
      </c>
      <c r="AZ34" s="275">
        <v>3</v>
      </c>
      <c r="BA34" s="290">
        <f t="shared" si="26"/>
        <v>1.1764705882352939</v>
      </c>
      <c r="BB34" s="126">
        <v>20.59</v>
      </c>
      <c r="BC34" s="273">
        <v>0</v>
      </c>
      <c r="BD34" s="273">
        <v>0</v>
      </c>
      <c r="BE34" s="273">
        <v>0</v>
      </c>
      <c r="BF34" s="273">
        <v>0</v>
      </c>
      <c r="BG34" s="273">
        <v>0</v>
      </c>
      <c r="BH34" s="273">
        <v>0</v>
      </c>
      <c r="BI34" s="274">
        <f t="shared" si="27"/>
        <v>0</v>
      </c>
      <c r="BJ34" s="275">
        <v>3</v>
      </c>
      <c r="BK34" s="290">
        <f t="shared" si="28"/>
        <v>0</v>
      </c>
      <c r="BL34" s="126">
        <v>19.03</v>
      </c>
      <c r="BM34" s="273">
        <v>3</v>
      </c>
      <c r="BN34" s="273">
        <v>6</v>
      </c>
      <c r="BO34" s="273">
        <v>3</v>
      </c>
      <c r="BP34" s="273">
        <v>6</v>
      </c>
      <c r="BQ34" s="273">
        <v>10</v>
      </c>
      <c r="BR34" s="277">
        <v>1</v>
      </c>
      <c r="BS34" s="274">
        <f t="shared" si="29"/>
        <v>28</v>
      </c>
      <c r="BT34" s="275">
        <v>0</v>
      </c>
      <c r="BU34" s="290">
        <f t="shared" si="30"/>
        <v>1.4713610089332632</v>
      </c>
      <c r="BV34" s="126">
        <v>20.41</v>
      </c>
      <c r="BW34" s="273">
        <v>7</v>
      </c>
      <c r="BX34" s="273">
        <v>8</v>
      </c>
      <c r="BY34" s="273">
        <v>8</v>
      </c>
      <c r="BZ34" s="273">
        <v>7</v>
      </c>
      <c r="CA34" s="273">
        <v>8</v>
      </c>
      <c r="CB34" s="273">
        <v>0</v>
      </c>
      <c r="CC34" s="274">
        <f t="shared" si="31"/>
        <v>38</v>
      </c>
      <c r="CD34" s="275">
        <v>3</v>
      </c>
      <c r="CE34" s="290">
        <f t="shared" si="32"/>
        <v>1.6232379325074755</v>
      </c>
      <c r="CF34" s="273">
        <v>0</v>
      </c>
      <c r="CG34" s="133">
        <f t="shared" si="33"/>
        <v>8.0031340076368327</v>
      </c>
      <c r="CH34" s="265"/>
    </row>
    <row r="35" spans="1:86" ht="26" customHeight="1">
      <c r="A35" s="127">
        <v>5</v>
      </c>
      <c r="B35" s="128" t="s">
        <v>331</v>
      </c>
      <c r="C35" s="68" t="s">
        <v>167</v>
      </c>
      <c r="D35" s="126">
        <v>20.47</v>
      </c>
      <c r="E35" s="273">
        <v>1</v>
      </c>
      <c r="F35" s="273">
        <v>1</v>
      </c>
      <c r="G35" s="273">
        <v>3</v>
      </c>
      <c r="H35" s="273">
        <v>4</v>
      </c>
      <c r="I35" s="273">
        <v>0</v>
      </c>
      <c r="J35" s="273">
        <v>4</v>
      </c>
      <c r="K35" s="274">
        <f t="shared" si="17"/>
        <v>13</v>
      </c>
      <c r="L35" s="275">
        <v>3</v>
      </c>
      <c r="M35" s="290">
        <f t="shared" si="18"/>
        <v>0.55389859394972307</v>
      </c>
      <c r="N35" s="126">
        <v>29.53</v>
      </c>
      <c r="O35" s="273">
        <v>7</v>
      </c>
      <c r="P35" s="273">
        <v>0</v>
      </c>
      <c r="Q35" s="273">
        <v>0</v>
      </c>
      <c r="R35" s="273">
        <v>5</v>
      </c>
      <c r="S35" s="273">
        <v>9</v>
      </c>
      <c r="T35" s="273">
        <v>5</v>
      </c>
      <c r="U35" s="274">
        <f t="shared" si="19"/>
        <v>26</v>
      </c>
      <c r="V35" s="275">
        <v>6</v>
      </c>
      <c r="W35" s="290">
        <f t="shared" si="20"/>
        <v>0.73177596397410638</v>
      </c>
      <c r="X35" s="126">
        <v>15.34</v>
      </c>
      <c r="Y35" s="273">
        <v>9</v>
      </c>
      <c r="Z35" s="273">
        <v>4</v>
      </c>
      <c r="AA35" s="273">
        <v>10</v>
      </c>
      <c r="AB35" s="273">
        <v>6</v>
      </c>
      <c r="AC35" s="273">
        <v>9</v>
      </c>
      <c r="AD35" s="273">
        <v>0</v>
      </c>
      <c r="AE35" s="274">
        <f t="shared" si="21"/>
        <v>38</v>
      </c>
      <c r="AF35" s="275">
        <v>3</v>
      </c>
      <c r="AG35" s="290">
        <f t="shared" si="22"/>
        <v>2.0719738276990185</v>
      </c>
      <c r="AH35" s="126">
        <v>20.16</v>
      </c>
      <c r="AI35" s="273">
        <v>5</v>
      </c>
      <c r="AJ35" s="273">
        <v>7</v>
      </c>
      <c r="AK35" s="273">
        <v>1</v>
      </c>
      <c r="AL35" s="273">
        <v>7</v>
      </c>
      <c r="AM35" s="273">
        <v>6</v>
      </c>
      <c r="AN35" s="273">
        <v>6</v>
      </c>
      <c r="AO35" s="274">
        <f t="shared" si="23"/>
        <v>32</v>
      </c>
      <c r="AP35" s="275">
        <v>0</v>
      </c>
      <c r="AQ35" s="290">
        <f t="shared" si="24"/>
        <v>1.5873015873015872</v>
      </c>
      <c r="AR35" s="126">
        <v>17.63</v>
      </c>
      <c r="AS35" s="273">
        <v>0</v>
      </c>
      <c r="AT35" s="273">
        <v>10</v>
      </c>
      <c r="AU35" s="273">
        <v>8</v>
      </c>
      <c r="AV35" s="273">
        <v>6</v>
      </c>
      <c r="AW35" s="273">
        <v>0</v>
      </c>
      <c r="AX35" s="273">
        <v>0</v>
      </c>
      <c r="AY35" s="274">
        <f t="shared" si="25"/>
        <v>24</v>
      </c>
      <c r="AZ35" s="275">
        <v>9</v>
      </c>
      <c r="BA35" s="290">
        <f t="shared" si="26"/>
        <v>0.90123920390536993</v>
      </c>
      <c r="BB35" s="126">
        <v>18.38</v>
      </c>
      <c r="BC35" s="273">
        <v>0</v>
      </c>
      <c r="BD35" s="273">
        <v>0</v>
      </c>
      <c r="BE35" s="273">
        <v>0</v>
      </c>
      <c r="BF35" s="273">
        <v>0</v>
      </c>
      <c r="BG35" s="273">
        <v>0</v>
      </c>
      <c r="BH35" s="273">
        <v>0</v>
      </c>
      <c r="BI35" s="274">
        <f t="shared" si="27"/>
        <v>0</v>
      </c>
      <c r="BJ35" s="275">
        <v>3</v>
      </c>
      <c r="BK35" s="290">
        <f t="shared" si="28"/>
        <v>0</v>
      </c>
      <c r="BL35" s="126">
        <v>22.65</v>
      </c>
      <c r="BM35" s="273">
        <v>6</v>
      </c>
      <c r="BN35" s="273">
        <v>0</v>
      </c>
      <c r="BO35" s="273">
        <v>8</v>
      </c>
      <c r="BP35" s="273">
        <v>4</v>
      </c>
      <c r="BQ35" s="273">
        <v>7</v>
      </c>
      <c r="BR35" s="277">
        <v>1</v>
      </c>
      <c r="BS35" s="274">
        <f t="shared" si="29"/>
        <v>25</v>
      </c>
      <c r="BT35" s="275">
        <v>3</v>
      </c>
      <c r="BU35" s="290">
        <f t="shared" si="30"/>
        <v>0.97465886939571156</v>
      </c>
      <c r="BV35" s="126">
        <v>22.07</v>
      </c>
      <c r="BW35" s="273">
        <v>9</v>
      </c>
      <c r="BX35" s="273">
        <v>7</v>
      </c>
      <c r="BY35" s="273">
        <v>1</v>
      </c>
      <c r="BZ35" s="273">
        <v>3</v>
      </c>
      <c r="CA35" s="273">
        <v>7</v>
      </c>
      <c r="CB35" s="273">
        <v>0</v>
      </c>
      <c r="CC35" s="274">
        <f t="shared" si="31"/>
        <v>27</v>
      </c>
      <c r="CD35" s="275">
        <v>3</v>
      </c>
      <c r="CE35" s="290">
        <f t="shared" si="32"/>
        <v>1.0769844435580376</v>
      </c>
      <c r="CF35" s="273">
        <v>0</v>
      </c>
      <c r="CG35" s="133">
        <f t="shared" si="33"/>
        <v>7.8978324897835552</v>
      </c>
      <c r="CH35" s="265"/>
    </row>
    <row r="36" spans="1:86" ht="26" customHeight="1">
      <c r="A36" s="127">
        <v>6</v>
      </c>
      <c r="B36" s="128" t="s">
        <v>103</v>
      </c>
      <c r="C36" s="68" t="s">
        <v>161</v>
      </c>
      <c r="D36" s="126">
        <v>24.41</v>
      </c>
      <c r="E36" s="273">
        <v>8</v>
      </c>
      <c r="F36" s="273">
        <v>0</v>
      </c>
      <c r="G36" s="273">
        <v>9</v>
      </c>
      <c r="H36" s="273">
        <v>1</v>
      </c>
      <c r="I36" s="273">
        <v>4</v>
      </c>
      <c r="J36" s="273">
        <v>3</v>
      </c>
      <c r="K36" s="274">
        <f t="shared" si="17"/>
        <v>25</v>
      </c>
      <c r="L36" s="275">
        <v>3</v>
      </c>
      <c r="M36" s="290">
        <f t="shared" si="18"/>
        <v>0.91207588471360812</v>
      </c>
      <c r="N36" s="126">
        <v>26.91</v>
      </c>
      <c r="O36" s="273">
        <v>10</v>
      </c>
      <c r="P36" s="273">
        <v>10</v>
      </c>
      <c r="Q36" s="273">
        <v>10</v>
      </c>
      <c r="R36" s="273">
        <v>9</v>
      </c>
      <c r="S36" s="273">
        <v>9</v>
      </c>
      <c r="T36" s="273">
        <v>9</v>
      </c>
      <c r="U36" s="274">
        <f t="shared" si="19"/>
        <v>57</v>
      </c>
      <c r="V36" s="275">
        <v>0</v>
      </c>
      <c r="W36" s="290">
        <f t="shared" si="20"/>
        <v>2.1181716833890745</v>
      </c>
      <c r="X36" s="126">
        <v>24.03</v>
      </c>
      <c r="Y36" s="273">
        <v>10</v>
      </c>
      <c r="Z36" s="273">
        <v>9</v>
      </c>
      <c r="AA36" s="273">
        <v>9</v>
      </c>
      <c r="AB36" s="273">
        <v>0</v>
      </c>
      <c r="AC36" s="273">
        <v>9</v>
      </c>
      <c r="AD36" s="273">
        <v>0</v>
      </c>
      <c r="AE36" s="274">
        <f t="shared" si="21"/>
        <v>37</v>
      </c>
      <c r="AF36" s="275">
        <v>6</v>
      </c>
      <c r="AG36" s="290">
        <f t="shared" si="22"/>
        <v>1.2321012321012321</v>
      </c>
      <c r="AH36" s="126">
        <v>24</v>
      </c>
      <c r="AI36" s="273">
        <v>5</v>
      </c>
      <c r="AJ36" s="273">
        <v>8</v>
      </c>
      <c r="AK36" s="273">
        <v>0</v>
      </c>
      <c r="AL36" s="273">
        <v>2</v>
      </c>
      <c r="AM36" s="273">
        <v>6</v>
      </c>
      <c r="AN36" s="273">
        <v>4</v>
      </c>
      <c r="AO36" s="274">
        <f t="shared" si="23"/>
        <v>25</v>
      </c>
      <c r="AP36" s="275">
        <v>3</v>
      </c>
      <c r="AQ36" s="290">
        <f t="shared" si="24"/>
        <v>0.92592592592592593</v>
      </c>
      <c r="AR36" s="126">
        <v>24.15</v>
      </c>
      <c r="AS36" s="273">
        <v>8</v>
      </c>
      <c r="AT36" s="273">
        <v>6</v>
      </c>
      <c r="AU36" s="273">
        <v>0</v>
      </c>
      <c r="AV36" s="273">
        <v>2</v>
      </c>
      <c r="AW36" s="273">
        <v>5</v>
      </c>
      <c r="AX36" s="273">
        <v>0</v>
      </c>
      <c r="AY36" s="274">
        <f t="shared" si="25"/>
        <v>21</v>
      </c>
      <c r="AZ36" s="275">
        <v>6</v>
      </c>
      <c r="BA36" s="290">
        <f t="shared" si="26"/>
        <v>0.69651741293532343</v>
      </c>
      <c r="BB36" s="126">
        <v>20.69</v>
      </c>
      <c r="BC36" s="273">
        <v>0</v>
      </c>
      <c r="BD36" s="273">
        <v>0</v>
      </c>
      <c r="BE36" s="273">
        <v>0</v>
      </c>
      <c r="BF36" s="273">
        <v>0</v>
      </c>
      <c r="BG36" s="273">
        <v>0</v>
      </c>
      <c r="BH36" s="273">
        <v>0</v>
      </c>
      <c r="BI36" s="274">
        <f t="shared" si="27"/>
        <v>0</v>
      </c>
      <c r="BJ36" s="275">
        <v>3</v>
      </c>
      <c r="BK36" s="290">
        <f t="shared" si="28"/>
        <v>0</v>
      </c>
      <c r="BL36" s="126">
        <v>24.25</v>
      </c>
      <c r="BM36" s="273">
        <v>8</v>
      </c>
      <c r="BN36" s="273">
        <v>0</v>
      </c>
      <c r="BO36" s="273">
        <v>3</v>
      </c>
      <c r="BP36" s="273">
        <v>2</v>
      </c>
      <c r="BQ36" s="273">
        <v>2</v>
      </c>
      <c r="BR36" s="277">
        <v>1</v>
      </c>
      <c r="BS36" s="274">
        <f t="shared" si="29"/>
        <v>15</v>
      </c>
      <c r="BT36" s="275">
        <v>3</v>
      </c>
      <c r="BU36" s="290">
        <f t="shared" si="30"/>
        <v>0.55045871559633031</v>
      </c>
      <c r="BV36" s="126">
        <v>29.75</v>
      </c>
      <c r="BW36" s="273">
        <v>8</v>
      </c>
      <c r="BX36" s="273">
        <v>10</v>
      </c>
      <c r="BY36" s="273">
        <v>8</v>
      </c>
      <c r="BZ36" s="273">
        <v>0</v>
      </c>
      <c r="CA36" s="273">
        <v>9</v>
      </c>
      <c r="CB36" s="273">
        <v>6</v>
      </c>
      <c r="CC36" s="274">
        <f t="shared" si="31"/>
        <v>41</v>
      </c>
      <c r="CD36" s="275">
        <v>3</v>
      </c>
      <c r="CE36" s="290">
        <f t="shared" si="32"/>
        <v>1.251908396946565</v>
      </c>
      <c r="CF36" s="273">
        <v>0</v>
      </c>
      <c r="CG36" s="133">
        <f t="shared" si="33"/>
        <v>7.6871592516080591</v>
      </c>
      <c r="CH36" s="265"/>
    </row>
    <row r="37" spans="1:86" ht="26" customHeight="1">
      <c r="A37" s="127">
        <v>7</v>
      </c>
      <c r="B37" s="128" t="s">
        <v>120</v>
      </c>
      <c r="C37" s="68" t="s">
        <v>162</v>
      </c>
      <c r="D37" s="126">
        <v>30.09</v>
      </c>
      <c r="E37" s="273">
        <v>8</v>
      </c>
      <c r="F37" s="273">
        <v>2</v>
      </c>
      <c r="G37" s="273">
        <v>5</v>
      </c>
      <c r="H37" s="273">
        <v>0</v>
      </c>
      <c r="I37" s="273">
        <v>4</v>
      </c>
      <c r="J37" s="273">
        <v>5</v>
      </c>
      <c r="K37" s="274">
        <f t="shared" si="17"/>
        <v>24</v>
      </c>
      <c r="L37" s="275">
        <v>3</v>
      </c>
      <c r="M37" s="290">
        <f t="shared" si="18"/>
        <v>0.72529465095194912</v>
      </c>
      <c r="N37" s="126">
        <v>34</v>
      </c>
      <c r="O37" s="273">
        <v>8</v>
      </c>
      <c r="P37" s="273">
        <v>7</v>
      </c>
      <c r="Q37" s="273">
        <v>8</v>
      </c>
      <c r="R37" s="273">
        <v>8</v>
      </c>
      <c r="S37" s="273">
        <v>9</v>
      </c>
      <c r="T37" s="273">
        <v>10</v>
      </c>
      <c r="U37" s="274">
        <f t="shared" si="19"/>
        <v>50</v>
      </c>
      <c r="V37" s="275">
        <v>0</v>
      </c>
      <c r="W37" s="290">
        <f t="shared" si="20"/>
        <v>1.4705882352941178</v>
      </c>
      <c r="X37" s="126">
        <v>30.12</v>
      </c>
      <c r="Y37" s="273">
        <v>10</v>
      </c>
      <c r="Z37" s="273">
        <v>8</v>
      </c>
      <c r="AA37" s="273">
        <v>3</v>
      </c>
      <c r="AB37" s="273">
        <v>4</v>
      </c>
      <c r="AC37" s="273">
        <v>7</v>
      </c>
      <c r="AD37" s="273">
        <v>0</v>
      </c>
      <c r="AE37" s="274">
        <f t="shared" si="21"/>
        <v>32</v>
      </c>
      <c r="AF37" s="275">
        <v>3</v>
      </c>
      <c r="AG37" s="290">
        <f t="shared" si="22"/>
        <v>0.9661835748792269</v>
      </c>
      <c r="AH37" s="126">
        <v>30.82</v>
      </c>
      <c r="AI37" s="273">
        <v>5</v>
      </c>
      <c r="AJ37" s="273">
        <v>5</v>
      </c>
      <c r="AK37" s="273">
        <v>0</v>
      </c>
      <c r="AL37" s="273">
        <v>0</v>
      </c>
      <c r="AM37" s="273">
        <v>0</v>
      </c>
      <c r="AN37" s="273">
        <v>0</v>
      </c>
      <c r="AO37" s="274">
        <f t="shared" si="23"/>
        <v>10</v>
      </c>
      <c r="AP37" s="275">
        <v>32</v>
      </c>
      <c r="AQ37" s="290">
        <f t="shared" si="24"/>
        <v>0.1591849729385546</v>
      </c>
      <c r="AR37" s="126">
        <v>32.03</v>
      </c>
      <c r="AS37" s="273">
        <v>9</v>
      </c>
      <c r="AT37" s="273">
        <v>6</v>
      </c>
      <c r="AU37" s="273">
        <v>8</v>
      </c>
      <c r="AV37" s="273">
        <v>4</v>
      </c>
      <c r="AW37" s="273">
        <v>5</v>
      </c>
      <c r="AX37" s="273">
        <v>1</v>
      </c>
      <c r="AY37" s="274">
        <f t="shared" si="25"/>
        <v>33</v>
      </c>
      <c r="AZ37" s="275">
        <v>0</v>
      </c>
      <c r="BA37" s="290">
        <f t="shared" si="26"/>
        <v>1.0302841086481422</v>
      </c>
      <c r="BB37" s="126">
        <v>35.28</v>
      </c>
      <c r="BC37" s="273">
        <v>8</v>
      </c>
      <c r="BD37" s="273">
        <v>4</v>
      </c>
      <c r="BE37" s="273">
        <v>0</v>
      </c>
      <c r="BF37" s="273">
        <v>0</v>
      </c>
      <c r="BG37" s="273">
        <v>0</v>
      </c>
      <c r="BH37" s="273">
        <v>0</v>
      </c>
      <c r="BI37" s="274">
        <f t="shared" si="27"/>
        <v>12</v>
      </c>
      <c r="BJ37" s="275">
        <v>0</v>
      </c>
      <c r="BK37" s="290">
        <f t="shared" si="28"/>
        <v>0.3401360544217687</v>
      </c>
      <c r="BL37" s="126">
        <v>28.66</v>
      </c>
      <c r="BM37" s="273">
        <v>9</v>
      </c>
      <c r="BN37" s="273">
        <v>9</v>
      </c>
      <c r="BO37" s="273">
        <v>8</v>
      </c>
      <c r="BP37" s="273">
        <v>5</v>
      </c>
      <c r="BQ37" s="273">
        <v>2</v>
      </c>
      <c r="BR37" s="277">
        <v>1</v>
      </c>
      <c r="BS37" s="274">
        <f t="shared" si="29"/>
        <v>33</v>
      </c>
      <c r="BT37" s="275">
        <v>0</v>
      </c>
      <c r="BU37" s="290">
        <f t="shared" si="30"/>
        <v>1.1514305652477321</v>
      </c>
      <c r="BV37" s="126">
        <v>37.79</v>
      </c>
      <c r="BW37" s="273">
        <v>6</v>
      </c>
      <c r="BX37" s="273">
        <v>10</v>
      </c>
      <c r="BY37" s="273">
        <v>10</v>
      </c>
      <c r="BZ37" s="273">
        <v>5</v>
      </c>
      <c r="CA37" s="273">
        <v>9</v>
      </c>
      <c r="CB37" s="273">
        <v>8</v>
      </c>
      <c r="CC37" s="274">
        <f t="shared" si="31"/>
        <v>48</v>
      </c>
      <c r="CD37" s="275">
        <v>0</v>
      </c>
      <c r="CE37" s="290">
        <f t="shared" si="32"/>
        <v>1.2701772955808415</v>
      </c>
      <c r="CF37" s="273">
        <v>0.2</v>
      </c>
      <c r="CG37" s="133">
        <f t="shared" si="33"/>
        <v>7.3132794579623335</v>
      </c>
      <c r="CH37" s="265"/>
    </row>
    <row r="38" spans="1:86" ht="26" customHeight="1">
      <c r="A38" s="127">
        <v>8</v>
      </c>
      <c r="B38" s="128" t="s">
        <v>120</v>
      </c>
      <c r="C38" s="68" t="s">
        <v>165</v>
      </c>
      <c r="D38" s="126">
        <v>37.19</v>
      </c>
      <c r="E38" s="273">
        <v>4</v>
      </c>
      <c r="F38" s="273">
        <v>8</v>
      </c>
      <c r="G38" s="273">
        <v>3</v>
      </c>
      <c r="H38" s="273">
        <v>7</v>
      </c>
      <c r="I38" s="273">
        <v>5</v>
      </c>
      <c r="J38" s="273">
        <v>4</v>
      </c>
      <c r="K38" s="274">
        <f t="shared" si="17"/>
        <v>31</v>
      </c>
      <c r="L38" s="275">
        <v>0</v>
      </c>
      <c r="M38" s="290">
        <f t="shared" si="18"/>
        <v>0.83355740790535093</v>
      </c>
      <c r="N38" s="126">
        <v>35.06</v>
      </c>
      <c r="O38" s="273">
        <v>8</v>
      </c>
      <c r="P38" s="273">
        <v>9</v>
      </c>
      <c r="Q38" s="273">
        <v>9</v>
      </c>
      <c r="R38" s="273">
        <v>7</v>
      </c>
      <c r="S38" s="273">
        <v>9</v>
      </c>
      <c r="T38" s="273">
        <v>7</v>
      </c>
      <c r="U38" s="274">
        <f t="shared" si="19"/>
        <v>49</v>
      </c>
      <c r="V38" s="275">
        <v>0</v>
      </c>
      <c r="W38" s="290">
        <f t="shared" si="20"/>
        <v>1.3976041072447232</v>
      </c>
      <c r="X38" s="126">
        <v>41.5</v>
      </c>
      <c r="Y38" s="273">
        <v>7</v>
      </c>
      <c r="Z38" s="273">
        <v>8</v>
      </c>
      <c r="AA38" s="273">
        <v>10</v>
      </c>
      <c r="AB38" s="273">
        <v>8</v>
      </c>
      <c r="AC38" s="273">
        <v>4</v>
      </c>
      <c r="AD38" s="273">
        <v>0</v>
      </c>
      <c r="AE38" s="274">
        <f t="shared" si="21"/>
        <v>37</v>
      </c>
      <c r="AF38" s="275">
        <v>3</v>
      </c>
      <c r="AG38" s="290">
        <f t="shared" si="22"/>
        <v>0.8314606741573034</v>
      </c>
      <c r="AH38" s="126">
        <v>31.16</v>
      </c>
      <c r="AI38" s="273">
        <v>5</v>
      </c>
      <c r="AJ38" s="273">
        <v>10</v>
      </c>
      <c r="AK38" s="273">
        <v>0</v>
      </c>
      <c r="AL38" s="273">
        <v>3</v>
      </c>
      <c r="AM38" s="273">
        <v>8</v>
      </c>
      <c r="AN38" s="273">
        <v>7</v>
      </c>
      <c r="AO38" s="274">
        <f t="shared" si="23"/>
        <v>33</v>
      </c>
      <c r="AP38" s="275">
        <v>3</v>
      </c>
      <c r="AQ38" s="290">
        <f t="shared" si="24"/>
        <v>0.9660421545667448</v>
      </c>
      <c r="AR38" s="126">
        <v>31.44</v>
      </c>
      <c r="AS38" s="273">
        <v>9</v>
      </c>
      <c r="AT38" s="273">
        <v>6</v>
      </c>
      <c r="AU38" s="273">
        <v>0</v>
      </c>
      <c r="AV38" s="273">
        <v>3</v>
      </c>
      <c r="AW38" s="273">
        <v>6</v>
      </c>
      <c r="AX38" s="273">
        <v>5</v>
      </c>
      <c r="AY38" s="274">
        <f t="shared" si="25"/>
        <v>29</v>
      </c>
      <c r="AZ38" s="275">
        <v>3</v>
      </c>
      <c r="BA38" s="290">
        <f t="shared" si="26"/>
        <v>0.84204413472706163</v>
      </c>
      <c r="BB38" s="126">
        <v>40.53</v>
      </c>
      <c r="BC38" s="273">
        <v>0</v>
      </c>
      <c r="BD38" s="273">
        <v>0</v>
      </c>
      <c r="BE38" s="273">
        <v>0</v>
      </c>
      <c r="BF38" s="273">
        <v>0</v>
      </c>
      <c r="BG38" s="273">
        <v>0</v>
      </c>
      <c r="BH38" s="273">
        <v>0</v>
      </c>
      <c r="BI38" s="274">
        <f t="shared" si="27"/>
        <v>0</v>
      </c>
      <c r="BJ38" s="275">
        <v>3</v>
      </c>
      <c r="BK38" s="290">
        <f t="shared" si="28"/>
        <v>0</v>
      </c>
      <c r="BL38" s="126">
        <v>34.119999999999997</v>
      </c>
      <c r="BM38" s="273">
        <v>7</v>
      </c>
      <c r="BN38" s="273">
        <v>2</v>
      </c>
      <c r="BO38" s="273">
        <v>3</v>
      </c>
      <c r="BP38" s="273">
        <v>3</v>
      </c>
      <c r="BQ38" s="273">
        <v>5</v>
      </c>
      <c r="BR38" s="277">
        <v>1</v>
      </c>
      <c r="BS38" s="274">
        <f t="shared" si="29"/>
        <v>20</v>
      </c>
      <c r="BT38" s="275">
        <v>0</v>
      </c>
      <c r="BU38" s="290">
        <f t="shared" si="30"/>
        <v>0.58616647127784294</v>
      </c>
      <c r="BV38" s="126">
        <v>33.090000000000003</v>
      </c>
      <c r="BW38" s="273">
        <v>8</v>
      </c>
      <c r="BX38" s="273">
        <v>7</v>
      </c>
      <c r="BY38" s="273">
        <v>10</v>
      </c>
      <c r="BZ38" s="273">
        <v>8</v>
      </c>
      <c r="CA38" s="273">
        <v>8</v>
      </c>
      <c r="CB38" s="273">
        <v>6</v>
      </c>
      <c r="CC38" s="274">
        <f t="shared" si="31"/>
        <v>47</v>
      </c>
      <c r="CD38" s="275">
        <v>0</v>
      </c>
      <c r="CE38" s="290">
        <f t="shared" si="32"/>
        <v>1.4203686914475671</v>
      </c>
      <c r="CF38" s="273">
        <v>0.2</v>
      </c>
      <c r="CG38" s="133">
        <f t="shared" si="33"/>
        <v>7.0772436413265938</v>
      </c>
      <c r="CH38" s="265"/>
    </row>
    <row r="39" spans="1:86" ht="26" customHeight="1">
      <c r="A39" s="127">
        <v>9</v>
      </c>
      <c r="B39" s="128" t="s">
        <v>333</v>
      </c>
      <c r="C39" s="68" t="s">
        <v>334</v>
      </c>
      <c r="D39" s="126">
        <v>28.41</v>
      </c>
      <c r="E39" s="273">
        <v>9</v>
      </c>
      <c r="F39" s="273">
        <v>4</v>
      </c>
      <c r="G39" s="273">
        <v>0</v>
      </c>
      <c r="H39" s="273">
        <v>0</v>
      </c>
      <c r="I39" s="273">
        <v>6</v>
      </c>
      <c r="J39" s="273">
        <v>0</v>
      </c>
      <c r="K39" s="274">
        <f t="shared" si="17"/>
        <v>19</v>
      </c>
      <c r="L39" s="275">
        <v>9</v>
      </c>
      <c r="M39" s="290">
        <f t="shared" si="18"/>
        <v>0.50788559208767714</v>
      </c>
      <c r="N39" s="126">
        <v>25.44</v>
      </c>
      <c r="O39" s="273">
        <v>9</v>
      </c>
      <c r="P39" s="273">
        <v>9</v>
      </c>
      <c r="Q39" s="273">
        <v>9</v>
      </c>
      <c r="R39" s="273">
        <v>4</v>
      </c>
      <c r="S39" s="273">
        <v>0</v>
      </c>
      <c r="T39" s="273">
        <v>6</v>
      </c>
      <c r="U39" s="274">
        <f t="shared" si="19"/>
        <v>37</v>
      </c>
      <c r="V39" s="275">
        <v>3</v>
      </c>
      <c r="W39" s="290">
        <f t="shared" si="20"/>
        <v>1.30098452883263</v>
      </c>
      <c r="X39" s="126">
        <v>21.38</v>
      </c>
      <c r="Y39" s="273">
        <v>8</v>
      </c>
      <c r="Z39" s="273">
        <v>7</v>
      </c>
      <c r="AA39" s="273">
        <v>6</v>
      </c>
      <c r="AB39" s="273">
        <v>7</v>
      </c>
      <c r="AC39" s="273">
        <v>0</v>
      </c>
      <c r="AD39" s="273">
        <v>0</v>
      </c>
      <c r="AE39" s="274">
        <f t="shared" si="21"/>
        <v>28</v>
      </c>
      <c r="AF39" s="275">
        <v>6</v>
      </c>
      <c r="AG39" s="290">
        <f t="shared" si="22"/>
        <v>1.0226442658875092</v>
      </c>
      <c r="AH39" s="126">
        <v>21.15</v>
      </c>
      <c r="AI39" s="273">
        <v>8</v>
      </c>
      <c r="AJ39" s="273">
        <v>1</v>
      </c>
      <c r="AK39" s="273">
        <v>5</v>
      </c>
      <c r="AL39" s="273">
        <v>0</v>
      </c>
      <c r="AM39" s="273">
        <v>0</v>
      </c>
      <c r="AN39" s="273">
        <v>0</v>
      </c>
      <c r="AO39" s="274">
        <f t="shared" si="23"/>
        <v>14</v>
      </c>
      <c r="AP39" s="275">
        <v>9</v>
      </c>
      <c r="AQ39" s="290">
        <f t="shared" si="24"/>
        <v>0.46434494195688225</v>
      </c>
      <c r="AR39" s="126">
        <v>23.44</v>
      </c>
      <c r="AS39" s="273">
        <v>10</v>
      </c>
      <c r="AT39" s="273">
        <v>6</v>
      </c>
      <c r="AU39" s="273">
        <v>8</v>
      </c>
      <c r="AV39" s="273">
        <v>3</v>
      </c>
      <c r="AW39" s="273">
        <v>0</v>
      </c>
      <c r="AX39" s="273">
        <v>0</v>
      </c>
      <c r="AY39" s="274">
        <f t="shared" si="25"/>
        <v>27</v>
      </c>
      <c r="AZ39" s="275">
        <v>6</v>
      </c>
      <c r="BA39" s="290">
        <f t="shared" si="26"/>
        <v>0.91711956521739124</v>
      </c>
      <c r="BB39" s="126">
        <v>20.97</v>
      </c>
      <c r="BC39" s="273">
        <v>2</v>
      </c>
      <c r="BD39" s="273">
        <v>0</v>
      </c>
      <c r="BE39" s="273">
        <v>0</v>
      </c>
      <c r="BF39" s="273">
        <v>0</v>
      </c>
      <c r="BG39" s="273">
        <v>0</v>
      </c>
      <c r="BH39" s="273">
        <v>0</v>
      </c>
      <c r="BI39" s="274">
        <f t="shared" si="27"/>
        <v>2</v>
      </c>
      <c r="BJ39" s="275">
        <v>0</v>
      </c>
      <c r="BK39" s="290">
        <f t="shared" si="28"/>
        <v>9.5374344301382932E-2</v>
      </c>
      <c r="BL39" s="126">
        <v>19.63</v>
      </c>
      <c r="BM39" s="273">
        <v>9</v>
      </c>
      <c r="BN39" s="273">
        <v>6</v>
      </c>
      <c r="BO39" s="273">
        <v>7</v>
      </c>
      <c r="BP39" s="273">
        <v>8</v>
      </c>
      <c r="BQ39" s="273">
        <v>6</v>
      </c>
      <c r="BR39" s="277">
        <v>1</v>
      </c>
      <c r="BS39" s="274">
        <f t="shared" si="29"/>
        <v>36</v>
      </c>
      <c r="BT39" s="275">
        <v>0</v>
      </c>
      <c r="BU39" s="290">
        <f t="shared" si="30"/>
        <v>1.8339276617422313</v>
      </c>
      <c r="BV39" s="126">
        <v>32.369999999999997</v>
      </c>
      <c r="BW39" s="273">
        <v>7</v>
      </c>
      <c r="BX39" s="273">
        <v>5</v>
      </c>
      <c r="BY39" s="273">
        <v>5</v>
      </c>
      <c r="BZ39" s="273">
        <v>7</v>
      </c>
      <c r="CA39" s="273">
        <v>7</v>
      </c>
      <c r="CB39" s="273">
        <v>0</v>
      </c>
      <c r="CC39" s="274">
        <f t="shared" si="31"/>
        <v>31</v>
      </c>
      <c r="CD39" s="275">
        <v>3</v>
      </c>
      <c r="CE39" s="290">
        <f t="shared" si="32"/>
        <v>0.87644896805202155</v>
      </c>
      <c r="CF39" s="273">
        <v>0</v>
      </c>
      <c r="CG39" s="133">
        <f t="shared" si="33"/>
        <v>7.0187298680777248</v>
      </c>
      <c r="CH39" s="265"/>
    </row>
    <row r="40" spans="1:86" ht="26" customHeight="1">
      <c r="A40" s="127">
        <v>10</v>
      </c>
      <c r="B40" s="128" t="s">
        <v>104</v>
      </c>
      <c r="C40" s="68" t="s">
        <v>136</v>
      </c>
      <c r="D40" s="126">
        <v>49.19</v>
      </c>
      <c r="E40" s="273">
        <v>8</v>
      </c>
      <c r="F40" s="273">
        <v>5</v>
      </c>
      <c r="G40" s="273">
        <v>6</v>
      </c>
      <c r="H40" s="273">
        <v>6</v>
      </c>
      <c r="I40" s="273">
        <v>5</v>
      </c>
      <c r="J40" s="273">
        <v>7</v>
      </c>
      <c r="K40" s="274">
        <f t="shared" si="17"/>
        <v>37</v>
      </c>
      <c r="L40" s="275">
        <v>0</v>
      </c>
      <c r="M40" s="290">
        <f t="shared" si="18"/>
        <v>0.75218540353730434</v>
      </c>
      <c r="N40" s="126">
        <v>47.13</v>
      </c>
      <c r="O40" s="273">
        <v>10</v>
      </c>
      <c r="P40" s="273">
        <v>9</v>
      </c>
      <c r="Q40" s="273">
        <v>9</v>
      </c>
      <c r="R40" s="273">
        <v>8</v>
      </c>
      <c r="S40" s="273">
        <v>10</v>
      </c>
      <c r="T40" s="273">
        <v>9</v>
      </c>
      <c r="U40" s="274">
        <f t="shared" si="19"/>
        <v>55</v>
      </c>
      <c r="V40" s="275">
        <v>0</v>
      </c>
      <c r="W40" s="290">
        <f t="shared" si="20"/>
        <v>1.1669849352853807</v>
      </c>
      <c r="X40" s="126">
        <v>39.68</v>
      </c>
      <c r="Y40" s="273">
        <v>10</v>
      </c>
      <c r="Z40" s="273">
        <v>8</v>
      </c>
      <c r="AA40" s="273">
        <v>9</v>
      </c>
      <c r="AB40" s="273">
        <v>9</v>
      </c>
      <c r="AC40" s="273">
        <v>7</v>
      </c>
      <c r="AD40" s="273">
        <v>10</v>
      </c>
      <c r="AE40" s="274">
        <f t="shared" si="21"/>
        <v>53</v>
      </c>
      <c r="AF40" s="275">
        <v>0</v>
      </c>
      <c r="AG40" s="290">
        <f t="shared" si="22"/>
        <v>1.3356854838709677</v>
      </c>
      <c r="AH40" s="126">
        <v>43.28</v>
      </c>
      <c r="AI40" s="273">
        <v>7</v>
      </c>
      <c r="AJ40" s="273">
        <v>5</v>
      </c>
      <c r="AK40" s="273">
        <v>5</v>
      </c>
      <c r="AL40" s="273">
        <v>0</v>
      </c>
      <c r="AM40" s="273">
        <v>5</v>
      </c>
      <c r="AN40" s="273">
        <v>4</v>
      </c>
      <c r="AO40" s="274">
        <f t="shared" si="23"/>
        <v>26</v>
      </c>
      <c r="AP40" s="275">
        <v>3</v>
      </c>
      <c r="AQ40" s="290">
        <f t="shared" si="24"/>
        <v>0.5617977528089888</v>
      </c>
      <c r="AR40" s="126">
        <v>40.340000000000003</v>
      </c>
      <c r="AS40" s="273">
        <v>9</v>
      </c>
      <c r="AT40" s="273">
        <v>8</v>
      </c>
      <c r="AU40" s="273">
        <v>8</v>
      </c>
      <c r="AV40" s="273">
        <v>2</v>
      </c>
      <c r="AW40" s="273">
        <v>6</v>
      </c>
      <c r="AX40" s="273">
        <v>7</v>
      </c>
      <c r="AY40" s="274">
        <f t="shared" si="25"/>
        <v>40</v>
      </c>
      <c r="AZ40" s="275">
        <v>0</v>
      </c>
      <c r="BA40" s="290">
        <f t="shared" si="26"/>
        <v>0.99157164105106588</v>
      </c>
      <c r="BB40" s="126">
        <v>53.84</v>
      </c>
      <c r="BC40" s="273">
        <v>9</v>
      </c>
      <c r="BD40" s="273">
        <v>0</v>
      </c>
      <c r="BE40" s="273">
        <v>0</v>
      </c>
      <c r="BF40" s="273">
        <v>0</v>
      </c>
      <c r="BG40" s="273">
        <v>0</v>
      </c>
      <c r="BH40" s="273">
        <v>0</v>
      </c>
      <c r="BI40" s="274">
        <f t="shared" si="27"/>
        <v>9</v>
      </c>
      <c r="BJ40" s="275">
        <v>0</v>
      </c>
      <c r="BK40" s="290">
        <f t="shared" si="28"/>
        <v>0.16716196136701336</v>
      </c>
      <c r="BL40" s="126">
        <v>39.44</v>
      </c>
      <c r="BM40" s="273">
        <v>8</v>
      </c>
      <c r="BN40" s="273">
        <v>6</v>
      </c>
      <c r="BO40" s="273">
        <v>10</v>
      </c>
      <c r="BP40" s="273">
        <v>3</v>
      </c>
      <c r="BQ40" s="273">
        <v>4</v>
      </c>
      <c r="BR40" s="277">
        <v>1</v>
      </c>
      <c r="BS40" s="274">
        <f t="shared" si="29"/>
        <v>31</v>
      </c>
      <c r="BT40" s="275">
        <v>0</v>
      </c>
      <c r="BU40" s="290">
        <f t="shared" si="30"/>
        <v>0.78600405679513186</v>
      </c>
      <c r="BV40" s="126">
        <v>43.5</v>
      </c>
      <c r="BW40" s="273">
        <v>9</v>
      </c>
      <c r="BX40" s="273">
        <v>10</v>
      </c>
      <c r="BY40" s="273">
        <v>9</v>
      </c>
      <c r="BZ40" s="273">
        <v>10</v>
      </c>
      <c r="CA40" s="273">
        <v>9</v>
      </c>
      <c r="CB40" s="273">
        <v>3</v>
      </c>
      <c r="CC40" s="274">
        <f t="shared" si="31"/>
        <v>50</v>
      </c>
      <c r="CD40" s="275">
        <v>0</v>
      </c>
      <c r="CE40" s="290">
        <f t="shared" si="32"/>
        <v>1.1494252873563218</v>
      </c>
      <c r="CF40" s="273">
        <v>0</v>
      </c>
      <c r="CG40" s="133">
        <f t="shared" si="33"/>
        <v>6.9108165220721753</v>
      </c>
      <c r="CH40" s="265"/>
    </row>
    <row r="41" spans="1:86" ht="26" customHeight="1">
      <c r="A41" s="127">
        <v>11</v>
      </c>
      <c r="B41" s="128" t="s">
        <v>335</v>
      </c>
      <c r="C41" s="68" t="s">
        <v>66</v>
      </c>
      <c r="D41" s="126">
        <v>33.130000000000003</v>
      </c>
      <c r="E41" s="273">
        <v>9</v>
      </c>
      <c r="F41" s="273">
        <v>7</v>
      </c>
      <c r="G41" s="273">
        <v>6</v>
      </c>
      <c r="H41" s="273">
        <v>5</v>
      </c>
      <c r="I41" s="273">
        <v>4</v>
      </c>
      <c r="J41" s="273">
        <v>5</v>
      </c>
      <c r="K41" s="274">
        <f t="shared" si="17"/>
        <v>36</v>
      </c>
      <c r="L41" s="275">
        <v>0</v>
      </c>
      <c r="M41" s="290">
        <f t="shared" si="18"/>
        <v>1.0866284334440084</v>
      </c>
      <c r="N41" s="126">
        <v>40.119999999999997</v>
      </c>
      <c r="O41" s="273">
        <v>8</v>
      </c>
      <c r="P41" s="273">
        <v>4</v>
      </c>
      <c r="Q41" s="273">
        <v>8</v>
      </c>
      <c r="R41" s="273">
        <v>10</v>
      </c>
      <c r="S41" s="273">
        <v>9</v>
      </c>
      <c r="T41" s="273">
        <v>8</v>
      </c>
      <c r="U41" s="274">
        <f t="shared" si="19"/>
        <v>47</v>
      </c>
      <c r="V41" s="275">
        <v>0</v>
      </c>
      <c r="W41" s="290">
        <f t="shared" si="20"/>
        <v>1.1714855433698903</v>
      </c>
      <c r="X41" s="126">
        <v>35.22</v>
      </c>
      <c r="Y41" s="273">
        <v>10</v>
      </c>
      <c r="Z41" s="273">
        <v>9</v>
      </c>
      <c r="AA41" s="273">
        <v>9</v>
      </c>
      <c r="AB41" s="273">
        <v>0</v>
      </c>
      <c r="AC41" s="273">
        <v>0</v>
      </c>
      <c r="AD41" s="273">
        <v>0</v>
      </c>
      <c r="AE41" s="274">
        <f t="shared" si="21"/>
        <v>28</v>
      </c>
      <c r="AF41" s="275">
        <v>9</v>
      </c>
      <c r="AG41" s="290">
        <f t="shared" si="22"/>
        <v>0.63319764812302126</v>
      </c>
      <c r="AH41" s="126">
        <v>40.15</v>
      </c>
      <c r="AI41" s="273">
        <v>7</v>
      </c>
      <c r="AJ41" s="273">
        <v>7</v>
      </c>
      <c r="AK41" s="273">
        <v>10</v>
      </c>
      <c r="AL41" s="273">
        <v>3</v>
      </c>
      <c r="AM41" s="273">
        <v>4</v>
      </c>
      <c r="AN41" s="273">
        <v>0</v>
      </c>
      <c r="AO41" s="274">
        <f t="shared" si="23"/>
        <v>31</v>
      </c>
      <c r="AP41" s="275">
        <v>3</v>
      </c>
      <c r="AQ41" s="290">
        <f t="shared" si="24"/>
        <v>0.71842410196987261</v>
      </c>
      <c r="AR41" s="126">
        <v>33.25</v>
      </c>
      <c r="AS41" s="273">
        <v>9</v>
      </c>
      <c r="AT41" s="273">
        <v>7</v>
      </c>
      <c r="AU41" s="273">
        <v>10</v>
      </c>
      <c r="AV41" s="273">
        <v>8</v>
      </c>
      <c r="AW41" s="273">
        <v>7</v>
      </c>
      <c r="AX41" s="273">
        <v>4</v>
      </c>
      <c r="AY41" s="274">
        <f t="shared" si="25"/>
        <v>45</v>
      </c>
      <c r="AZ41" s="275">
        <v>0</v>
      </c>
      <c r="BA41" s="290">
        <f t="shared" si="26"/>
        <v>1.3533834586466165</v>
      </c>
      <c r="BB41" s="126">
        <v>35.840000000000003</v>
      </c>
      <c r="BC41" s="273">
        <v>0</v>
      </c>
      <c r="BD41" s="273">
        <v>0</v>
      </c>
      <c r="BE41" s="273">
        <v>0</v>
      </c>
      <c r="BF41" s="273">
        <v>0</v>
      </c>
      <c r="BG41" s="273">
        <v>0</v>
      </c>
      <c r="BH41" s="273">
        <v>0</v>
      </c>
      <c r="BI41" s="274">
        <f t="shared" si="27"/>
        <v>0</v>
      </c>
      <c r="BJ41" s="275">
        <v>3</v>
      </c>
      <c r="BK41" s="290">
        <f t="shared" si="28"/>
        <v>0</v>
      </c>
      <c r="BL41" s="126">
        <v>36.25</v>
      </c>
      <c r="BM41" s="273">
        <v>9</v>
      </c>
      <c r="BN41" s="273">
        <v>9</v>
      </c>
      <c r="BO41" s="273">
        <v>5</v>
      </c>
      <c r="BP41" s="273">
        <v>7</v>
      </c>
      <c r="BQ41" s="273">
        <v>1</v>
      </c>
      <c r="BR41" s="277">
        <v>1</v>
      </c>
      <c r="BS41" s="274">
        <f t="shared" si="29"/>
        <v>31</v>
      </c>
      <c r="BT41" s="275">
        <v>0</v>
      </c>
      <c r="BU41" s="290">
        <f t="shared" si="30"/>
        <v>0.85517241379310349</v>
      </c>
      <c r="BV41" s="126">
        <v>40.19</v>
      </c>
      <c r="BW41" s="273">
        <v>8</v>
      </c>
      <c r="BX41" s="273">
        <v>9</v>
      </c>
      <c r="BY41" s="273">
        <v>9</v>
      </c>
      <c r="BZ41" s="273">
        <v>1</v>
      </c>
      <c r="CA41" s="273">
        <v>6</v>
      </c>
      <c r="CB41" s="273">
        <v>6</v>
      </c>
      <c r="CC41" s="274">
        <f t="shared" si="31"/>
        <v>39</v>
      </c>
      <c r="CD41" s="275">
        <v>0</v>
      </c>
      <c r="CE41" s="290">
        <f t="shared" si="32"/>
        <v>0.97039064443891521</v>
      </c>
      <c r="CF41" s="273">
        <v>0</v>
      </c>
      <c r="CG41" s="133">
        <f t="shared" si="33"/>
        <v>6.7886822437854271</v>
      </c>
      <c r="CH41" s="265"/>
    </row>
    <row r="42" spans="1:86" ht="26" customHeight="1">
      <c r="A42" s="127">
        <v>12</v>
      </c>
      <c r="B42" s="128" t="s">
        <v>15</v>
      </c>
      <c r="C42" s="68" t="s">
        <v>168</v>
      </c>
      <c r="D42" s="126">
        <v>37.21</v>
      </c>
      <c r="E42" s="273">
        <v>7</v>
      </c>
      <c r="F42" s="273">
        <v>10</v>
      </c>
      <c r="G42" s="273">
        <v>4</v>
      </c>
      <c r="H42" s="273">
        <v>3</v>
      </c>
      <c r="I42" s="273">
        <v>6</v>
      </c>
      <c r="J42" s="273">
        <v>2</v>
      </c>
      <c r="K42" s="274">
        <f t="shared" si="17"/>
        <v>32</v>
      </c>
      <c r="L42" s="275">
        <v>0</v>
      </c>
      <c r="M42" s="290">
        <f t="shared" si="18"/>
        <v>0.85998387530233811</v>
      </c>
      <c r="N42" s="126">
        <v>36.93</v>
      </c>
      <c r="O42" s="273">
        <v>9</v>
      </c>
      <c r="P42" s="273">
        <v>10</v>
      </c>
      <c r="Q42" s="273">
        <v>9</v>
      </c>
      <c r="R42" s="273">
        <v>10</v>
      </c>
      <c r="S42" s="273">
        <v>10</v>
      </c>
      <c r="T42" s="273">
        <v>10</v>
      </c>
      <c r="U42" s="274">
        <f t="shared" si="19"/>
        <v>58</v>
      </c>
      <c r="V42" s="275">
        <v>0</v>
      </c>
      <c r="W42" s="290">
        <f t="shared" si="20"/>
        <v>1.57053885729759</v>
      </c>
      <c r="X42" s="126">
        <v>34.159999999999997</v>
      </c>
      <c r="Y42" s="273">
        <v>8</v>
      </c>
      <c r="Z42" s="273">
        <v>9</v>
      </c>
      <c r="AA42" s="273">
        <v>0</v>
      </c>
      <c r="AB42" s="273">
        <v>8</v>
      </c>
      <c r="AC42" s="273">
        <v>9</v>
      </c>
      <c r="AD42" s="273">
        <v>0</v>
      </c>
      <c r="AE42" s="274">
        <f t="shared" si="21"/>
        <v>34</v>
      </c>
      <c r="AF42" s="275">
        <v>6</v>
      </c>
      <c r="AG42" s="290">
        <f t="shared" si="22"/>
        <v>0.84661354581673309</v>
      </c>
      <c r="AH42" s="126">
        <v>36.06</v>
      </c>
      <c r="AI42" s="273">
        <v>4</v>
      </c>
      <c r="AJ42" s="273">
        <v>0</v>
      </c>
      <c r="AK42" s="273">
        <v>0</v>
      </c>
      <c r="AL42" s="273">
        <v>8</v>
      </c>
      <c r="AM42" s="273">
        <v>0</v>
      </c>
      <c r="AN42" s="273">
        <v>4</v>
      </c>
      <c r="AO42" s="274">
        <f t="shared" si="23"/>
        <v>16</v>
      </c>
      <c r="AP42" s="275">
        <v>9</v>
      </c>
      <c r="AQ42" s="290">
        <f t="shared" si="24"/>
        <v>0.35508211273857077</v>
      </c>
      <c r="AR42" s="126">
        <v>36.130000000000003</v>
      </c>
      <c r="AS42" s="273">
        <v>10</v>
      </c>
      <c r="AT42" s="273">
        <v>4</v>
      </c>
      <c r="AU42" s="273">
        <v>3</v>
      </c>
      <c r="AV42" s="273">
        <v>8</v>
      </c>
      <c r="AW42" s="273">
        <v>7</v>
      </c>
      <c r="AX42" s="273">
        <v>0</v>
      </c>
      <c r="AY42" s="274">
        <f t="shared" si="25"/>
        <v>32</v>
      </c>
      <c r="AZ42" s="275">
        <v>3</v>
      </c>
      <c r="BA42" s="290">
        <f t="shared" si="26"/>
        <v>0.81778686429849212</v>
      </c>
      <c r="BB42" s="126">
        <v>46.28</v>
      </c>
      <c r="BC42" s="273">
        <v>0</v>
      </c>
      <c r="BD42" s="273">
        <v>0</v>
      </c>
      <c r="BE42" s="273">
        <v>0</v>
      </c>
      <c r="BF42" s="273">
        <v>0</v>
      </c>
      <c r="BG42" s="273">
        <v>0</v>
      </c>
      <c r="BH42" s="273">
        <v>0</v>
      </c>
      <c r="BI42" s="274">
        <f t="shared" si="27"/>
        <v>0</v>
      </c>
      <c r="BJ42" s="275">
        <v>3</v>
      </c>
      <c r="BK42" s="290">
        <f t="shared" si="28"/>
        <v>0</v>
      </c>
      <c r="BL42" s="126">
        <v>35.159999999999997</v>
      </c>
      <c r="BM42" s="273">
        <v>7</v>
      </c>
      <c r="BN42" s="273">
        <v>5</v>
      </c>
      <c r="BO42" s="273">
        <v>4</v>
      </c>
      <c r="BP42" s="273">
        <v>7</v>
      </c>
      <c r="BQ42" s="273">
        <v>9</v>
      </c>
      <c r="BR42" s="277">
        <v>1</v>
      </c>
      <c r="BS42" s="274">
        <f t="shared" si="29"/>
        <v>32</v>
      </c>
      <c r="BT42" s="275">
        <v>0</v>
      </c>
      <c r="BU42" s="290">
        <f t="shared" si="30"/>
        <v>0.91012514220705354</v>
      </c>
      <c r="BV42" s="126">
        <v>40.53</v>
      </c>
      <c r="BW42" s="273">
        <v>10</v>
      </c>
      <c r="BX42" s="273">
        <v>10</v>
      </c>
      <c r="BY42" s="273">
        <v>4</v>
      </c>
      <c r="BZ42" s="273">
        <v>9</v>
      </c>
      <c r="CA42" s="273">
        <v>7</v>
      </c>
      <c r="CB42" s="273">
        <v>7</v>
      </c>
      <c r="CC42" s="274">
        <f t="shared" si="31"/>
        <v>47</v>
      </c>
      <c r="CD42" s="275">
        <v>0</v>
      </c>
      <c r="CE42" s="290">
        <f t="shared" si="32"/>
        <v>1.1596348383913151</v>
      </c>
      <c r="CF42" s="273">
        <v>0</v>
      </c>
      <c r="CG42" s="133">
        <f t="shared" si="33"/>
        <v>6.5197652360520921</v>
      </c>
      <c r="CH42" s="265"/>
    </row>
    <row r="43" spans="1:86" ht="26" customHeight="1">
      <c r="A43" s="127">
        <v>13</v>
      </c>
      <c r="B43" s="128" t="s">
        <v>103</v>
      </c>
      <c r="C43" s="68" t="s">
        <v>336</v>
      </c>
      <c r="D43" s="126">
        <v>36.56</v>
      </c>
      <c r="E43" s="273">
        <v>3</v>
      </c>
      <c r="F43" s="273">
        <v>0</v>
      </c>
      <c r="G43" s="273">
        <v>6</v>
      </c>
      <c r="H43" s="273">
        <v>5</v>
      </c>
      <c r="I43" s="273">
        <v>0</v>
      </c>
      <c r="J43" s="273">
        <v>0</v>
      </c>
      <c r="K43" s="274">
        <f t="shared" si="17"/>
        <v>14</v>
      </c>
      <c r="L43" s="275">
        <v>9</v>
      </c>
      <c r="M43" s="290">
        <f t="shared" si="18"/>
        <v>0.30728709394205445</v>
      </c>
      <c r="N43" s="126">
        <v>36</v>
      </c>
      <c r="O43" s="273">
        <v>9</v>
      </c>
      <c r="P43" s="273">
        <v>10</v>
      </c>
      <c r="Q43" s="273">
        <v>8</v>
      </c>
      <c r="R43" s="273">
        <v>10</v>
      </c>
      <c r="S43" s="273">
        <v>8</v>
      </c>
      <c r="T43" s="273">
        <v>8</v>
      </c>
      <c r="U43" s="274">
        <f t="shared" si="19"/>
        <v>53</v>
      </c>
      <c r="V43" s="275">
        <v>0</v>
      </c>
      <c r="W43" s="290">
        <f t="shared" si="20"/>
        <v>1.4722222222222223</v>
      </c>
      <c r="X43" s="126">
        <v>31.18</v>
      </c>
      <c r="Y43" s="273">
        <v>10</v>
      </c>
      <c r="Z43" s="273">
        <v>5</v>
      </c>
      <c r="AA43" s="273">
        <v>9</v>
      </c>
      <c r="AB43" s="273">
        <v>6</v>
      </c>
      <c r="AC43" s="273">
        <v>7</v>
      </c>
      <c r="AD43" s="273">
        <v>1</v>
      </c>
      <c r="AE43" s="274">
        <f t="shared" si="21"/>
        <v>38</v>
      </c>
      <c r="AF43" s="275">
        <v>0</v>
      </c>
      <c r="AG43" s="290">
        <f t="shared" si="22"/>
        <v>1.2187299550994226</v>
      </c>
      <c r="AH43" s="126">
        <v>37.119999999999997</v>
      </c>
      <c r="AI43" s="273">
        <v>0</v>
      </c>
      <c r="AJ43" s="273">
        <v>6</v>
      </c>
      <c r="AK43" s="273">
        <v>0</v>
      </c>
      <c r="AL43" s="273">
        <v>0</v>
      </c>
      <c r="AM43" s="273">
        <v>0</v>
      </c>
      <c r="AN43" s="273">
        <v>8</v>
      </c>
      <c r="AO43" s="274">
        <f t="shared" si="23"/>
        <v>14</v>
      </c>
      <c r="AP43" s="275">
        <v>22</v>
      </c>
      <c r="AQ43" s="290">
        <f t="shared" si="24"/>
        <v>0.2368064952638701</v>
      </c>
      <c r="AR43" s="126">
        <v>33.94</v>
      </c>
      <c r="AS43" s="273">
        <v>7</v>
      </c>
      <c r="AT43" s="273">
        <v>3</v>
      </c>
      <c r="AU43" s="273">
        <v>6</v>
      </c>
      <c r="AV43" s="273">
        <v>9</v>
      </c>
      <c r="AW43" s="273">
        <v>2</v>
      </c>
      <c r="AX43" s="273">
        <v>6</v>
      </c>
      <c r="AY43" s="274">
        <f t="shared" si="25"/>
        <v>33</v>
      </c>
      <c r="AZ43" s="275">
        <v>0</v>
      </c>
      <c r="BA43" s="290">
        <f t="shared" si="26"/>
        <v>0.97230406599882147</v>
      </c>
      <c r="BB43" s="126">
        <v>29.31</v>
      </c>
      <c r="BC43" s="273">
        <v>6</v>
      </c>
      <c r="BD43" s="273">
        <v>6</v>
      </c>
      <c r="BE43" s="273">
        <v>4</v>
      </c>
      <c r="BF43" s="273">
        <v>3</v>
      </c>
      <c r="BG43" s="273">
        <v>0</v>
      </c>
      <c r="BH43" s="273">
        <v>0</v>
      </c>
      <c r="BI43" s="274">
        <f t="shared" si="27"/>
        <v>19</v>
      </c>
      <c r="BJ43" s="275">
        <v>0</v>
      </c>
      <c r="BK43" s="290">
        <f t="shared" si="28"/>
        <v>0.64824292050494714</v>
      </c>
      <c r="BL43" s="126">
        <v>29.03</v>
      </c>
      <c r="BM43" s="273">
        <v>8</v>
      </c>
      <c r="BN43" s="273">
        <v>0</v>
      </c>
      <c r="BO43" s="273">
        <v>5</v>
      </c>
      <c r="BP43" s="273">
        <v>5</v>
      </c>
      <c r="BQ43" s="273">
        <v>0</v>
      </c>
      <c r="BR43" s="277">
        <v>1</v>
      </c>
      <c r="BS43" s="274">
        <f t="shared" si="29"/>
        <v>18</v>
      </c>
      <c r="BT43" s="275">
        <v>6</v>
      </c>
      <c r="BU43" s="290">
        <f t="shared" si="30"/>
        <v>0.51384527547816161</v>
      </c>
      <c r="BV43" s="126">
        <v>34.5</v>
      </c>
      <c r="BW43" s="273">
        <v>9</v>
      </c>
      <c r="BX43" s="273">
        <v>6</v>
      </c>
      <c r="BY43" s="273">
        <v>9</v>
      </c>
      <c r="BZ43" s="273">
        <v>8</v>
      </c>
      <c r="CA43" s="273">
        <v>6</v>
      </c>
      <c r="CB43" s="273">
        <v>0</v>
      </c>
      <c r="CC43" s="274">
        <f t="shared" si="31"/>
        <v>38</v>
      </c>
      <c r="CD43" s="275">
        <v>3</v>
      </c>
      <c r="CE43" s="290">
        <f t="shared" si="32"/>
        <v>1.0133333333333334</v>
      </c>
      <c r="CF43" s="273">
        <v>0</v>
      </c>
      <c r="CG43" s="133">
        <f t="shared" si="33"/>
        <v>6.3827713618428339</v>
      </c>
      <c r="CH43" s="265"/>
    </row>
    <row r="44" spans="1:86" ht="26" customHeight="1">
      <c r="A44" s="127">
        <v>14</v>
      </c>
      <c r="B44" s="128" t="s">
        <v>15</v>
      </c>
      <c r="C44" s="68" t="s">
        <v>26</v>
      </c>
      <c r="D44" s="126">
        <v>39.19</v>
      </c>
      <c r="E44" s="273">
        <v>6</v>
      </c>
      <c r="F44" s="273">
        <v>0</v>
      </c>
      <c r="G44" s="273">
        <v>6</v>
      </c>
      <c r="H44" s="273">
        <v>10</v>
      </c>
      <c r="I44" s="273">
        <v>4</v>
      </c>
      <c r="J44" s="273">
        <v>8</v>
      </c>
      <c r="K44" s="274">
        <f t="shared" si="17"/>
        <v>34</v>
      </c>
      <c r="L44" s="275">
        <v>3</v>
      </c>
      <c r="M44" s="290">
        <f t="shared" si="18"/>
        <v>0.80587817018250774</v>
      </c>
      <c r="N44" s="126">
        <v>34</v>
      </c>
      <c r="O44" s="273">
        <v>9</v>
      </c>
      <c r="P44" s="273">
        <v>6</v>
      </c>
      <c r="Q44" s="273">
        <v>7</v>
      </c>
      <c r="R44" s="273">
        <v>7</v>
      </c>
      <c r="S44" s="273">
        <v>8</v>
      </c>
      <c r="T44" s="273">
        <v>3</v>
      </c>
      <c r="U44" s="274">
        <f t="shared" si="19"/>
        <v>40</v>
      </c>
      <c r="V44" s="275">
        <v>0</v>
      </c>
      <c r="W44" s="290">
        <f t="shared" si="20"/>
        <v>1.1764705882352942</v>
      </c>
      <c r="X44" s="126">
        <v>30.4</v>
      </c>
      <c r="Y44" s="273">
        <v>8</v>
      </c>
      <c r="Z44" s="273">
        <v>4</v>
      </c>
      <c r="AA44" s="273">
        <v>8</v>
      </c>
      <c r="AB44" s="273">
        <v>0</v>
      </c>
      <c r="AC44" s="273">
        <v>4</v>
      </c>
      <c r="AD44" s="273">
        <v>6</v>
      </c>
      <c r="AE44" s="274">
        <f t="shared" si="21"/>
        <v>30</v>
      </c>
      <c r="AF44" s="275">
        <v>3</v>
      </c>
      <c r="AG44" s="290">
        <f t="shared" si="22"/>
        <v>0.89820359281437134</v>
      </c>
      <c r="AH44" s="126">
        <v>30.15</v>
      </c>
      <c r="AI44" s="273">
        <v>8</v>
      </c>
      <c r="AJ44" s="273">
        <v>8</v>
      </c>
      <c r="AK44" s="273">
        <v>5</v>
      </c>
      <c r="AL44" s="273">
        <v>0</v>
      </c>
      <c r="AM44" s="273">
        <v>0</v>
      </c>
      <c r="AN44" s="273">
        <v>6</v>
      </c>
      <c r="AO44" s="274">
        <f t="shared" si="23"/>
        <v>27</v>
      </c>
      <c r="AP44" s="275">
        <v>11</v>
      </c>
      <c r="AQ44" s="290">
        <f t="shared" si="24"/>
        <v>0.65613608748481167</v>
      </c>
      <c r="AR44" s="126">
        <v>37.15</v>
      </c>
      <c r="AS44" s="273">
        <v>7</v>
      </c>
      <c r="AT44" s="273">
        <v>6</v>
      </c>
      <c r="AU44" s="273">
        <v>6</v>
      </c>
      <c r="AV44" s="273">
        <v>3</v>
      </c>
      <c r="AW44" s="273">
        <v>0</v>
      </c>
      <c r="AX44" s="273">
        <v>0</v>
      </c>
      <c r="AY44" s="274">
        <f t="shared" si="25"/>
        <v>22</v>
      </c>
      <c r="AZ44" s="275">
        <v>6</v>
      </c>
      <c r="BA44" s="290">
        <f t="shared" si="26"/>
        <v>0.50984936268829661</v>
      </c>
      <c r="BB44" s="126">
        <v>32.5</v>
      </c>
      <c r="BC44" s="273">
        <v>9</v>
      </c>
      <c r="BD44" s="273">
        <v>9</v>
      </c>
      <c r="BE44" s="273">
        <v>5</v>
      </c>
      <c r="BF44" s="273">
        <v>2</v>
      </c>
      <c r="BG44" s="273">
        <v>0</v>
      </c>
      <c r="BH44" s="273">
        <v>0</v>
      </c>
      <c r="BI44" s="274">
        <f t="shared" si="27"/>
        <v>25</v>
      </c>
      <c r="BJ44" s="275">
        <v>0</v>
      </c>
      <c r="BK44" s="290">
        <f t="shared" si="28"/>
        <v>0.76923076923076927</v>
      </c>
      <c r="BL44" s="126">
        <v>29.93</v>
      </c>
      <c r="BM44" s="273">
        <v>5</v>
      </c>
      <c r="BN44" s="273">
        <v>7</v>
      </c>
      <c r="BO44" s="273">
        <v>4</v>
      </c>
      <c r="BP44" s="273">
        <v>1</v>
      </c>
      <c r="BQ44" s="273">
        <v>4</v>
      </c>
      <c r="BR44" s="277">
        <v>1</v>
      </c>
      <c r="BS44" s="274">
        <f t="shared" si="29"/>
        <v>21</v>
      </c>
      <c r="BT44" s="275">
        <v>0</v>
      </c>
      <c r="BU44" s="290">
        <f t="shared" si="30"/>
        <v>0.70163715335783494</v>
      </c>
      <c r="BV44" s="126">
        <v>39.94</v>
      </c>
      <c r="BW44" s="273">
        <v>7</v>
      </c>
      <c r="BX44" s="273">
        <v>5</v>
      </c>
      <c r="BY44" s="273">
        <v>6</v>
      </c>
      <c r="BZ44" s="273">
        <v>0</v>
      </c>
      <c r="CA44" s="273">
        <v>9</v>
      </c>
      <c r="CB44" s="273">
        <v>0</v>
      </c>
      <c r="CC44" s="274">
        <f t="shared" si="31"/>
        <v>27</v>
      </c>
      <c r="CD44" s="275">
        <v>6</v>
      </c>
      <c r="CE44" s="290">
        <f t="shared" si="32"/>
        <v>0.58772311710927294</v>
      </c>
      <c r="CF44" s="273">
        <v>0</v>
      </c>
      <c r="CG44" s="133">
        <f t="shared" si="33"/>
        <v>6.1051288411031583</v>
      </c>
      <c r="CH44" s="265"/>
    </row>
    <row r="45" spans="1:86" ht="26" customHeight="1">
      <c r="A45" s="127">
        <v>15</v>
      </c>
      <c r="B45" s="128" t="s">
        <v>15</v>
      </c>
      <c r="C45" s="68" t="s">
        <v>193</v>
      </c>
      <c r="D45" s="126">
        <v>34.340000000000003</v>
      </c>
      <c r="E45" s="273">
        <v>0</v>
      </c>
      <c r="F45" s="273">
        <v>4</v>
      </c>
      <c r="G45" s="273">
        <v>6</v>
      </c>
      <c r="H45" s="273">
        <v>0</v>
      </c>
      <c r="I45" s="273">
        <v>0</v>
      </c>
      <c r="J45" s="273">
        <v>2</v>
      </c>
      <c r="K45" s="274">
        <f t="shared" si="17"/>
        <v>12</v>
      </c>
      <c r="L45" s="275">
        <v>9</v>
      </c>
      <c r="M45" s="290">
        <f t="shared" si="18"/>
        <v>0.27688047992616516</v>
      </c>
      <c r="N45" s="126">
        <v>33.909999999999997</v>
      </c>
      <c r="O45" s="273">
        <v>9</v>
      </c>
      <c r="P45" s="273">
        <v>8</v>
      </c>
      <c r="Q45" s="273">
        <v>8</v>
      </c>
      <c r="R45" s="273">
        <v>7</v>
      </c>
      <c r="S45" s="273">
        <v>10</v>
      </c>
      <c r="T45" s="273">
        <v>10</v>
      </c>
      <c r="U45" s="274">
        <f t="shared" si="19"/>
        <v>52</v>
      </c>
      <c r="V45" s="275">
        <v>0</v>
      </c>
      <c r="W45" s="290">
        <f t="shared" si="20"/>
        <v>1.5334709525213803</v>
      </c>
      <c r="X45" s="126">
        <v>27.6</v>
      </c>
      <c r="Y45" s="273">
        <v>5</v>
      </c>
      <c r="Z45" s="273">
        <v>7</v>
      </c>
      <c r="AA45" s="273">
        <v>7</v>
      </c>
      <c r="AB45" s="273">
        <v>9</v>
      </c>
      <c r="AC45" s="273">
        <v>7</v>
      </c>
      <c r="AD45" s="273">
        <v>5</v>
      </c>
      <c r="AE45" s="274">
        <f t="shared" si="21"/>
        <v>40</v>
      </c>
      <c r="AF45" s="275">
        <v>0</v>
      </c>
      <c r="AG45" s="290">
        <f t="shared" si="22"/>
        <v>1.4492753623188406</v>
      </c>
      <c r="AH45" s="126">
        <v>29.94</v>
      </c>
      <c r="AI45" s="273">
        <v>4</v>
      </c>
      <c r="AJ45" s="273">
        <v>9</v>
      </c>
      <c r="AK45" s="273">
        <v>6</v>
      </c>
      <c r="AL45" s="273">
        <v>0</v>
      </c>
      <c r="AM45" s="273">
        <v>0</v>
      </c>
      <c r="AN45" s="273">
        <v>0</v>
      </c>
      <c r="AO45" s="274">
        <f t="shared" si="23"/>
        <v>19</v>
      </c>
      <c r="AP45" s="275">
        <v>14</v>
      </c>
      <c r="AQ45" s="290">
        <f t="shared" si="24"/>
        <v>0.43240782885753304</v>
      </c>
      <c r="AR45" s="126">
        <v>36.5</v>
      </c>
      <c r="AS45" s="273">
        <v>7</v>
      </c>
      <c r="AT45" s="273">
        <v>7</v>
      </c>
      <c r="AU45" s="273">
        <v>2</v>
      </c>
      <c r="AV45" s="273">
        <v>6</v>
      </c>
      <c r="AW45" s="273">
        <v>5</v>
      </c>
      <c r="AX45" s="273">
        <v>6</v>
      </c>
      <c r="AY45" s="274">
        <f t="shared" si="25"/>
        <v>33</v>
      </c>
      <c r="AZ45" s="275">
        <v>0</v>
      </c>
      <c r="BA45" s="290">
        <f t="shared" si="26"/>
        <v>0.90410958904109584</v>
      </c>
      <c r="BB45" s="126">
        <v>50</v>
      </c>
      <c r="BC45" s="273">
        <v>6</v>
      </c>
      <c r="BD45" s="273">
        <v>0</v>
      </c>
      <c r="BE45" s="273">
        <v>0</v>
      </c>
      <c r="BF45" s="273">
        <v>0</v>
      </c>
      <c r="BG45" s="273">
        <v>0</v>
      </c>
      <c r="BH45" s="273">
        <v>0</v>
      </c>
      <c r="BI45" s="274">
        <f t="shared" si="27"/>
        <v>6</v>
      </c>
      <c r="BJ45" s="275">
        <v>0</v>
      </c>
      <c r="BK45" s="290">
        <f t="shared" si="28"/>
        <v>0.12</v>
      </c>
      <c r="BL45" s="126">
        <v>29</v>
      </c>
      <c r="BM45" s="273">
        <v>7</v>
      </c>
      <c r="BN45" s="273">
        <v>2</v>
      </c>
      <c r="BO45" s="273">
        <v>9</v>
      </c>
      <c r="BP45" s="273">
        <v>3</v>
      </c>
      <c r="BQ45" s="273">
        <v>0</v>
      </c>
      <c r="BR45" s="277">
        <v>1</v>
      </c>
      <c r="BS45" s="274">
        <f t="shared" si="29"/>
        <v>21</v>
      </c>
      <c r="BT45" s="275">
        <v>3</v>
      </c>
      <c r="BU45" s="290">
        <f t="shared" si="30"/>
        <v>0.65625</v>
      </c>
      <c r="BV45" s="126">
        <v>39.03</v>
      </c>
      <c r="BW45" s="273">
        <v>6</v>
      </c>
      <c r="BX45" s="273">
        <v>10</v>
      </c>
      <c r="BY45" s="273">
        <v>0</v>
      </c>
      <c r="BZ45" s="273">
        <v>3</v>
      </c>
      <c r="CA45" s="273">
        <v>10</v>
      </c>
      <c r="CB45" s="273">
        <v>0</v>
      </c>
      <c r="CC45" s="274">
        <f t="shared" si="31"/>
        <v>29</v>
      </c>
      <c r="CD45" s="275">
        <v>6</v>
      </c>
      <c r="CE45" s="290">
        <f t="shared" si="32"/>
        <v>0.64401510104374859</v>
      </c>
      <c r="CF45" s="273">
        <v>0</v>
      </c>
      <c r="CG45" s="133">
        <f t="shared" si="33"/>
        <v>6.0164093137087642</v>
      </c>
      <c r="CH45" s="265"/>
    </row>
    <row r="46" spans="1:86" ht="26" customHeight="1">
      <c r="A46" s="127">
        <v>16</v>
      </c>
      <c r="B46" s="128" t="s">
        <v>101</v>
      </c>
      <c r="C46" s="68" t="s">
        <v>163</v>
      </c>
      <c r="D46" s="126">
        <v>43.47</v>
      </c>
      <c r="E46" s="273">
        <v>8</v>
      </c>
      <c r="F46" s="273">
        <v>0</v>
      </c>
      <c r="G46" s="273">
        <v>8</v>
      </c>
      <c r="H46" s="273">
        <v>0</v>
      </c>
      <c r="I46" s="273">
        <v>0</v>
      </c>
      <c r="J46" s="273">
        <v>2</v>
      </c>
      <c r="K46" s="274">
        <f t="shared" si="17"/>
        <v>18</v>
      </c>
      <c r="L46" s="275">
        <v>9</v>
      </c>
      <c r="M46" s="290">
        <f t="shared" si="18"/>
        <v>0.34305317324185247</v>
      </c>
      <c r="N46" s="126">
        <v>44.75</v>
      </c>
      <c r="O46" s="273">
        <v>7</v>
      </c>
      <c r="P46" s="273">
        <v>10</v>
      </c>
      <c r="Q46" s="273">
        <v>9</v>
      </c>
      <c r="R46" s="273">
        <v>7</v>
      </c>
      <c r="S46" s="273">
        <v>8</v>
      </c>
      <c r="T46" s="273">
        <v>9</v>
      </c>
      <c r="U46" s="274">
        <f t="shared" si="19"/>
        <v>50</v>
      </c>
      <c r="V46" s="275">
        <v>0</v>
      </c>
      <c r="W46" s="290">
        <f t="shared" si="20"/>
        <v>1.1173184357541899</v>
      </c>
      <c r="X46" s="126">
        <v>52</v>
      </c>
      <c r="Y46" s="273">
        <v>8</v>
      </c>
      <c r="Z46" s="273">
        <v>7</v>
      </c>
      <c r="AA46" s="273">
        <v>5</v>
      </c>
      <c r="AB46" s="273">
        <v>7</v>
      </c>
      <c r="AC46" s="273">
        <v>4</v>
      </c>
      <c r="AD46" s="273">
        <v>0</v>
      </c>
      <c r="AE46" s="274">
        <f t="shared" si="21"/>
        <v>31</v>
      </c>
      <c r="AF46" s="275">
        <v>3</v>
      </c>
      <c r="AG46" s="290">
        <f t="shared" si="22"/>
        <v>0.5636363636363636</v>
      </c>
      <c r="AH46" s="126">
        <v>35.96</v>
      </c>
      <c r="AI46" s="273">
        <v>7</v>
      </c>
      <c r="AJ46" s="273">
        <v>4</v>
      </c>
      <c r="AK46" s="273">
        <v>7</v>
      </c>
      <c r="AL46" s="273">
        <v>7</v>
      </c>
      <c r="AM46" s="273">
        <v>0</v>
      </c>
      <c r="AN46" s="273">
        <v>0</v>
      </c>
      <c r="AO46" s="274">
        <f t="shared" si="23"/>
        <v>25</v>
      </c>
      <c r="AP46" s="275">
        <v>6</v>
      </c>
      <c r="AQ46" s="290">
        <f t="shared" si="24"/>
        <v>0.59580552907530981</v>
      </c>
      <c r="AR46" s="126">
        <v>36.090000000000003</v>
      </c>
      <c r="AS46" s="273">
        <v>9</v>
      </c>
      <c r="AT46" s="273">
        <v>9</v>
      </c>
      <c r="AU46" s="273">
        <v>8</v>
      </c>
      <c r="AV46" s="273">
        <v>7</v>
      </c>
      <c r="AW46" s="273">
        <v>0</v>
      </c>
      <c r="AX46" s="273">
        <v>10</v>
      </c>
      <c r="AY46" s="274">
        <f t="shared" si="25"/>
        <v>43</v>
      </c>
      <c r="AZ46" s="275">
        <v>3</v>
      </c>
      <c r="BA46" s="290">
        <f t="shared" si="26"/>
        <v>1.1000255819902787</v>
      </c>
      <c r="BB46" s="126">
        <v>42.28</v>
      </c>
      <c r="BC46" s="273">
        <v>4</v>
      </c>
      <c r="BD46" s="273">
        <v>2</v>
      </c>
      <c r="BE46" s="273">
        <v>1</v>
      </c>
      <c r="BF46" s="273">
        <v>0</v>
      </c>
      <c r="BG46" s="273">
        <v>0</v>
      </c>
      <c r="BH46" s="273">
        <v>0</v>
      </c>
      <c r="BI46" s="274">
        <f t="shared" si="27"/>
        <v>7</v>
      </c>
      <c r="BJ46" s="275">
        <v>0</v>
      </c>
      <c r="BK46" s="290">
        <f t="shared" si="28"/>
        <v>0.16556291390728475</v>
      </c>
      <c r="BL46" s="126">
        <v>36.340000000000003</v>
      </c>
      <c r="BM46" s="273">
        <v>8</v>
      </c>
      <c r="BN46" s="273">
        <v>10</v>
      </c>
      <c r="BO46" s="273">
        <v>0</v>
      </c>
      <c r="BP46" s="273">
        <v>3</v>
      </c>
      <c r="BQ46" s="273">
        <v>5</v>
      </c>
      <c r="BR46" s="277">
        <v>1</v>
      </c>
      <c r="BS46" s="274">
        <f t="shared" si="29"/>
        <v>26</v>
      </c>
      <c r="BT46" s="275">
        <v>3</v>
      </c>
      <c r="BU46" s="290">
        <f t="shared" si="30"/>
        <v>0.66090493136756479</v>
      </c>
      <c r="BV46" s="126">
        <v>47.75</v>
      </c>
      <c r="BW46" s="273">
        <v>5</v>
      </c>
      <c r="BX46" s="273">
        <v>10</v>
      </c>
      <c r="BY46" s="273">
        <v>9</v>
      </c>
      <c r="BZ46" s="273">
        <v>6</v>
      </c>
      <c r="CA46" s="273">
        <v>7</v>
      </c>
      <c r="CB46" s="273">
        <v>0</v>
      </c>
      <c r="CC46" s="274">
        <f t="shared" si="31"/>
        <v>37</v>
      </c>
      <c r="CD46" s="275">
        <v>3</v>
      </c>
      <c r="CE46" s="290">
        <f t="shared" si="32"/>
        <v>0.72906403940886699</v>
      </c>
      <c r="CF46" s="273">
        <v>0.2</v>
      </c>
      <c r="CG46" s="133">
        <f t="shared" si="33"/>
        <v>5.4753709683817116</v>
      </c>
      <c r="CH46" s="265"/>
    </row>
    <row r="47" spans="1:86" ht="26" customHeight="1">
      <c r="A47" s="127">
        <v>17</v>
      </c>
      <c r="B47" s="128" t="s">
        <v>101</v>
      </c>
      <c r="C47" s="68" t="s">
        <v>337</v>
      </c>
      <c r="D47" s="126">
        <v>44.38</v>
      </c>
      <c r="E47" s="273">
        <v>0</v>
      </c>
      <c r="F47" s="273">
        <v>3</v>
      </c>
      <c r="G47" s="273">
        <v>0</v>
      </c>
      <c r="H47" s="273">
        <v>0</v>
      </c>
      <c r="I47" s="273">
        <v>0</v>
      </c>
      <c r="J47" s="273">
        <v>9</v>
      </c>
      <c r="K47" s="274">
        <f t="shared" si="17"/>
        <v>12</v>
      </c>
      <c r="L47" s="275">
        <v>9</v>
      </c>
      <c r="M47" s="290">
        <f t="shared" si="18"/>
        <v>0.22480329711502434</v>
      </c>
      <c r="N47" s="126">
        <v>39.79</v>
      </c>
      <c r="O47" s="273">
        <v>7</v>
      </c>
      <c r="P47" s="273">
        <v>9</v>
      </c>
      <c r="Q47" s="273">
        <v>9</v>
      </c>
      <c r="R47" s="273">
        <v>10</v>
      </c>
      <c r="S47" s="273">
        <v>10</v>
      </c>
      <c r="T47" s="273">
        <v>10</v>
      </c>
      <c r="U47" s="274">
        <f t="shared" si="19"/>
        <v>55</v>
      </c>
      <c r="V47" s="275">
        <v>0</v>
      </c>
      <c r="W47" s="290">
        <f t="shared" si="20"/>
        <v>1.3822568484543856</v>
      </c>
      <c r="X47" s="126">
        <v>43.97</v>
      </c>
      <c r="Y47" s="273">
        <v>10</v>
      </c>
      <c r="Z47" s="273">
        <v>9</v>
      </c>
      <c r="AA47" s="273">
        <v>8</v>
      </c>
      <c r="AB47" s="273">
        <v>7</v>
      </c>
      <c r="AC47" s="273">
        <v>9</v>
      </c>
      <c r="AD47" s="273">
        <v>0</v>
      </c>
      <c r="AE47" s="274">
        <f t="shared" si="21"/>
        <v>43</v>
      </c>
      <c r="AF47" s="275">
        <v>3</v>
      </c>
      <c r="AG47" s="290">
        <f t="shared" si="22"/>
        <v>0.91547796465829256</v>
      </c>
      <c r="AH47" s="126">
        <v>35.909999999999997</v>
      </c>
      <c r="AI47" s="273">
        <v>7</v>
      </c>
      <c r="AJ47" s="273">
        <v>4</v>
      </c>
      <c r="AK47" s="273">
        <v>0</v>
      </c>
      <c r="AL47" s="273">
        <v>9</v>
      </c>
      <c r="AM47" s="273">
        <v>5</v>
      </c>
      <c r="AN47" s="273">
        <v>0</v>
      </c>
      <c r="AO47" s="274">
        <f t="shared" si="23"/>
        <v>25</v>
      </c>
      <c r="AP47" s="275">
        <v>6</v>
      </c>
      <c r="AQ47" s="290">
        <f t="shared" si="24"/>
        <v>0.59651634454784064</v>
      </c>
      <c r="AR47" s="126">
        <v>37.5</v>
      </c>
      <c r="AS47" s="273">
        <v>6</v>
      </c>
      <c r="AT47" s="273">
        <v>8</v>
      </c>
      <c r="AU47" s="273">
        <v>3</v>
      </c>
      <c r="AV47" s="273">
        <v>3</v>
      </c>
      <c r="AW47" s="273">
        <v>8</v>
      </c>
      <c r="AX47" s="273">
        <v>2</v>
      </c>
      <c r="AY47" s="274">
        <f t="shared" si="25"/>
        <v>30</v>
      </c>
      <c r="AZ47" s="275">
        <v>0</v>
      </c>
      <c r="BA47" s="290">
        <f t="shared" si="26"/>
        <v>0.8</v>
      </c>
      <c r="BB47" s="126">
        <v>70.25</v>
      </c>
      <c r="BC47" s="273">
        <v>6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4">
        <f t="shared" si="27"/>
        <v>6</v>
      </c>
      <c r="BJ47" s="275">
        <v>3</v>
      </c>
      <c r="BK47" s="290">
        <f t="shared" si="28"/>
        <v>8.191126279863481E-2</v>
      </c>
      <c r="BL47" s="126">
        <v>36.9</v>
      </c>
      <c r="BM47" s="273">
        <v>7</v>
      </c>
      <c r="BN47" s="273">
        <v>8</v>
      </c>
      <c r="BO47" s="273">
        <v>5</v>
      </c>
      <c r="BP47" s="273">
        <v>4</v>
      </c>
      <c r="BQ47" s="273">
        <v>0</v>
      </c>
      <c r="BR47" s="277">
        <v>1</v>
      </c>
      <c r="BS47" s="274">
        <f t="shared" si="29"/>
        <v>24</v>
      </c>
      <c r="BT47" s="275">
        <v>3</v>
      </c>
      <c r="BU47" s="290">
        <f t="shared" si="30"/>
        <v>0.60150375939849621</v>
      </c>
      <c r="BV47" s="126">
        <v>42.69</v>
      </c>
      <c r="BW47" s="273">
        <v>4</v>
      </c>
      <c r="BX47" s="273">
        <v>8</v>
      </c>
      <c r="BY47" s="273">
        <v>9</v>
      </c>
      <c r="BZ47" s="273">
        <v>6</v>
      </c>
      <c r="CA47" s="273">
        <v>7</v>
      </c>
      <c r="CB47" s="273">
        <v>0</v>
      </c>
      <c r="CC47" s="274">
        <f t="shared" si="31"/>
        <v>34</v>
      </c>
      <c r="CD47" s="275">
        <v>3</v>
      </c>
      <c r="CE47" s="290">
        <f t="shared" si="32"/>
        <v>0.74414532720507776</v>
      </c>
      <c r="CF47" s="273">
        <v>0</v>
      </c>
      <c r="CG47" s="133">
        <f t="shared" si="33"/>
        <v>5.3466148041777526</v>
      </c>
      <c r="CH47" s="265"/>
    </row>
    <row r="48" spans="1:86" ht="26" customHeight="1">
      <c r="A48" s="127">
        <v>18</v>
      </c>
      <c r="B48" s="128" t="s">
        <v>209</v>
      </c>
      <c r="C48" s="68" t="s">
        <v>123</v>
      </c>
      <c r="D48" s="126">
        <v>52.25</v>
      </c>
      <c r="E48" s="273">
        <v>3</v>
      </c>
      <c r="F48" s="273">
        <v>8</v>
      </c>
      <c r="G48" s="273">
        <v>8</v>
      </c>
      <c r="H48" s="273">
        <v>7</v>
      </c>
      <c r="I48" s="273">
        <v>0</v>
      </c>
      <c r="J48" s="273">
        <v>8</v>
      </c>
      <c r="K48" s="274">
        <f t="shared" si="17"/>
        <v>34</v>
      </c>
      <c r="L48" s="275">
        <v>3</v>
      </c>
      <c r="M48" s="290">
        <f t="shared" si="18"/>
        <v>0.61538461538461542</v>
      </c>
      <c r="N48" s="126">
        <v>69.62</v>
      </c>
      <c r="O48" s="273">
        <v>9</v>
      </c>
      <c r="P48" s="273">
        <v>9</v>
      </c>
      <c r="Q48" s="273">
        <v>10</v>
      </c>
      <c r="R48" s="273">
        <v>9</v>
      </c>
      <c r="S48" s="273">
        <v>9</v>
      </c>
      <c r="T48" s="273">
        <v>9</v>
      </c>
      <c r="U48" s="274">
        <f t="shared" si="19"/>
        <v>55</v>
      </c>
      <c r="V48" s="275">
        <v>5</v>
      </c>
      <c r="W48" s="290">
        <f t="shared" si="20"/>
        <v>0.73706781023854195</v>
      </c>
      <c r="X48" s="126">
        <v>55.66</v>
      </c>
      <c r="Y48" s="273">
        <v>9</v>
      </c>
      <c r="Z48" s="273">
        <v>4</v>
      </c>
      <c r="AA48" s="273">
        <v>8</v>
      </c>
      <c r="AB48" s="273">
        <v>9</v>
      </c>
      <c r="AC48" s="273">
        <v>5</v>
      </c>
      <c r="AD48" s="273">
        <v>1</v>
      </c>
      <c r="AE48" s="274">
        <f t="shared" si="21"/>
        <v>36</v>
      </c>
      <c r="AF48" s="275">
        <v>0</v>
      </c>
      <c r="AG48" s="290">
        <f t="shared" si="22"/>
        <v>0.64678404599353223</v>
      </c>
      <c r="AH48" s="126">
        <v>55.04</v>
      </c>
      <c r="AI48" s="273">
        <v>7</v>
      </c>
      <c r="AJ48" s="273">
        <v>7</v>
      </c>
      <c r="AK48" s="273">
        <v>8</v>
      </c>
      <c r="AL48" s="273">
        <v>8</v>
      </c>
      <c r="AM48" s="273">
        <v>0</v>
      </c>
      <c r="AN48" s="273">
        <v>7</v>
      </c>
      <c r="AO48" s="274">
        <f t="shared" si="23"/>
        <v>37</v>
      </c>
      <c r="AP48" s="275">
        <v>8</v>
      </c>
      <c r="AQ48" s="290">
        <f t="shared" si="24"/>
        <v>0.58692893401015234</v>
      </c>
      <c r="AR48" s="126">
        <v>50.87</v>
      </c>
      <c r="AS48" s="273">
        <v>7</v>
      </c>
      <c r="AT48" s="273">
        <v>7</v>
      </c>
      <c r="AU48" s="273">
        <v>9</v>
      </c>
      <c r="AV48" s="273">
        <v>6</v>
      </c>
      <c r="AW48" s="273">
        <v>5</v>
      </c>
      <c r="AX48" s="273">
        <v>6</v>
      </c>
      <c r="AY48" s="274">
        <f t="shared" si="25"/>
        <v>40</v>
      </c>
      <c r="AZ48" s="275">
        <v>0</v>
      </c>
      <c r="BA48" s="290">
        <f t="shared" si="26"/>
        <v>0.78631806565755857</v>
      </c>
      <c r="BB48" s="126">
        <v>71.209999999999994</v>
      </c>
      <c r="BC48" s="273">
        <v>2</v>
      </c>
      <c r="BD48" s="273">
        <v>2</v>
      </c>
      <c r="BE48" s="273">
        <v>0</v>
      </c>
      <c r="BF48" s="273">
        <v>0</v>
      </c>
      <c r="BG48" s="273">
        <v>0</v>
      </c>
      <c r="BH48" s="273">
        <v>0</v>
      </c>
      <c r="BI48" s="274">
        <f t="shared" si="27"/>
        <v>4</v>
      </c>
      <c r="BJ48" s="275">
        <v>0</v>
      </c>
      <c r="BK48" s="290">
        <f t="shared" si="28"/>
        <v>5.6171885971071485E-2</v>
      </c>
      <c r="BL48" s="126">
        <v>53.69</v>
      </c>
      <c r="BM48" s="273">
        <v>10</v>
      </c>
      <c r="BN48" s="273">
        <v>4</v>
      </c>
      <c r="BO48" s="273">
        <v>8</v>
      </c>
      <c r="BP48" s="273">
        <v>8</v>
      </c>
      <c r="BQ48" s="273">
        <v>9</v>
      </c>
      <c r="BR48" s="277">
        <v>1</v>
      </c>
      <c r="BS48" s="274">
        <f t="shared" si="29"/>
        <v>39</v>
      </c>
      <c r="BT48" s="275">
        <v>0</v>
      </c>
      <c r="BU48" s="290">
        <f t="shared" si="30"/>
        <v>0.72639225181598066</v>
      </c>
      <c r="BV48" s="126">
        <v>56.97</v>
      </c>
      <c r="BW48" s="273">
        <v>8</v>
      </c>
      <c r="BX48" s="273">
        <v>6</v>
      </c>
      <c r="BY48" s="273">
        <v>10</v>
      </c>
      <c r="BZ48" s="273">
        <v>7</v>
      </c>
      <c r="CA48" s="273">
        <v>10</v>
      </c>
      <c r="CB48" s="273">
        <v>7</v>
      </c>
      <c r="CC48" s="274">
        <f t="shared" si="31"/>
        <v>48</v>
      </c>
      <c r="CD48" s="275">
        <v>0</v>
      </c>
      <c r="CE48" s="290">
        <f t="shared" si="32"/>
        <v>0.84254870984728802</v>
      </c>
      <c r="CF48" s="273">
        <v>0.2</v>
      </c>
      <c r="CG48" s="133">
        <f t="shared" si="33"/>
        <v>5.1975963189187411</v>
      </c>
      <c r="CH48" s="265"/>
    </row>
    <row r="49" spans="1:86" ht="26" customHeight="1">
      <c r="A49" s="127">
        <v>19</v>
      </c>
      <c r="B49" s="128" t="s">
        <v>99</v>
      </c>
      <c r="C49" s="68" t="s">
        <v>25</v>
      </c>
      <c r="D49" s="126">
        <v>65.66</v>
      </c>
      <c r="E49" s="273">
        <v>9</v>
      </c>
      <c r="F49" s="273">
        <v>10</v>
      </c>
      <c r="G49" s="273">
        <v>9</v>
      </c>
      <c r="H49" s="273">
        <v>8</v>
      </c>
      <c r="I49" s="273">
        <v>8</v>
      </c>
      <c r="J49" s="273">
        <v>8</v>
      </c>
      <c r="K49" s="274">
        <f t="shared" si="17"/>
        <v>52</v>
      </c>
      <c r="L49" s="275">
        <v>0</v>
      </c>
      <c r="M49" s="290">
        <f t="shared" si="18"/>
        <v>0.79195857447456597</v>
      </c>
      <c r="N49" s="126">
        <v>65</v>
      </c>
      <c r="O49" s="273">
        <v>7</v>
      </c>
      <c r="P49" s="273">
        <v>10</v>
      </c>
      <c r="Q49" s="273">
        <v>10</v>
      </c>
      <c r="R49" s="273">
        <v>10</v>
      </c>
      <c r="S49" s="273">
        <v>8</v>
      </c>
      <c r="T49" s="273">
        <v>6</v>
      </c>
      <c r="U49" s="274">
        <f t="shared" si="19"/>
        <v>51</v>
      </c>
      <c r="V49" s="275">
        <v>0</v>
      </c>
      <c r="W49" s="290">
        <f t="shared" si="20"/>
        <v>0.7846153846153846</v>
      </c>
      <c r="X49" s="126">
        <v>54.09</v>
      </c>
      <c r="Y49" s="273">
        <v>9</v>
      </c>
      <c r="Z49" s="273">
        <v>7</v>
      </c>
      <c r="AA49" s="273">
        <v>6</v>
      </c>
      <c r="AB49" s="273">
        <v>7</v>
      </c>
      <c r="AC49" s="273">
        <v>8</v>
      </c>
      <c r="AD49" s="273">
        <v>0</v>
      </c>
      <c r="AE49" s="274">
        <f t="shared" si="21"/>
        <v>37</v>
      </c>
      <c r="AF49" s="275">
        <v>3</v>
      </c>
      <c r="AG49" s="290">
        <f t="shared" si="22"/>
        <v>0.64809949203012784</v>
      </c>
      <c r="AH49" s="126">
        <v>54.78</v>
      </c>
      <c r="AI49" s="273">
        <v>6</v>
      </c>
      <c r="AJ49" s="273">
        <v>7</v>
      </c>
      <c r="AK49" s="273">
        <v>4</v>
      </c>
      <c r="AL49" s="273">
        <v>7</v>
      </c>
      <c r="AM49" s="273">
        <v>5</v>
      </c>
      <c r="AN49" s="273">
        <v>8</v>
      </c>
      <c r="AO49" s="274">
        <f t="shared" si="23"/>
        <v>37</v>
      </c>
      <c r="AP49" s="275">
        <v>0</v>
      </c>
      <c r="AQ49" s="290">
        <f t="shared" si="24"/>
        <v>0.67542898868200074</v>
      </c>
      <c r="AR49" s="126">
        <v>59.72</v>
      </c>
      <c r="AS49" s="273">
        <v>8</v>
      </c>
      <c r="AT49" s="273">
        <v>6</v>
      </c>
      <c r="AU49" s="273">
        <v>8</v>
      </c>
      <c r="AV49" s="273">
        <v>7</v>
      </c>
      <c r="AW49" s="273">
        <v>5</v>
      </c>
      <c r="AX49" s="273">
        <v>0</v>
      </c>
      <c r="AY49" s="274">
        <f t="shared" si="25"/>
        <v>34</v>
      </c>
      <c r="AZ49" s="275">
        <v>3</v>
      </c>
      <c r="BA49" s="290">
        <f t="shared" si="26"/>
        <v>0.54209183673469385</v>
      </c>
      <c r="BB49" s="126">
        <v>82.69</v>
      </c>
      <c r="BC49" s="273">
        <v>5</v>
      </c>
      <c r="BD49" s="273">
        <v>5</v>
      </c>
      <c r="BE49" s="273">
        <v>4</v>
      </c>
      <c r="BF49" s="273">
        <v>3</v>
      </c>
      <c r="BG49" s="273">
        <v>0</v>
      </c>
      <c r="BH49" s="273">
        <v>0</v>
      </c>
      <c r="BI49" s="274">
        <f t="shared" si="27"/>
        <v>17</v>
      </c>
      <c r="BJ49" s="275">
        <v>0</v>
      </c>
      <c r="BK49" s="290">
        <f t="shared" si="28"/>
        <v>0.20558713266416737</v>
      </c>
      <c r="BL49" s="126">
        <v>50.25</v>
      </c>
      <c r="BM49" s="273">
        <v>5</v>
      </c>
      <c r="BN49" s="273">
        <v>7</v>
      </c>
      <c r="BO49" s="273">
        <v>6</v>
      </c>
      <c r="BP49" s="273">
        <v>8</v>
      </c>
      <c r="BQ49" s="273">
        <v>6</v>
      </c>
      <c r="BR49" s="277">
        <v>1</v>
      </c>
      <c r="BS49" s="274">
        <f t="shared" si="29"/>
        <v>32</v>
      </c>
      <c r="BT49" s="275">
        <v>0</v>
      </c>
      <c r="BU49" s="290">
        <f t="shared" si="30"/>
        <v>0.63681592039800994</v>
      </c>
      <c r="BV49" s="126">
        <v>61.88</v>
      </c>
      <c r="BW49" s="273">
        <v>7</v>
      </c>
      <c r="BX49" s="273">
        <v>9</v>
      </c>
      <c r="BY49" s="273">
        <v>6</v>
      </c>
      <c r="BZ49" s="273">
        <v>8</v>
      </c>
      <c r="CA49" s="273">
        <v>8</v>
      </c>
      <c r="CB49" s="273">
        <v>8</v>
      </c>
      <c r="CC49" s="274">
        <f t="shared" si="31"/>
        <v>46</v>
      </c>
      <c r="CD49" s="275">
        <v>0</v>
      </c>
      <c r="CE49" s="290">
        <f t="shared" si="32"/>
        <v>0.74337427278603752</v>
      </c>
      <c r="CF49" s="273">
        <v>0</v>
      </c>
      <c r="CG49" s="133">
        <f t="shared" si="33"/>
        <v>5.0279716023849872</v>
      </c>
      <c r="CH49" s="265"/>
    </row>
    <row r="50" spans="1:86" ht="26" customHeight="1">
      <c r="A50" s="127">
        <v>20</v>
      </c>
      <c r="B50" s="128" t="s">
        <v>322</v>
      </c>
      <c r="C50" s="68" t="s">
        <v>192</v>
      </c>
      <c r="D50" s="126">
        <v>39.68</v>
      </c>
      <c r="E50" s="273">
        <v>0</v>
      </c>
      <c r="F50" s="273">
        <v>5</v>
      </c>
      <c r="G50" s="273">
        <v>7</v>
      </c>
      <c r="H50" s="273">
        <v>4</v>
      </c>
      <c r="I50" s="273">
        <v>4</v>
      </c>
      <c r="J50" s="273">
        <v>1</v>
      </c>
      <c r="K50" s="274">
        <f t="shared" si="17"/>
        <v>21</v>
      </c>
      <c r="L50" s="275">
        <v>3</v>
      </c>
      <c r="M50" s="290">
        <f t="shared" si="18"/>
        <v>0.49203373945641987</v>
      </c>
      <c r="N50" s="126">
        <v>42.22</v>
      </c>
      <c r="O50" s="273">
        <v>9</v>
      </c>
      <c r="P50" s="273">
        <v>7</v>
      </c>
      <c r="Q50" s="273">
        <v>6</v>
      </c>
      <c r="R50" s="273">
        <v>7</v>
      </c>
      <c r="S50" s="273">
        <v>8</v>
      </c>
      <c r="T50" s="273">
        <v>6</v>
      </c>
      <c r="U50" s="274">
        <f t="shared" si="19"/>
        <v>43</v>
      </c>
      <c r="V50" s="275">
        <v>0</v>
      </c>
      <c r="W50" s="290">
        <f t="shared" si="20"/>
        <v>1.0184746565608715</v>
      </c>
      <c r="X50" s="126">
        <v>36.409999999999997</v>
      </c>
      <c r="Y50" s="273">
        <v>8</v>
      </c>
      <c r="Z50" s="273">
        <v>5</v>
      </c>
      <c r="AA50" s="273">
        <v>5</v>
      </c>
      <c r="AB50" s="273">
        <v>0</v>
      </c>
      <c r="AC50" s="273">
        <v>0</v>
      </c>
      <c r="AD50" s="273">
        <v>0</v>
      </c>
      <c r="AE50" s="274">
        <f t="shared" si="21"/>
        <v>18</v>
      </c>
      <c r="AF50" s="275">
        <v>9</v>
      </c>
      <c r="AG50" s="290">
        <f t="shared" si="22"/>
        <v>0.39638846069147765</v>
      </c>
      <c r="AH50" s="126">
        <v>36.56</v>
      </c>
      <c r="AI50" s="273">
        <v>0</v>
      </c>
      <c r="AJ50" s="273">
        <v>5</v>
      </c>
      <c r="AK50" s="273">
        <v>2</v>
      </c>
      <c r="AL50" s="273">
        <v>0</v>
      </c>
      <c r="AM50" s="273">
        <v>3</v>
      </c>
      <c r="AN50" s="273">
        <v>7</v>
      </c>
      <c r="AO50" s="274">
        <f t="shared" si="23"/>
        <v>17</v>
      </c>
      <c r="AP50" s="275">
        <v>11</v>
      </c>
      <c r="AQ50" s="290">
        <f t="shared" si="24"/>
        <v>0.35744322960470981</v>
      </c>
      <c r="AR50" s="126">
        <v>33.28</v>
      </c>
      <c r="AS50" s="273">
        <v>7</v>
      </c>
      <c r="AT50" s="273">
        <v>6</v>
      </c>
      <c r="AU50" s="273">
        <v>0</v>
      </c>
      <c r="AV50" s="273">
        <v>6</v>
      </c>
      <c r="AW50" s="273">
        <v>6</v>
      </c>
      <c r="AX50" s="273">
        <v>3</v>
      </c>
      <c r="AY50" s="274">
        <f t="shared" si="25"/>
        <v>28</v>
      </c>
      <c r="AZ50" s="275">
        <v>3</v>
      </c>
      <c r="BA50" s="290">
        <f t="shared" si="26"/>
        <v>0.77177508269018735</v>
      </c>
      <c r="BB50" s="126">
        <v>67</v>
      </c>
      <c r="BC50" s="273">
        <v>8</v>
      </c>
      <c r="BD50" s="273">
        <v>5</v>
      </c>
      <c r="BE50" s="273">
        <v>2</v>
      </c>
      <c r="BF50" s="273">
        <v>2</v>
      </c>
      <c r="BG50" s="273">
        <v>0</v>
      </c>
      <c r="BH50" s="273">
        <v>0</v>
      </c>
      <c r="BI50" s="274">
        <f t="shared" si="27"/>
        <v>17</v>
      </c>
      <c r="BJ50" s="275">
        <v>0</v>
      </c>
      <c r="BK50" s="290">
        <f t="shared" si="28"/>
        <v>0.2537313432835821</v>
      </c>
      <c r="BL50" s="126">
        <v>32.53</v>
      </c>
      <c r="BM50" s="273">
        <v>3</v>
      </c>
      <c r="BN50" s="273">
        <v>9</v>
      </c>
      <c r="BO50" s="273">
        <v>4</v>
      </c>
      <c r="BP50" s="273">
        <v>7</v>
      </c>
      <c r="BQ50" s="273">
        <v>4</v>
      </c>
      <c r="BR50" s="277">
        <v>1</v>
      </c>
      <c r="BS50" s="274">
        <f t="shared" si="29"/>
        <v>27</v>
      </c>
      <c r="BT50" s="275">
        <v>0</v>
      </c>
      <c r="BU50" s="290">
        <f t="shared" si="30"/>
        <v>0.83000307408545959</v>
      </c>
      <c r="BV50" s="126">
        <v>42.22</v>
      </c>
      <c r="BW50" s="273">
        <v>2</v>
      </c>
      <c r="BX50" s="273">
        <v>8</v>
      </c>
      <c r="BY50" s="273">
        <v>5</v>
      </c>
      <c r="BZ50" s="273">
        <v>9</v>
      </c>
      <c r="CA50" s="273">
        <v>7</v>
      </c>
      <c r="CB50" s="273">
        <v>0</v>
      </c>
      <c r="CC50" s="274">
        <f t="shared" si="31"/>
        <v>31</v>
      </c>
      <c r="CD50" s="275">
        <v>3</v>
      </c>
      <c r="CE50" s="290">
        <f t="shared" si="32"/>
        <v>0.68553737284387439</v>
      </c>
      <c r="CF50" s="273">
        <v>0</v>
      </c>
      <c r="CG50" s="133">
        <f t="shared" si="33"/>
        <v>4.8053869592165821</v>
      </c>
      <c r="CH50" s="265"/>
    </row>
    <row r="51" spans="1:86" ht="26" customHeight="1">
      <c r="A51" s="127">
        <v>21</v>
      </c>
      <c r="B51" s="128" t="s">
        <v>331</v>
      </c>
      <c r="C51" s="68" t="s">
        <v>338</v>
      </c>
      <c r="D51" s="126">
        <v>29.4</v>
      </c>
      <c r="E51" s="273">
        <v>0</v>
      </c>
      <c r="F51" s="273">
        <v>0</v>
      </c>
      <c r="G51" s="273">
        <v>3</v>
      </c>
      <c r="H51" s="273">
        <v>5</v>
      </c>
      <c r="I51" s="273">
        <v>0</v>
      </c>
      <c r="J51" s="273">
        <v>0</v>
      </c>
      <c r="K51" s="274">
        <f t="shared" si="17"/>
        <v>8</v>
      </c>
      <c r="L51" s="275">
        <v>12</v>
      </c>
      <c r="M51" s="290">
        <f t="shared" si="18"/>
        <v>0.19323671497584541</v>
      </c>
      <c r="N51" s="126">
        <v>40.369999999999997</v>
      </c>
      <c r="O51" s="273">
        <v>5</v>
      </c>
      <c r="P51" s="273">
        <v>6</v>
      </c>
      <c r="Q51" s="273">
        <v>7</v>
      </c>
      <c r="R51" s="273">
        <v>8</v>
      </c>
      <c r="S51" s="273">
        <v>8</v>
      </c>
      <c r="T51" s="273">
        <v>4</v>
      </c>
      <c r="U51" s="274">
        <f t="shared" si="19"/>
        <v>38</v>
      </c>
      <c r="V51" s="275">
        <v>0</v>
      </c>
      <c r="W51" s="290">
        <f t="shared" si="20"/>
        <v>0.94129303938568254</v>
      </c>
      <c r="X51" s="126">
        <v>23.94</v>
      </c>
      <c r="Y51" s="273">
        <v>9</v>
      </c>
      <c r="Z51" s="273">
        <v>9</v>
      </c>
      <c r="AA51" s="273">
        <v>5</v>
      </c>
      <c r="AB51" s="273">
        <v>8</v>
      </c>
      <c r="AC51" s="273">
        <v>5</v>
      </c>
      <c r="AD51" s="273">
        <v>4</v>
      </c>
      <c r="AE51" s="274">
        <f t="shared" si="21"/>
        <v>40</v>
      </c>
      <c r="AF51" s="275">
        <v>0</v>
      </c>
      <c r="AG51" s="290">
        <f t="shared" si="22"/>
        <v>1.6708437761069339</v>
      </c>
      <c r="AH51" s="126">
        <v>26.22</v>
      </c>
      <c r="AI51" s="273">
        <v>8</v>
      </c>
      <c r="AJ51" s="273">
        <v>0</v>
      </c>
      <c r="AK51" s="273">
        <v>7</v>
      </c>
      <c r="AL51" s="273">
        <v>2</v>
      </c>
      <c r="AM51" s="273">
        <v>5</v>
      </c>
      <c r="AN51" s="273">
        <v>0</v>
      </c>
      <c r="AO51" s="274">
        <f t="shared" si="23"/>
        <v>22</v>
      </c>
      <c r="AP51" s="275">
        <v>16</v>
      </c>
      <c r="AQ51" s="290">
        <f t="shared" si="24"/>
        <v>0.52108005684509717</v>
      </c>
      <c r="AR51" s="126">
        <v>24.93</v>
      </c>
      <c r="AS51" s="273">
        <v>6</v>
      </c>
      <c r="AT51" s="273">
        <v>3</v>
      </c>
      <c r="AU51" s="273">
        <v>5</v>
      </c>
      <c r="AV51" s="273">
        <v>0</v>
      </c>
      <c r="AW51" s="273">
        <v>0</v>
      </c>
      <c r="AX51" s="273">
        <v>0</v>
      </c>
      <c r="AY51" s="274">
        <f t="shared" si="25"/>
        <v>14</v>
      </c>
      <c r="AZ51" s="275">
        <v>9</v>
      </c>
      <c r="BA51" s="290">
        <f t="shared" si="26"/>
        <v>0.412614205717654</v>
      </c>
      <c r="BB51" s="126">
        <v>33.69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4">
        <f t="shared" si="27"/>
        <v>0</v>
      </c>
      <c r="BJ51" s="275">
        <v>3</v>
      </c>
      <c r="BK51" s="290">
        <f t="shared" si="28"/>
        <v>0</v>
      </c>
      <c r="BL51" s="126">
        <v>25</v>
      </c>
      <c r="BM51" s="273">
        <v>8</v>
      </c>
      <c r="BN51" s="273">
        <v>0</v>
      </c>
      <c r="BO51" s="273">
        <v>4</v>
      </c>
      <c r="BP51" s="273">
        <v>0</v>
      </c>
      <c r="BQ51" s="273">
        <v>0</v>
      </c>
      <c r="BR51" s="277">
        <v>1</v>
      </c>
      <c r="BS51" s="274">
        <f t="shared" si="29"/>
        <v>12</v>
      </c>
      <c r="BT51" s="275">
        <v>9</v>
      </c>
      <c r="BU51" s="290">
        <f t="shared" si="30"/>
        <v>0.35294117647058826</v>
      </c>
      <c r="BV51" s="126">
        <v>36.69</v>
      </c>
      <c r="BW51" s="273">
        <v>8</v>
      </c>
      <c r="BX51" s="273">
        <v>4</v>
      </c>
      <c r="BY51" s="273">
        <v>2</v>
      </c>
      <c r="BZ51" s="273">
        <v>0</v>
      </c>
      <c r="CA51" s="273">
        <v>9</v>
      </c>
      <c r="CB51" s="273">
        <v>1</v>
      </c>
      <c r="CC51" s="274">
        <f t="shared" si="31"/>
        <v>24</v>
      </c>
      <c r="CD51" s="275">
        <v>3</v>
      </c>
      <c r="CE51" s="290">
        <f t="shared" si="32"/>
        <v>0.60468631897203329</v>
      </c>
      <c r="CF51" s="273">
        <v>0</v>
      </c>
      <c r="CG51" s="133">
        <f t="shared" si="33"/>
        <v>4.6966952884738351</v>
      </c>
      <c r="CH51" s="265"/>
    </row>
    <row r="52" spans="1:86" ht="26" customHeight="1">
      <c r="A52" s="127">
        <v>22</v>
      </c>
      <c r="B52" s="128" t="s">
        <v>99</v>
      </c>
      <c r="C52" s="68" t="s">
        <v>213</v>
      </c>
      <c r="D52" s="126">
        <v>80.72</v>
      </c>
      <c r="E52" s="273">
        <v>7</v>
      </c>
      <c r="F52" s="273">
        <v>8</v>
      </c>
      <c r="G52" s="273">
        <v>8</v>
      </c>
      <c r="H52" s="273">
        <v>9</v>
      </c>
      <c r="I52" s="273">
        <v>7</v>
      </c>
      <c r="J52" s="273">
        <v>8</v>
      </c>
      <c r="K52" s="274">
        <f t="shared" si="17"/>
        <v>47</v>
      </c>
      <c r="L52" s="275">
        <v>0</v>
      </c>
      <c r="M52" s="290">
        <f t="shared" si="18"/>
        <v>0.58225966303270571</v>
      </c>
      <c r="N52" s="126">
        <v>76.25</v>
      </c>
      <c r="O52" s="273">
        <v>9</v>
      </c>
      <c r="P52" s="273">
        <v>6</v>
      </c>
      <c r="Q52" s="273">
        <v>10</v>
      </c>
      <c r="R52" s="273">
        <v>9</v>
      </c>
      <c r="S52" s="273">
        <v>6</v>
      </c>
      <c r="T52" s="273">
        <v>7</v>
      </c>
      <c r="U52" s="274">
        <f t="shared" si="19"/>
        <v>47</v>
      </c>
      <c r="V52" s="275">
        <v>0</v>
      </c>
      <c r="W52" s="290">
        <f t="shared" si="20"/>
        <v>0.61639344262295082</v>
      </c>
      <c r="X52" s="126">
        <v>65.34</v>
      </c>
      <c r="Y52" s="273">
        <v>9</v>
      </c>
      <c r="Z52" s="273">
        <v>6</v>
      </c>
      <c r="AA52" s="273">
        <v>7</v>
      </c>
      <c r="AB52" s="273">
        <v>8</v>
      </c>
      <c r="AC52" s="273">
        <v>4</v>
      </c>
      <c r="AD52" s="273">
        <v>0</v>
      </c>
      <c r="AE52" s="274">
        <f t="shared" si="21"/>
        <v>34</v>
      </c>
      <c r="AF52" s="275">
        <v>3</v>
      </c>
      <c r="AG52" s="290">
        <f t="shared" si="22"/>
        <v>0.49751243781094523</v>
      </c>
      <c r="AH52" s="126">
        <v>70.72</v>
      </c>
      <c r="AI52" s="273">
        <v>2</v>
      </c>
      <c r="AJ52" s="273">
        <v>0</v>
      </c>
      <c r="AK52" s="273">
        <v>6</v>
      </c>
      <c r="AL52" s="273">
        <v>5</v>
      </c>
      <c r="AM52" s="273">
        <v>6</v>
      </c>
      <c r="AN52" s="273">
        <v>9</v>
      </c>
      <c r="AO52" s="274">
        <f t="shared" si="23"/>
        <v>28</v>
      </c>
      <c r="AP52" s="275">
        <v>3</v>
      </c>
      <c r="AQ52" s="290">
        <f t="shared" si="24"/>
        <v>0.37981551817688552</v>
      </c>
      <c r="AR52" s="126">
        <v>68.13</v>
      </c>
      <c r="AS52" s="273">
        <v>8</v>
      </c>
      <c r="AT52" s="273">
        <v>4</v>
      </c>
      <c r="AU52" s="273">
        <v>6</v>
      </c>
      <c r="AV52" s="273">
        <v>8</v>
      </c>
      <c r="AW52" s="273">
        <v>6</v>
      </c>
      <c r="AX52" s="273">
        <v>6</v>
      </c>
      <c r="AY52" s="274">
        <f t="shared" si="25"/>
        <v>38</v>
      </c>
      <c r="AZ52" s="275">
        <v>0</v>
      </c>
      <c r="BA52" s="290">
        <f t="shared" si="26"/>
        <v>0.5577572288272421</v>
      </c>
      <c r="BB52" s="126">
        <v>110.25</v>
      </c>
      <c r="BC52" s="273">
        <v>10</v>
      </c>
      <c r="BD52" s="273">
        <v>10</v>
      </c>
      <c r="BE52" s="273">
        <v>8</v>
      </c>
      <c r="BF52" s="273">
        <v>7</v>
      </c>
      <c r="BG52" s="273">
        <v>3</v>
      </c>
      <c r="BH52" s="273">
        <v>2</v>
      </c>
      <c r="BI52" s="274">
        <f t="shared" si="27"/>
        <v>40</v>
      </c>
      <c r="BJ52" s="275">
        <v>0</v>
      </c>
      <c r="BK52" s="290">
        <f t="shared" si="28"/>
        <v>0.36281179138321995</v>
      </c>
      <c r="BL52" s="126">
        <v>70.78</v>
      </c>
      <c r="BM52" s="273">
        <v>7</v>
      </c>
      <c r="BN52" s="273">
        <v>6</v>
      </c>
      <c r="BO52" s="273">
        <v>8</v>
      </c>
      <c r="BP52" s="273">
        <v>10</v>
      </c>
      <c r="BQ52" s="273">
        <v>7</v>
      </c>
      <c r="BR52" s="277">
        <v>1</v>
      </c>
      <c r="BS52" s="274">
        <f t="shared" si="29"/>
        <v>38</v>
      </c>
      <c r="BT52" s="275">
        <v>0</v>
      </c>
      <c r="BU52" s="290">
        <f t="shared" si="30"/>
        <v>0.53687482339643966</v>
      </c>
      <c r="BV52" s="126">
        <v>73.06</v>
      </c>
      <c r="BW52" s="273">
        <v>8</v>
      </c>
      <c r="BX52" s="273">
        <v>8</v>
      </c>
      <c r="BY52" s="273">
        <v>6</v>
      </c>
      <c r="BZ52" s="273">
        <v>6</v>
      </c>
      <c r="CA52" s="273">
        <v>8</v>
      </c>
      <c r="CB52" s="273">
        <v>10</v>
      </c>
      <c r="CC52" s="274">
        <f t="shared" si="31"/>
        <v>46</v>
      </c>
      <c r="CD52" s="275">
        <v>0</v>
      </c>
      <c r="CE52" s="290">
        <f t="shared" si="32"/>
        <v>0.62961949082945523</v>
      </c>
      <c r="CF52" s="273">
        <v>0.2</v>
      </c>
      <c r="CG52" s="133">
        <f t="shared" si="33"/>
        <v>4.363044396079844</v>
      </c>
      <c r="CH52" s="265"/>
    </row>
    <row r="53" spans="1:86" ht="26" customHeight="1">
      <c r="A53" s="127">
        <v>23</v>
      </c>
      <c r="B53" s="128" t="s">
        <v>15</v>
      </c>
      <c r="C53" s="68" t="s">
        <v>339</v>
      </c>
      <c r="D53" s="126">
        <v>60.12</v>
      </c>
      <c r="E53" s="273">
        <v>0</v>
      </c>
      <c r="F53" s="273">
        <v>4</v>
      </c>
      <c r="G53" s="273">
        <v>4</v>
      </c>
      <c r="H53" s="273">
        <v>5</v>
      </c>
      <c r="I53" s="273">
        <v>0</v>
      </c>
      <c r="J53" s="273">
        <v>3</v>
      </c>
      <c r="K53" s="274">
        <f t="shared" si="17"/>
        <v>16</v>
      </c>
      <c r="L53" s="275">
        <v>6</v>
      </c>
      <c r="M53" s="290">
        <f t="shared" si="18"/>
        <v>0.24198427102238354</v>
      </c>
      <c r="N53" s="126">
        <v>39.75</v>
      </c>
      <c r="O53" s="273">
        <v>4</v>
      </c>
      <c r="P53" s="273">
        <v>0</v>
      </c>
      <c r="Q53" s="273">
        <v>9</v>
      </c>
      <c r="R53" s="273">
        <v>9</v>
      </c>
      <c r="S53" s="273">
        <v>9</v>
      </c>
      <c r="T53" s="273">
        <v>1</v>
      </c>
      <c r="U53" s="274">
        <f t="shared" si="19"/>
        <v>32</v>
      </c>
      <c r="V53" s="275">
        <v>3</v>
      </c>
      <c r="W53" s="290">
        <f t="shared" si="20"/>
        <v>0.74853801169590639</v>
      </c>
      <c r="X53" s="126">
        <v>36.119999999999997</v>
      </c>
      <c r="Y53" s="273">
        <v>10</v>
      </c>
      <c r="Z53" s="273">
        <v>5</v>
      </c>
      <c r="AA53" s="273">
        <v>9</v>
      </c>
      <c r="AB53" s="273">
        <v>7</v>
      </c>
      <c r="AC53" s="273">
        <v>6</v>
      </c>
      <c r="AD53" s="273">
        <v>5</v>
      </c>
      <c r="AE53" s="274">
        <f t="shared" si="21"/>
        <v>42</v>
      </c>
      <c r="AF53" s="275">
        <v>0</v>
      </c>
      <c r="AG53" s="290">
        <f t="shared" si="22"/>
        <v>1.1627906976744187</v>
      </c>
      <c r="AH53" s="126">
        <v>36.28</v>
      </c>
      <c r="AI53" s="273">
        <v>10</v>
      </c>
      <c r="AJ53" s="273">
        <v>5</v>
      </c>
      <c r="AK53" s="273">
        <v>0</v>
      </c>
      <c r="AL53" s="273">
        <v>3</v>
      </c>
      <c r="AM53" s="273">
        <v>0</v>
      </c>
      <c r="AN53" s="273">
        <v>0</v>
      </c>
      <c r="AO53" s="274">
        <f t="shared" si="23"/>
        <v>18</v>
      </c>
      <c r="AP53" s="275">
        <v>9</v>
      </c>
      <c r="AQ53" s="290">
        <f t="shared" si="24"/>
        <v>0.39752650176678445</v>
      </c>
      <c r="AR53" s="126">
        <v>36.69</v>
      </c>
      <c r="AS53" s="273">
        <v>8</v>
      </c>
      <c r="AT53" s="273">
        <v>4</v>
      </c>
      <c r="AU53" s="273">
        <v>6</v>
      </c>
      <c r="AV53" s="273">
        <v>0</v>
      </c>
      <c r="AW53" s="273">
        <v>0</v>
      </c>
      <c r="AX53" s="273">
        <v>1</v>
      </c>
      <c r="AY53" s="274">
        <f t="shared" si="25"/>
        <v>19</v>
      </c>
      <c r="AZ53" s="275">
        <v>6</v>
      </c>
      <c r="BA53" s="290">
        <f t="shared" si="26"/>
        <v>0.44506910283438744</v>
      </c>
      <c r="BB53" s="126">
        <v>33.19</v>
      </c>
      <c r="BC53" s="273">
        <v>0</v>
      </c>
      <c r="BD53" s="273">
        <v>0</v>
      </c>
      <c r="BE53" s="273">
        <v>0</v>
      </c>
      <c r="BF53" s="273">
        <v>0</v>
      </c>
      <c r="BG53" s="273">
        <v>0</v>
      </c>
      <c r="BH53" s="273">
        <v>0</v>
      </c>
      <c r="BI53" s="274">
        <f t="shared" si="27"/>
        <v>0</v>
      </c>
      <c r="BJ53" s="275">
        <v>3</v>
      </c>
      <c r="BK53" s="290">
        <f t="shared" si="28"/>
        <v>0</v>
      </c>
      <c r="BL53" s="126">
        <v>38.630000000000003</v>
      </c>
      <c r="BM53" s="273">
        <v>0</v>
      </c>
      <c r="BN53" s="273">
        <v>7</v>
      </c>
      <c r="BO53" s="273">
        <v>6</v>
      </c>
      <c r="BP53" s="273">
        <v>7</v>
      </c>
      <c r="BQ53" s="273">
        <v>5</v>
      </c>
      <c r="BR53" s="277">
        <v>1</v>
      </c>
      <c r="BS53" s="274">
        <f t="shared" si="29"/>
        <v>25</v>
      </c>
      <c r="BT53" s="275">
        <v>3</v>
      </c>
      <c r="BU53" s="290">
        <f t="shared" si="30"/>
        <v>0.60052846504924329</v>
      </c>
      <c r="BV53" s="126">
        <v>54.75</v>
      </c>
      <c r="BW53" s="273">
        <v>0</v>
      </c>
      <c r="BX53" s="273">
        <v>9</v>
      </c>
      <c r="BY53" s="273">
        <v>3</v>
      </c>
      <c r="BZ53" s="273">
        <v>7</v>
      </c>
      <c r="CA53" s="273">
        <v>8</v>
      </c>
      <c r="CB53" s="273">
        <v>0</v>
      </c>
      <c r="CC53" s="274">
        <f t="shared" si="31"/>
        <v>27</v>
      </c>
      <c r="CD53" s="275">
        <v>6</v>
      </c>
      <c r="CE53" s="290">
        <f t="shared" si="32"/>
        <v>0.44444444444444442</v>
      </c>
      <c r="CF53" s="273">
        <v>0.2</v>
      </c>
      <c r="CG53" s="133">
        <f t="shared" si="33"/>
        <v>4.2408814944875681</v>
      </c>
      <c r="CH53" s="265"/>
    </row>
    <row r="54" spans="1:86" ht="26" customHeight="1">
      <c r="A54" s="127">
        <v>24</v>
      </c>
      <c r="B54" s="128" t="s">
        <v>99</v>
      </c>
      <c r="C54" s="68" t="s">
        <v>314</v>
      </c>
      <c r="D54" s="126">
        <v>67.12</v>
      </c>
      <c r="E54" s="273">
        <v>9</v>
      </c>
      <c r="F54" s="273">
        <v>6</v>
      </c>
      <c r="G54" s="273">
        <v>0</v>
      </c>
      <c r="H54" s="273">
        <v>1</v>
      </c>
      <c r="I54" s="273">
        <v>0</v>
      </c>
      <c r="J54" s="273">
        <v>0</v>
      </c>
      <c r="K54" s="274">
        <f t="shared" si="17"/>
        <v>16</v>
      </c>
      <c r="L54" s="275">
        <v>9</v>
      </c>
      <c r="M54" s="290">
        <f t="shared" si="18"/>
        <v>0.21019442984760903</v>
      </c>
      <c r="N54" s="126">
        <v>59.57</v>
      </c>
      <c r="O54" s="273">
        <v>9</v>
      </c>
      <c r="P54" s="273">
        <v>7</v>
      </c>
      <c r="Q54" s="273">
        <v>9</v>
      </c>
      <c r="R54" s="273">
        <v>6</v>
      </c>
      <c r="S54" s="273">
        <v>8</v>
      </c>
      <c r="T54" s="273">
        <v>7</v>
      </c>
      <c r="U54" s="274">
        <f t="shared" si="19"/>
        <v>46</v>
      </c>
      <c r="V54" s="275">
        <v>0</v>
      </c>
      <c r="W54" s="290">
        <f t="shared" si="20"/>
        <v>0.77220077220077221</v>
      </c>
      <c r="X54" s="126">
        <v>64.72</v>
      </c>
      <c r="Y54" s="273">
        <v>8</v>
      </c>
      <c r="Z54" s="273">
        <v>7</v>
      </c>
      <c r="AA54" s="273">
        <v>7</v>
      </c>
      <c r="AB54" s="273">
        <v>8</v>
      </c>
      <c r="AC54" s="273">
        <v>7</v>
      </c>
      <c r="AD54" s="273">
        <v>9</v>
      </c>
      <c r="AE54" s="274">
        <f t="shared" si="21"/>
        <v>46</v>
      </c>
      <c r="AF54" s="275">
        <v>0</v>
      </c>
      <c r="AG54" s="290">
        <f t="shared" si="22"/>
        <v>0.71075401730531518</v>
      </c>
      <c r="AH54" s="126">
        <v>54.25</v>
      </c>
      <c r="AI54" s="273">
        <v>4</v>
      </c>
      <c r="AJ54" s="273">
        <v>10</v>
      </c>
      <c r="AK54" s="273">
        <v>4</v>
      </c>
      <c r="AL54" s="273">
        <v>0</v>
      </c>
      <c r="AM54" s="273">
        <v>0</v>
      </c>
      <c r="AN54" s="273">
        <v>0</v>
      </c>
      <c r="AO54" s="274">
        <f t="shared" si="23"/>
        <v>18</v>
      </c>
      <c r="AP54" s="275">
        <v>9</v>
      </c>
      <c r="AQ54" s="290">
        <f t="shared" si="24"/>
        <v>0.28458498023715417</v>
      </c>
      <c r="AR54" s="126">
        <v>55.38</v>
      </c>
      <c r="AS54" s="273">
        <v>9</v>
      </c>
      <c r="AT54" s="273">
        <v>8</v>
      </c>
      <c r="AU54" s="273">
        <v>8</v>
      </c>
      <c r="AV54" s="273">
        <v>4</v>
      </c>
      <c r="AW54" s="273">
        <v>8</v>
      </c>
      <c r="AX54" s="273">
        <v>0</v>
      </c>
      <c r="AY54" s="274">
        <f t="shared" si="25"/>
        <v>37</v>
      </c>
      <c r="AZ54" s="275">
        <v>3</v>
      </c>
      <c r="BA54" s="290">
        <f t="shared" si="26"/>
        <v>0.63377869133264819</v>
      </c>
      <c r="BB54" s="126">
        <v>112.1</v>
      </c>
      <c r="BC54" s="273">
        <v>8</v>
      </c>
      <c r="BD54" s="273">
        <v>1</v>
      </c>
      <c r="BE54" s="273">
        <v>0</v>
      </c>
      <c r="BF54" s="273">
        <v>0</v>
      </c>
      <c r="BG54" s="273">
        <v>0</v>
      </c>
      <c r="BH54" s="273">
        <v>0</v>
      </c>
      <c r="BI54" s="274">
        <f t="shared" si="27"/>
        <v>9</v>
      </c>
      <c r="BJ54" s="275">
        <v>0</v>
      </c>
      <c r="BK54" s="290">
        <f t="shared" si="28"/>
        <v>8.0285459411239962E-2</v>
      </c>
      <c r="BL54" s="126">
        <v>51.25</v>
      </c>
      <c r="BM54" s="273">
        <v>6</v>
      </c>
      <c r="BN54" s="273">
        <v>4</v>
      </c>
      <c r="BO54" s="273">
        <v>7</v>
      </c>
      <c r="BP54" s="273">
        <v>0</v>
      </c>
      <c r="BQ54" s="273">
        <v>9</v>
      </c>
      <c r="BR54" s="277">
        <v>1.5</v>
      </c>
      <c r="BS54" s="274">
        <f t="shared" si="29"/>
        <v>26</v>
      </c>
      <c r="BT54" s="275">
        <v>3</v>
      </c>
      <c r="BU54" s="290">
        <f t="shared" si="30"/>
        <v>0.71889400921658986</v>
      </c>
      <c r="BV54" s="126">
        <v>51.34</v>
      </c>
      <c r="BW54" s="273">
        <v>9</v>
      </c>
      <c r="BX54" s="273">
        <v>6</v>
      </c>
      <c r="BY54" s="273">
        <v>8</v>
      </c>
      <c r="BZ54" s="273">
        <v>8</v>
      </c>
      <c r="CA54" s="273">
        <v>7</v>
      </c>
      <c r="CB54" s="273">
        <v>3</v>
      </c>
      <c r="CC54" s="274">
        <f t="shared" si="31"/>
        <v>41</v>
      </c>
      <c r="CD54" s="275">
        <v>0</v>
      </c>
      <c r="CE54" s="290">
        <f t="shared" si="32"/>
        <v>0.7985975847292559</v>
      </c>
      <c r="CF54" s="273">
        <v>0</v>
      </c>
      <c r="CG54" s="133">
        <f t="shared" si="33"/>
        <v>4.2092899442805845</v>
      </c>
      <c r="CH54" s="265"/>
    </row>
    <row r="55" spans="1:86" ht="26" customHeight="1">
      <c r="A55" s="127">
        <v>25</v>
      </c>
      <c r="B55" s="128" t="s">
        <v>99</v>
      </c>
      <c r="C55" s="68" t="s">
        <v>58</v>
      </c>
      <c r="D55" s="126">
        <v>90.53</v>
      </c>
      <c r="E55" s="273">
        <v>7</v>
      </c>
      <c r="F55" s="273">
        <v>4</v>
      </c>
      <c r="G55" s="273">
        <v>2</v>
      </c>
      <c r="H55" s="273">
        <v>4</v>
      </c>
      <c r="I55" s="273">
        <v>6</v>
      </c>
      <c r="J55" s="273">
        <v>0</v>
      </c>
      <c r="K55" s="274">
        <f t="shared" si="17"/>
        <v>23</v>
      </c>
      <c r="L55" s="275">
        <v>3</v>
      </c>
      <c r="M55" s="290">
        <f t="shared" si="18"/>
        <v>0.2459104030792259</v>
      </c>
      <c r="N55" s="126">
        <v>65.72</v>
      </c>
      <c r="O55" s="273">
        <v>10</v>
      </c>
      <c r="P55" s="273">
        <v>7</v>
      </c>
      <c r="Q55" s="273">
        <v>6</v>
      </c>
      <c r="R55" s="273">
        <v>7</v>
      </c>
      <c r="S55" s="273">
        <v>9</v>
      </c>
      <c r="T55" s="273">
        <v>7</v>
      </c>
      <c r="U55" s="274">
        <f t="shared" si="19"/>
        <v>46</v>
      </c>
      <c r="V55" s="275">
        <v>0</v>
      </c>
      <c r="W55" s="290">
        <f t="shared" si="20"/>
        <v>0.69993913572732802</v>
      </c>
      <c r="X55" s="126">
        <v>65.83</v>
      </c>
      <c r="Y55" s="273">
        <v>10</v>
      </c>
      <c r="Z55" s="273">
        <v>8</v>
      </c>
      <c r="AA55" s="273">
        <v>6</v>
      </c>
      <c r="AB55" s="273">
        <v>2</v>
      </c>
      <c r="AC55" s="273">
        <v>8</v>
      </c>
      <c r="AD55" s="273">
        <v>7</v>
      </c>
      <c r="AE55" s="274">
        <f t="shared" si="21"/>
        <v>41</v>
      </c>
      <c r="AF55" s="275">
        <v>0</v>
      </c>
      <c r="AG55" s="290">
        <f t="shared" si="22"/>
        <v>0.62281634513139905</v>
      </c>
      <c r="AH55" s="126">
        <v>70.47</v>
      </c>
      <c r="AI55" s="273">
        <v>0</v>
      </c>
      <c r="AJ55" s="273">
        <v>7</v>
      </c>
      <c r="AK55" s="273">
        <v>7</v>
      </c>
      <c r="AL55" s="273">
        <v>4</v>
      </c>
      <c r="AM55" s="273">
        <v>0</v>
      </c>
      <c r="AN55" s="273">
        <v>7</v>
      </c>
      <c r="AO55" s="274">
        <f t="shared" si="23"/>
        <v>25</v>
      </c>
      <c r="AP55" s="275">
        <v>6</v>
      </c>
      <c r="AQ55" s="290">
        <f t="shared" si="24"/>
        <v>0.32692559173532104</v>
      </c>
      <c r="AR55" s="126">
        <v>72.34</v>
      </c>
      <c r="AS55" s="273">
        <v>6</v>
      </c>
      <c r="AT55" s="273">
        <v>8</v>
      </c>
      <c r="AU55" s="273">
        <v>8</v>
      </c>
      <c r="AV55" s="273">
        <v>0</v>
      </c>
      <c r="AW55" s="273">
        <v>6</v>
      </c>
      <c r="AX55" s="273">
        <v>6</v>
      </c>
      <c r="AY55" s="274">
        <f t="shared" si="25"/>
        <v>34</v>
      </c>
      <c r="AZ55" s="275">
        <v>3</v>
      </c>
      <c r="BA55" s="290">
        <f t="shared" si="26"/>
        <v>0.45128749668170959</v>
      </c>
      <c r="BB55" s="126">
        <v>100.03</v>
      </c>
      <c r="BC55" s="273">
        <v>3</v>
      </c>
      <c r="BD55" s="273">
        <v>0</v>
      </c>
      <c r="BE55" s="273">
        <v>0</v>
      </c>
      <c r="BF55" s="273">
        <v>0</v>
      </c>
      <c r="BG55" s="273">
        <v>0</v>
      </c>
      <c r="BH55" s="273">
        <v>0</v>
      </c>
      <c r="BI55" s="274">
        <f t="shared" si="27"/>
        <v>3</v>
      </c>
      <c r="BJ55" s="275">
        <v>0</v>
      </c>
      <c r="BK55" s="290">
        <f t="shared" si="28"/>
        <v>2.9991002699190243E-2</v>
      </c>
      <c r="BL55" s="126">
        <v>69.94</v>
      </c>
      <c r="BM55" s="273">
        <v>7</v>
      </c>
      <c r="BN55" s="273">
        <v>10</v>
      </c>
      <c r="BO55" s="273">
        <v>6</v>
      </c>
      <c r="BP55" s="273">
        <v>3</v>
      </c>
      <c r="BQ55" s="273">
        <v>3</v>
      </c>
      <c r="BR55" s="277">
        <v>1</v>
      </c>
      <c r="BS55" s="274">
        <f t="shared" si="29"/>
        <v>29</v>
      </c>
      <c r="BT55" s="275">
        <v>0</v>
      </c>
      <c r="BU55" s="290">
        <f t="shared" si="30"/>
        <v>0.41464112096082356</v>
      </c>
      <c r="BV55" s="126">
        <v>67.16</v>
      </c>
      <c r="BW55" s="273">
        <v>5</v>
      </c>
      <c r="BX55" s="273">
        <v>6</v>
      </c>
      <c r="BY55" s="273">
        <v>7</v>
      </c>
      <c r="BZ55" s="273">
        <v>10</v>
      </c>
      <c r="CA55" s="273">
        <v>9</v>
      </c>
      <c r="CB55" s="273">
        <v>0</v>
      </c>
      <c r="CC55" s="274">
        <f t="shared" si="31"/>
        <v>37</v>
      </c>
      <c r="CD55" s="275">
        <v>3</v>
      </c>
      <c r="CE55" s="290">
        <f t="shared" si="32"/>
        <v>0.52736602052451542</v>
      </c>
      <c r="CF55" s="273">
        <v>0</v>
      </c>
      <c r="CG55" s="133">
        <f t="shared" si="33"/>
        <v>3.3188771165395128</v>
      </c>
      <c r="CH55" s="265"/>
    </row>
    <row r="56" spans="1:86" ht="26" customHeight="1">
      <c r="A56" s="127">
        <v>26</v>
      </c>
      <c r="B56" s="128" t="s">
        <v>340</v>
      </c>
      <c r="C56" s="68" t="s">
        <v>169</v>
      </c>
      <c r="D56" s="126">
        <v>35.72</v>
      </c>
      <c r="E56" s="273">
        <v>5</v>
      </c>
      <c r="F56" s="273">
        <v>0</v>
      </c>
      <c r="G56" s="273">
        <v>0</v>
      </c>
      <c r="H56" s="273">
        <v>0</v>
      </c>
      <c r="I56" s="273">
        <v>0</v>
      </c>
      <c r="J56" s="273">
        <v>0</v>
      </c>
      <c r="K56" s="274">
        <f t="shared" si="17"/>
        <v>5</v>
      </c>
      <c r="L56" s="275">
        <v>15</v>
      </c>
      <c r="M56" s="290">
        <f t="shared" si="18"/>
        <v>9.8580441640378547E-2</v>
      </c>
      <c r="N56" s="126">
        <v>27.87</v>
      </c>
      <c r="O56" s="273">
        <v>9</v>
      </c>
      <c r="P56" s="273">
        <v>9</v>
      </c>
      <c r="Q56" s="273">
        <v>10</v>
      </c>
      <c r="R56" s="273">
        <v>0</v>
      </c>
      <c r="S56" s="273">
        <v>8</v>
      </c>
      <c r="T56" s="273">
        <v>9</v>
      </c>
      <c r="U56" s="274">
        <f t="shared" si="19"/>
        <v>45</v>
      </c>
      <c r="V56" s="275">
        <v>3</v>
      </c>
      <c r="W56" s="290">
        <f t="shared" si="20"/>
        <v>1.4577259475218658</v>
      </c>
      <c r="X56" s="126">
        <v>29.94</v>
      </c>
      <c r="Y56" s="273">
        <v>3</v>
      </c>
      <c r="Z56" s="273">
        <v>0</v>
      </c>
      <c r="AA56" s="273">
        <v>6</v>
      </c>
      <c r="AB56" s="273">
        <v>0</v>
      </c>
      <c r="AC56" s="273">
        <v>0</v>
      </c>
      <c r="AD56" s="273">
        <v>0</v>
      </c>
      <c r="AE56" s="274">
        <f t="shared" si="21"/>
        <v>9</v>
      </c>
      <c r="AF56" s="275">
        <v>12</v>
      </c>
      <c r="AG56" s="290">
        <f t="shared" si="22"/>
        <v>0.21459227467811159</v>
      </c>
      <c r="AH56" s="126">
        <v>33.47</v>
      </c>
      <c r="AI56" s="273">
        <v>4</v>
      </c>
      <c r="AJ56" s="273">
        <v>0</v>
      </c>
      <c r="AK56" s="273">
        <v>4</v>
      </c>
      <c r="AL56" s="273">
        <v>0</v>
      </c>
      <c r="AM56" s="273">
        <v>0</v>
      </c>
      <c r="AN56" s="273">
        <v>0</v>
      </c>
      <c r="AO56" s="274">
        <f t="shared" si="23"/>
        <v>8</v>
      </c>
      <c r="AP56" s="275">
        <v>12</v>
      </c>
      <c r="AQ56" s="290">
        <f t="shared" si="24"/>
        <v>0.17594018033868486</v>
      </c>
      <c r="AR56" s="126">
        <v>31.88</v>
      </c>
      <c r="AS56" s="273">
        <v>5</v>
      </c>
      <c r="AT56" s="273">
        <v>0</v>
      </c>
      <c r="AU56" s="273">
        <v>6</v>
      </c>
      <c r="AV56" s="273">
        <v>6</v>
      </c>
      <c r="AW56" s="273">
        <v>0</v>
      </c>
      <c r="AX56" s="273">
        <v>0</v>
      </c>
      <c r="AY56" s="274">
        <f t="shared" si="25"/>
        <v>17</v>
      </c>
      <c r="AZ56" s="275">
        <v>9</v>
      </c>
      <c r="BA56" s="290">
        <f t="shared" si="26"/>
        <v>0.41585127201565564</v>
      </c>
      <c r="BB56" s="126">
        <v>31.12</v>
      </c>
      <c r="BC56" s="273">
        <v>0</v>
      </c>
      <c r="BD56" s="273">
        <v>0</v>
      </c>
      <c r="BE56" s="273">
        <v>0</v>
      </c>
      <c r="BF56" s="273">
        <v>0</v>
      </c>
      <c r="BG56" s="273">
        <v>0</v>
      </c>
      <c r="BH56" s="273">
        <v>0</v>
      </c>
      <c r="BI56" s="274">
        <f t="shared" si="27"/>
        <v>0</v>
      </c>
      <c r="BJ56" s="275">
        <v>3</v>
      </c>
      <c r="BK56" s="290">
        <f t="shared" si="28"/>
        <v>0</v>
      </c>
      <c r="BL56" s="126">
        <v>31.34</v>
      </c>
      <c r="BM56" s="273">
        <v>0</v>
      </c>
      <c r="BN56" s="273">
        <v>6</v>
      </c>
      <c r="BO56" s="273">
        <v>0</v>
      </c>
      <c r="BP56" s="273">
        <v>0</v>
      </c>
      <c r="BQ56" s="273">
        <v>0</v>
      </c>
      <c r="BR56" s="277">
        <v>1</v>
      </c>
      <c r="BS56" s="274">
        <f t="shared" si="29"/>
        <v>6</v>
      </c>
      <c r="BT56" s="275">
        <v>12</v>
      </c>
      <c r="BU56" s="290">
        <f t="shared" si="30"/>
        <v>0.13844023996308258</v>
      </c>
      <c r="BV56" s="126">
        <v>27.53</v>
      </c>
      <c r="BW56" s="273">
        <v>7</v>
      </c>
      <c r="BX56" s="273">
        <v>8</v>
      </c>
      <c r="BY56" s="273">
        <v>8</v>
      </c>
      <c r="BZ56" s="273">
        <v>4</v>
      </c>
      <c r="CA56" s="273">
        <v>0</v>
      </c>
      <c r="CB56" s="273">
        <v>0</v>
      </c>
      <c r="CC56" s="274">
        <f t="shared" si="31"/>
        <v>27</v>
      </c>
      <c r="CD56" s="275">
        <v>6</v>
      </c>
      <c r="CE56" s="290">
        <f t="shared" si="32"/>
        <v>0.80524903071875931</v>
      </c>
      <c r="CF56" s="273">
        <v>0</v>
      </c>
      <c r="CG56" s="133">
        <f t="shared" si="33"/>
        <v>3.3063793868765381</v>
      </c>
      <c r="CH56" s="265"/>
    </row>
    <row r="57" spans="1:86" ht="26" customHeight="1">
      <c r="A57" s="127">
        <v>27</v>
      </c>
      <c r="B57" s="128" t="s">
        <v>157</v>
      </c>
      <c r="C57" s="68" t="s">
        <v>341</v>
      </c>
      <c r="D57" s="126">
        <v>48.03</v>
      </c>
      <c r="E57" s="273">
        <v>0</v>
      </c>
      <c r="F57" s="273">
        <v>0</v>
      </c>
      <c r="G57" s="273">
        <v>3</v>
      </c>
      <c r="H57" s="273">
        <v>0</v>
      </c>
      <c r="I57" s="273">
        <v>0</v>
      </c>
      <c r="J57" s="273">
        <v>2</v>
      </c>
      <c r="K57" s="274">
        <f t="shared" si="17"/>
        <v>5</v>
      </c>
      <c r="L57" s="275">
        <v>12</v>
      </c>
      <c r="M57" s="290">
        <f t="shared" si="18"/>
        <v>8.329168748958854E-2</v>
      </c>
      <c r="N57" s="126">
        <v>49.25</v>
      </c>
      <c r="O57" s="273">
        <v>6</v>
      </c>
      <c r="P57" s="273">
        <v>9</v>
      </c>
      <c r="Q57" s="273">
        <v>7</v>
      </c>
      <c r="R57" s="273">
        <v>10</v>
      </c>
      <c r="S57" s="273">
        <v>10</v>
      </c>
      <c r="T57" s="273">
        <v>9</v>
      </c>
      <c r="U57" s="274">
        <f t="shared" si="19"/>
        <v>51</v>
      </c>
      <c r="V57" s="275">
        <v>0</v>
      </c>
      <c r="W57" s="290">
        <f t="shared" si="20"/>
        <v>1.0355329949238579</v>
      </c>
      <c r="X57" s="126">
        <v>38.82</v>
      </c>
      <c r="Y57" s="273">
        <v>7</v>
      </c>
      <c r="Z57" s="273">
        <v>0</v>
      </c>
      <c r="AA57" s="273">
        <v>9</v>
      </c>
      <c r="AB57" s="273">
        <v>1</v>
      </c>
      <c r="AC57" s="273">
        <v>0</v>
      </c>
      <c r="AD57" s="273">
        <v>0</v>
      </c>
      <c r="AE57" s="274">
        <f t="shared" si="21"/>
        <v>17</v>
      </c>
      <c r="AF57" s="275">
        <v>9</v>
      </c>
      <c r="AG57" s="290">
        <f t="shared" si="22"/>
        <v>0.35549979088247596</v>
      </c>
      <c r="AH57" s="126">
        <v>38.47</v>
      </c>
      <c r="AI57" s="273">
        <v>0</v>
      </c>
      <c r="AJ57" s="273">
        <v>9</v>
      </c>
      <c r="AK57" s="273">
        <v>0</v>
      </c>
      <c r="AL57" s="273">
        <v>0</v>
      </c>
      <c r="AM57" s="273">
        <v>0</v>
      </c>
      <c r="AN57" s="273">
        <v>0</v>
      </c>
      <c r="AO57" s="274">
        <f t="shared" si="23"/>
        <v>9</v>
      </c>
      <c r="AP57" s="275">
        <v>15</v>
      </c>
      <c r="AQ57" s="290">
        <f t="shared" si="24"/>
        <v>0.1683186833738545</v>
      </c>
      <c r="AR57" s="126">
        <v>47.4</v>
      </c>
      <c r="AS57" s="273">
        <v>0</v>
      </c>
      <c r="AT57" s="273">
        <v>3</v>
      </c>
      <c r="AU57" s="273">
        <v>5</v>
      </c>
      <c r="AV57" s="273">
        <v>0</v>
      </c>
      <c r="AW57" s="273">
        <v>0</v>
      </c>
      <c r="AX57" s="273">
        <v>0</v>
      </c>
      <c r="AY57" s="274">
        <f t="shared" si="25"/>
        <v>8</v>
      </c>
      <c r="AZ57" s="275">
        <v>12</v>
      </c>
      <c r="BA57" s="290">
        <f t="shared" si="26"/>
        <v>0.13468013468013468</v>
      </c>
      <c r="BB57" s="126">
        <v>45.68</v>
      </c>
      <c r="BC57" s="273">
        <v>1</v>
      </c>
      <c r="BD57" s="273">
        <v>0</v>
      </c>
      <c r="BE57" s="273">
        <v>0</v>
      </c>
      <c r="BF57" s="273">
        <v>0</v>
      </c>
      <c r="BG57" s="273">
        <v>0</v>
      </c>
      <c r="BH57" s="273">
        <v>0</v>
      </c>
      <c r="BI57" s="274">
        <f t="shared" si="27"/>
        <v>1</v>
      </c>
      <c r="BJ57" s="275">
        <v>0</v>
      </c>
      <c r="BK57" s="290">
        <f t="shared" si="28"/>
        <v>2.1891418563922942E-2</v>
      </c>
      <c r="BL57" s="126">
        <v>43.96</v>
      </c>
      <c r="BM57" s="273">
        <v>8</v>
      </c>
      <c r="BN57" s="273">
        <v>6</v>
      </c>
      <c r="BO57" s="273">
        <v>0</v>
      </c>
      <c r="BP57" s="273">
        <v>0</v>
      </c>
      <c r="BQ57" s="273">
        <v>2</v>
      </c>
      <c r="BR57" s="277">
        <v>1.5</v>
      </c>
      <c r="BS57" s="274">
        <f t="shared" si="29"/>
        <v>16</v>
      </c>
      <c r="BT57" s="275">
        <v>6</v>
      </c>
      <c r="BU57" s="290">
        <f t="shared" si="30"/>
        <v>0.48038430744595673</v>
      </c>
      <c r="BV57" s="126">
        <v>47.22</v>
      </c>
      <c r="BW57" s="273">
        <v>4</v>
      </c>
      <c r="BX57" s="273">
        <v>0</v>
      </c>
      <c r="BY57" s="273">
        <v>8</v>
      </c>
      <c r="BZ57" s="273">
        <v>4</v>
      </c>
      <c r="CA57" s="273">
        <v>9</v>
      </c>
      <c r="CB57" s="273">
        <v>2</v>
      </c>
      <c r="CC57" s="274">
        <f t="shared" si="31"/>
        <v>27</v>
      </c>
      <c r="CD57" s="275">
        <v>3</v>
      </c>
      <c r="CE57" s="290">
        <f t="shared" si="32"/>
        <v>0.5376344086021505</v>
      </c>
      <c r="CF57" s="273">
        <v>0</v>
      </c>
      <c r="CG57" s="133">
        <f t="shared" si="33"/>
        <v>2.817233425961942</v>
      </c>
      <c r="CH57" s="265"/>
    </row>
    <row r="58" spans="1:86" ht="26" customHeight="1">
      <c r="A58" s="127">
        <v>28</v>
      </c>
      <c r="B58" s="128" t="s">
        <v>99</v>
      </c>
      <c r="C58" s="68" t="s">
        <v>211</v>
      </c>
      <c r="D58" s="126">
        <v>93.13</v>
      </c>
      <c r="E58" s="273">
        <v>4</v>
      </c>
      <c r="F58" s="273">
        <v>3</v>
      </c>
      <c r="G58" s="273">
        <v>4</v>
      </c>
      <c r="H58" s="273">
        <v>0</v>
      </c>
      <c r="I58" s="273">
        <v>0</v>
      </c>
      <c r="J58" s="273">
        <v>0</v>
      </c>
      <c r="K58" s="274">
        <f t="shared" si="17"/>
        <v>11</v>
      </c>
      <c r="L58" s="275">
        <v>9</v>
      </c>
      <c r="M58" s="290">
        <f t="shared" si="18"/>
        <v>0.10770586507392539</v>
      </c>
      <c r="N58" s="126">
        <v>85.63</v>
      </c>
      <c r="O58" s="273">
        <v>8</v>
      </c>
      <c r="P58" s="273">
        <v>9</v>
      </c>
      <c r="Q58" s="273">
        <v>7</v>
      </c>
      <c r="R58" s="273">
        <v>8</v>
      </c>
      <c r="S58" s="273">
        <v>8</v>
      </c>
      <c r="T58" s="273">
        <v>10</v>
      </c>
      <c r="U58" s="274">
        <f t="shared" si="19"/>
        <v>50</v>
      </c>
      <c r="V58" s="275">
        <v>0</v>
      </c>
      <c r="W58" s="290">
        <f t="shared" si="20"/>
        <v>0.58390750905056643</v>
      </c>
      <c r="X58" s="126">
        <v>74.75</v>
      </c>
      <c r="Y58" s="273">
        <v>8</v>
      </c>
      <c r="Z58" s="273">
        <v>6</v>
      </c>
      <c r="AA58" s="273">
        <v>8</v>
      </c>
      <c r="AB58" s="273">
        <v>0</v>
      </c>
      <c r="AC58" s="273">
        <v>6</v>
      </c>
      <c r="AD58" s="273">
        <v>2</v>
      </c>
      <c r="AE58" s="274">
        <f t="shared" si="21"/>
        <v>30</v>
      </c>
      <c r="AF58" s="275">
        <v>3</v>
      </c>
      <c r="AG58" s="290">
        <f t="shared" si="22"/>
        <v>0.38585209003215432</v>
      </c>
      <c r="AH58" s="126">
        <v>87.97</v>
      </c>
      <c r="AI58" s="273">
        <v>4</v>
      </c>
      <c r="AJ58" s="273">
        <v>2</v>
      </c>
      <c r="AK58" s="273">
        <v>7</v>
      </c>
      <c r="AL58" s="273">
        <v>3</v>
      </c>
      <c r="AM58" s="273">
        <v>0</v>
      </c>
      <c r="AN58" s="273">
        <v>5</v>
      </c>
      <c r="AO58" s="274">
        <f t="shared" si="23"/>
        <v>21</v>
      </c>
      <c r="AP58" s="275">
        <v>3</v>
      </c>
      <c r="AQ58" s="290">
        <f t="shared" si="24"/>
        <v>0.23084533362647028</v>
      </c>
      <c r="AR58" s="126">
        <v>84.34</v>
      </c>
      <c r="AS58" s="273">
        <v>10</v>
      </c>
      <c r="AT58" s="273">
        <v>8</v>
      </c>
      <c r="AU58" s="273">
        <v>0</v>
      </c>
      <c r="AV58" s="273">
        <v>0</v>
      </c>
      <c r="AW58" s="273">
        <v>0</v>
      </c>
      <c r="AX58" s="273">
        <v>3</v>
      </c>
      <c r="AY58" s="274">
        <f t="shared" si="25"/>
        <v>21</v>
      </c>
      <c r="AZ58" s="275">
        <v>9</v>
      </c>
      <c r="BA58" s="290">
        <f t="shared" si="26"/>
        <v>0.22498392971930575</v>
      </c>
      <c r="BB58" s="126">
        <v>100.53</v>
      </c>
      <c r="BC58" s="273">
        <v>8</v>
      </c>
      <c r="BD58" s="273">
        <v>8</v>
      </c>
      <c r="BE58" s="273">
        <v>7</v>
      </c>
      <c r="BF58" s="273">
        <v>6</v>
      </c>
      <c r="BG58" s="273">
        <v>5</v>
      </c>
      <c r="BH58" s="273">
        <v>4</v>
      </c>
      <c r="BI58" s="274">
        <f t="shared" si="27"/>
        <v>38</v>
      </c>
      <c r="BJ58" s="275">
        <v>0</v>
      </c>
      <c r="BK58" s="290">
        <f t="shared" si="28"/>
        <v>0.3779966179249975</v>
      </c>
      <c r="BL58" s="126">
        <v>89.9</v>
      </c>
      <c r="BM58" s="273">
        <v>6</v>
      </c>
      <c r="BN58" s="273">
        <v>8</v>
      </c>
      <c r="BO58" s="273">
        <v>4</v>
      </c>
      <c r="BP58" s="273">
        <v>8</v>
      </c>
      <c r="BQ58" s="273">
        <v>5</v>
      </c>
      <c r="BR58" s="277">
        <v>1</v>
      </c>
      <c r="BS58" s="274">
        <f t="shared" si="29"/>
        <v>31</v>
      </c>
      <c r="BT58" s="275">
        <v>0</v>
      </c>
      <c r="BU58" s="290">
        <f t="shared" si="30"/>
        <v>0.34482758620689652</v>
      </c>
      <c r="BV58" s="126">
        <v>86.4</v>
      </c>
      <c r="BW58" s="273">
        <v>9</v>
      </c>
      <c r="BX58" s="273">
        <v>8</v>
      </c>
      <c r="BY58" s="273">
        <v>7</v>
      </c>
      <c r="BZ58" s="273">
        <v>6</v>
      </c>
      <c r="CA58" s="273">
        <v>5</v>
      </c>
      <c r="CB58" s="273">
        <v>6</v>
      </c>
      <c r="CC58" s="274">
        <f t="shared" si="31"/>
        <v>41</v>
      </c>
      <c r="CD58" s="275">
        <v>0</v>
      </c>
      <c r="CE58" s="290">
        <f t="shared" si="32"/>
        <v>0.47453703703703698</v>
      </c>
      <c r="CF58" s="273">
        <v>0</v>
      </c>
      <c r="CG58" s="133">
        <f t="shared" si="33"/>
        <v>2.7306559686713525</v>
      </c>
      <c r="CH58" s="265"/>
    </row>
    <row r="59" spans="1:86" ht="26" customHeight="1">
      <c r="A59" s="127">
        <v>29</v>
      </c>
      <c r="B59" s="128" t="s">
        <v>99</v>
      </c>
      <c r="C59" s="68" t="s">
        <v>317</v>
      </c>
      <c r="D59" s="126">
        <v>58.69</v>
      </c>
      <c r="E59" s="273">
        <v>8</v>
      </c>
      <c r="F59" s="273">
        <v>0</v>
      </c>
      <c r="G59" s="273">
        <v>1</v>
      </c>
      <c r="H59" s="273">
        <v>0</v>
      </c>
      <c r="I59" s="273">
        <v>0</v>
      </c>
      <c r="J59" s="273">
        <v>0</v>
      </c>
      <c r="K59" s="274">
        <f t="shared" si="17"/>
        <v>9</v>
      </c>
      <c r="L59" s="275">
        <v>12</v>
      </c>
      <c r="M59" s="290">
        <f t="shared" si="18"/>
        <v>0.12731645211486772</v>
      </c>
      <c r="N59" s="126">
        <v>64.66</v>
      </c>
      <c r="O59" s="273">
        <v>0</v>
      </c>
      <c r="P59" s="273">
        <v>10</v>
      </c>
      <c r="Q59" s="273">
        <v>7</v>
      </c>
      <c r="R59" s="273">
        <v>6</v>
      </c>
      <c r="S59" s="273">
        <v>5</v>
      </c>
      <c r="T59" s="273">
        <v>0</v>
      </c>
      <c r="U59" s="274">
        <f t="shared" si="19"/>
        <v>28</v>
      </c>
      <c r="V59" s="275">
        <v>6</v>
      </c>
      <c r="W59" s="290">
        <f t="shared" si="20"/>
        <v>0.39626379847155396</v>
      </c>
      <c r="X59" s="126">
        <v>52.75</v>
      </c>
      <c r="Y59" s="273">
        <v>8</v>
      </c>
      <c r="Z59" s="273">
        <v>1</v>
      </c>
      <c r="AA59" s="273">
        <v>5</v>
      </c>
      <c r="AB59" s="273">
        <v>0</v>
      </c>
      <c r="AC59" s="273">
        <v>0</v>
      </c>
      <c r="AD59" s="273">
        <v>5</v>
      </c>
      <c r="AE59" s="274">
        <f t="shared" si="21"/>
        <v>19</v>
      </c>
      <c r="AF59" s="275">
        <v>6</v>
      </c>
      <c r="AG59" s="290">
        <f t="shared" si="22"/>
        <v>0.32340425531914896</v>
      </c>
      <c r="AH59" s="126">
        <v>46.07</v>
      </c>
      <c r="AI59" s="273">
        <v>4</v>
      </c>
      <c r="AJ59" s="273">
        <v>4</v>
      </c>
      <c r="AK59" s="273">
        <v>7</v>
      </c>
      <c r="AL59" s="273">
        <v>0</v>
      </c>
      <c r="AM59" s="273">
        <v>0</v>
      </c>
      <c r="AN59" s="273">
        <v>4</v>
      </c>
      <c r="AO59" s="274">
        <f t="shared" si="23"/>
        <v>19</v>
      </c>
      <c r="AP59" s="275">
        <v>6</v>
      </c>
      <c r="AQ59" s="290">
        <f t="shared" si="24"/>
        <v>0.36489341271365472</v>
      </c>
      <c r="AR59" s="126">
        <v>52.47</v>
      </c>
      <c r="AS59" s="273">
        <v>1</v>
      </c>
      <c r="AT59" s="273">
        <v>6</v>
      </c>
      <c r="AU59" s="273">
        <v>8</v>
      </c>
      <c r="AV59" s="273">
        <v>0</v>
      </c>
      <c r="AW59" s="273">
        <v>0</v>
      </c>
      <c r="AX59" s="273">
        <v>0</v>
      </c>
      <c r="AY59" s="274">
        <f t="shared" si="25"/>
        <v>15</v>
      </c>
      <c r="AZ59" s="275">
        <v>9</v>
      </c>
      <c r="BA59" s="290">
        <f t="shared" si="26"/>
        <v>0.2440214738897023</v>
      </c>
      <c r="BB59" s="126">
        <v>98.35</v>
      </c>
      <c r="BC59" s="273">
        <v>0</v>
      </c>
      <c r="BD59" s="273">
        <v>0</v>
      </c>
      <c r="BE59" s="273">
        <v>0</v>
      </c>
      <c r="BF59" s="273">
        <v>0</v>
      </c>
      <c r="BG59" s="273">
        <v>0</v>
      </c>
      <c r="BH59" s="273">
        <v>0</v>
      </c>
      <c r="BI59" s="274">
        <f t="shared" si="27"/>
        <v>0</v>
      </c>
      <c r="BJ59" s="275">
        <v>3</v>
      </c>
      <c r="BK59" s="290">
        <f t="shared" si="28"/>
        <v>0</v>
      </c>
      <c r="BL59" s="126">
        <v>48.09</v>
      </c>
      <c r="BM59" s="273">
        <v>8</v>
      </c>
      <c r="BN59" s="273">
        <v>7</v>
      </c>
      <c r="BO59" s="273">
        <v>0</v>
      </c>
      <c r="BP59" s="273">
        <v>7</v>
      </c>
      <c r="BQ59" s="273">
        <v>0</v>
      </c>
      <c r="BR59" s="277">
        <v>1</v>
      </c>
      <c r="BS59" s="274">
        <f t="shared" si="29"/>
        <v>22</v>
      </c>
      <c r="BT59" s="275">
        <v>6</v>
      </c>
      <c r="BU59" s="290">
        <f t="shared" si="30"/>
        <v>0.40672952486596409</v>
      </c>
      <c r="BV59" s="126">
        <v>72.81</v>
      </c>
      <c r="BW59" s="273">
        <v>0</v>
      </c>
      <c r="BX59" s="273">
        <v>0</v>
      </c>
      <c r="BY59" s="273">
        <v>0</v>
      </c>
      <c r="BZ59" s="273">
        <v>7</v>
      </c>
      <c r="CA59" s="273">
        <v>9</v>
      </c>
      <c r="CB59" s="273">
        <v>5</v>
      </c>
      <c r="CC59" s="274">
        <f t="shared" si="31"/>
        <v>21</v>
      </c>
      <c r="CD59" s="275">
        <v>9</v>
      </c>
      <c r="CE59" s="290">
        <f t="shared" si="32"/>
        <v>0.2566923359002567</v>
      </c>
      <c r="CF59" s="273">
        <v>0</v>
      </c>
      <c r="CG59" s="133">
        <f t="shared" si="33"/>
        <v>2.1193212532751486</v>
      </c>
      <c r="CH59" s="265"/>
    </row>
    <row r="60" spans="1:86" ht="26" customHeight="1">
      <c r="A60" s="127">
        <v>30</v>
      </c>
      <c r="B60" s="128" t="s">
        <v>15</v>
      </c>
      <c r="C60" s="68" t="s">
        <v>342</v>
      </c>
      <c r="D60" s="126">
        <v>94</v>
      </c>
      <c r="E60" s="273">
        <v>4</v>
      </c>
      <c r="F60" s="273">
        <v>2</v>
      </c>
      <c r="G60" s="273">
        <v>6</v>
      </c>
      <c r="H60" s="273">
        <v>0</v>
      </c>
      <c r="I60" s="273">
        <v>0</v>
      </c>
      <c r="J60" s="273">
        <v>0</v>
      </c>
      <c r="K60" s="274">
        <f t="shared" si="17"/>
        <v>12</v>
      </c>
      <c r="L60" s="275">
        <v>9</v>
      </c>
      <c r="M60" s="290">
        <f t="shared" si="18"/>
        <v>0.11650485436893204</v>
      </c>
      <c r="N60" s="126">
        <v>93.97</v>
      </c>
      <c r="O60" s="273">
        <v>8</v>
      </c>
      <c r="P60" s="273">
        <v>6</v>
      </c>
      <c r="Q60" s="273">
        <v>6</v>
      </c>
      <c r="R60" s="273">
        <v>8</v>
      </c>
      <c r="S60" s="273">
        <v>5</v>
      </c>
      <c r="T60" s="273">
        <v>8</v>
      </c>
      <c r="U60" s="274">
        <f t="shared" si="19"/>
        <v>41</v>
      </c>
      <c r="V60" s="275">
        <v>0</v>
      </c>
      <c r="W60" s="290">
        <f t="shared" si="20"/>
        <v>0.43630946046610619</v>
      </c>
      <c r="X60" s="126">
        <v>101.37</v>
      </c>
      <c r="Y60" s="273">
        <v>10</v>
      </c>
      <c r="Z60" s="273">
        <v>0</v>
      </c>
      <c r="AA60" s="273">
        <v>0</v>
      </c>
      <c r="AB60" s="273">
        <v>0</v>
      </c>
      <c r="AC60" s="273">
        <v>0</v>
      </c>
      <c r="AD60" s="273">
        <v>0</v>
      </c>
      <c r="AE60" s="274">
        <f t="shared" si="21"/>
        <v>10</v>
      </c>
      <c r="AF60" s="275">
        <v>15</v>
      </c>
      <c r="AG60" s="290">
        <f t="shared" si="22"/>
        <v>8.593280054996992E-2</v>
      </c>
      <c r="AH60" s="126">
        <v>88.44</v>
      </c>
      <c r="AI60" s="273">
        <v>4</v>
      </c>
      <c r="AJ60" s="273">
        <v>8</v>
      </c>
      <c r="AK60" s="273">
        <v>0</v>
      </c>
      <c r="AL60" s="273">
        <v>0</v>
      </c>
      <c r="AM60" s="273">
        <v>4</v>
      </c>
      <c r="AN60" s="273">
        <v>0</v>
      </c>
      <c r="AO60" s="274">
        <f t="shared" si="23"/>
        <v>16</v>
      </c>
      <c r="AP60" s="275">
        <v>9</v>
      </c>
      <c r="AQ60" s="290">
        <f t="shared" si="24"/>
        <v>0.16420361247947454</v>
      </c>
      <c r="AR60" s="126">
        <v>106.88</v>
      </c>
      <c r="AS60" s="273">
        <v>8</v>
      </c>
      <c r="AT60" s="273">
        <v>5</v>
      </c>
      <c r="AU60" s="273">
        <v>0</v>
      </c>
      <c r="AV60" s="273">
        <v>0</v>
      </c>
      <c r="AW60" s="273">
        <v>0</v>
      </c>
      <c r="AX60" s="273">
        <v>3</v>
      </c>
      <c r="AY60" s="274">
        <f t="shared" si="25"/>
        <v>16</v>
      </c>
      <c r="AZ60" s="275">
        <v>9</v>
      </c>
      <c r="BA60" s="290">
        <f t="shared" si="26"/>
        <v>0.13807386952019332</v>
      </c>
      <c r="BB60" s="126">
        <v>138.12</v>
      </c>
      <c r="BC60" s="273">
        <v>0</v>
      </c>
      <c r="BD60" s="273">
        <v>0</v>
      </c>
      <c r="BE60" s="273">
        <v>0</v>
      </c>
      <c r="BF60" s="273">
        <v>0</v>
      </c>
      <c r="BG60" s="273">
        <v>0</v>
      </c>
      <c r="BH60" s="273">
        <v>0</v>
      </c>
      <c r="BI60" s="274">
        <f t="shared" si="27"/>
        <v>0</v>
      </c>
      <c r="BJ60" s="275">
        <v>3</v>
      </c>
      <c r="BK60" s="290">
        <f t="shared" si="28"/>
        <v>0</v>
      </c>
      <c r="BL60" s="126">
        <v>80.88</v>
      </c>
      <c r="BM60" s="273">
        <v>7</v>
      </c>
      <c r="BN60" s="273">
        <v>8</v>
      </c>
      <c r="BO60" s="273">
        <v>7</v>
      </c>
      <c r="BP60" s="273">
        <v>1</v>
      </c>
      <c r="BQ60" s="273">
        <v>4</v>
      </c>
      <c r="BR60" s="277">
        <v>1</v>
      </c>
      <c r="BS60" s="274">
        <f t="shared" si="29"/>
        <v>27</v>
      </c>
      <c r="BT60" s="275">
        <v>0</v>
      </c>
      <c r="BU60" s="290">
        <f t="shared" si="30"/>
        <v>0.33382789317507422</v>
      </c>
      <c r="BV60" s="126">
        <v>91.18</v>
      </c>
      <c r="BW60" s="273">
        <v>5</v>
      </c>
      <c r="BX60" s="273">
        <v>6</v>
      </c>
      <c r="BY60" s="273">
        <v>3</v>
      </c>
      <c r="BZ60" s="273">
        <v>0</v>
      </c>
      <c r="CA60" s="273">
        <v>7</v>
      </c>
      <c r="CB60" s="273">
        <v>9</v>
      </c>
      <c r="CC60" s="274">
        <f t="shared" si="31"/>
        <v>30</v>
      </c>
      <c r="CD60" s="275">
        <v>3</v>
      </c>
      <c r="CE60" s="290">
        <f t="shared" si="32"/>
        <v>0.31853896793374387</v>
      </c>
      <c r="CF60" s="273">
        <v>0</v>
      </c>
      <c r="CG60" s="133">
        <f t="shared" si="33"/>
        <v>1.5933914584934941</v>
      </c>
      <c r="CH60" s="265"/>
    </row>
    <row r="61" spans="1:86" ht="26" customHeight="1">
      <c r="A61" s="127">
        <v>31</v>
      </c>
      <c r="B61" s="128" t="s">
        <v>99</v>
      </c>
      <c r="C61" s="68" t="s">
        <v>343</v>
      </c>
      <c r="D61" s="126">
        <v>127.25</v>
      </c>
      <c r="E61" s="273">
        <v>2</v>
      </c>
      <c r="F61" s="273">
        <v>9</v>
      </c>
      <c r="G61" s="273">
        <v>4</v>
      </c>
      <c r="H61" s="273">
        <v>1</v>
      </c>
      <c r="I61" s="273">
        <v>0</v>
      </c>
      <c r="J61" s="273">
        <v>4</v>
      </c>
      <c r="K61" s="274">
        <f t="shared" si="17"/>
        <v>20</v>
      </c>
      <c r="L61" s="275">
        <v>3</v>
      </c>
      <c r="M61" s="290">
        <f t="shared" si="18"/>
        <v>0.15355086372360843</v>
      </c>
      <c r="N61" s="126">
        <v>100.93</v>
      </c>
      <c r="O61" s="273">
        <v>5</v>
      </c>
      <c r="P61" s="273">
        <v>10</v>
      </c>
      <c r="Q61" s="273">
        <v>10</v>
      </c>
      <c r="R61" s="273">
        <v>3</v>
      </c>
      <c r="S61" s="273">
        <v>9</v>
      </c>
      <c r="T61" s="273">
        <v>8</v>
      </c>
      <c r="U61" s="274">
        <f t="shared" si="19"/>
        <v>45</v>
      </c>
      <c r="V61" s="275">
        <v>0</v>
      </c>
      <c r="W61" s="290">
        <f t="shared" si="20"/>
        <v>0.44585356187456648</v>
      </c>
      <c r="X61" s="126">
        <v>79.53</v>
      </c>
      <c r="Y61" s="273">
        <v>9</v>
      </c>
      <c r="Z61" s="273">
        <v>0</v>
      </c>
      <c r="AA61" s="273">
        <v>0</v>
      </c>
      <c r="AB61" s="273">
        <v>0</v>
      </c>
      <c r="AC61" s="273">
        <v>1</v>
      </c>
      <c r="AD61" s="273">
        <v>0</v>
      </c>
      <c r="AE61" s="274">
        <f t="shared" si="21"/>
        <v>10</v>
      </c>
      <c r="AF61" s="275">
        <v>12</v>
      </c>
      <c r="AG61" s="290">
        <f t="shared" si="22"/>
        <v>0.10925379656943078</v>
      </c>
      <c r="AH61" s="126">
        <v>105.47</v>
      </c>
      <c r="AI61" s="273">
        <v>0</v>
      </c>
      <c r="AJ61" s="273">
        <v>0</v>
      </c>
      <c r="AK61" s="273">
        <v>0</v>
      </c>
      <c r="AL61" s="273">
        <v>0</v>
      </c>
      <c r="AM61" s="273">
        <v>0</v>
      </c>
      <c r="AN61" s="273">
        <v>0</v>
      </c>
      <c r="AO61" s="274">
        <f t="shared" si="23"/>
        <v>0</v>
      </c>
      <c r="AP61" s="275">
        <v>18</v>
      </c>
      <c r="AQ61" s="290">
        <f t="shared" si="24"/>
        <v>0</v>
      </c>
      <c r="AR61" s="126">
        <v>101.84</v>
      </c>
      <c r="AS61" s="273">
        <v>4</v>
      </c>
      <c r="AT61" s="273">
        <v>0</v>
      </c>
      <c r="AU61" s="273">
        <v>0</v>
      </c>
      <c r="AV61" s="273">
        <v>5</v>
      </c>
      <c r="AW61" s="273">
        <v>1</v>
      </c>
      <c r="AX61" s="273">
        <v>0</v>
      </c>
      <c r="AY61" s="274">
        <f t="shared" si="25"/>
        <v>10</v>
      </c>
      <c r="AZ61" s="275">
        <v>9</v>
      </c>
      <c r="BA61" s="290">
        <f t="shared" si="26"/>
        <v>9.0220137134608441E-2</v>
      </c>
      <c r="BB61" s="126">
        <v>153.66</v>
      </c>
      <c r="BC61" s="273">
        <v>0</v>
      </c>
      <c r="BD61" s="273">
        <v>0</v>
      </c>
      <c r="BE61" s="273">
        <v>0</v>
      </c>
      <c r="BF61" s="273">
        <v>0</v>
      </c>
      <c r="BG61" s="273">
        <v>0</v>
      </c>
      <c r="BH61" s="273">
        <v>0</v>
      </c>
      <c r="BI61" s="274">
        <f t="shared" si="27"/>
        <v>0</v>
      </c>
      <c r="BJ61" s="275">
        <v>3</v>
      </c>
      <c r="BK61" s="290">
        <f t="shared" si="28"/>
        <v>0</v>
      </c>
      <c r="BL61" s="126">
        <v>94.81</v>
      </c>
      <c r="BM61" s="273">
        <v>6</v>
      </c>
      <c r="BN61" s="273">
        <v>4</v>
      </c>
      <c r="BO61" s="273">
        <v>5</v>
      </c>
      <c r="BP61" s="273">
        <v>4</v>
      </c>
      <c r="BQ61" s="273">
        <v>0</v>
      </c>
      <c r="BR61" s="277">
        <v>1.5</v>
      </c>
      <c r="BS61" s="274">
        <f t="shared" si="29"/>
        <v>19</v>
      </c>
      <c r="BT61" s="275">
        <v>3</v>
      </c>
      <c r="BU61" s="290">
        <f t="shared" si="30"/>
        <v>0.29138124936100601</v>
      </c>
      <c r="BV61" s="126">
        <v>156.97</v>
      </c>
      <c r="BW61" s="273">
        <v>5</v>
      </c>
      <c r="BX61" s="273">
        <v>7</v>
      </c>
      <c r="BY61" s="273">
        <v>8</v>
      </c>
      <c r="BZ61" s="273">
        <v>6</v>
      </c>
      <c r="CA61" s="273">
        <v>0</v>
      </c>
      <c r="CB61" s="273">
        <v>0</v>
      </c>
      <c r="CC61" s="274">
        <f t="shared" si="31"/>
        <v>26</v>
      </c>
      <c r="CD61" s="275">
        <v>6</v>
      </c>
      <c r="CE61" s="290">
        <f t="shared" si="32"/>
        <v>0.15953856538013131</v>
      </c>
      <c r="CF61" s="273">
        <v>0</v>
      </c>
      <c r="CG61" s="133">
        <f t="shared" si="33"/>
        <v>1.2497981740433515</v>
      </c>
      <c r="CH61" s="265"/>
    </row>
    <row r="62" spans="1:86" ht="30" customHeight="1"/>
    <row r="63" spans="1:86" ht="30" customHeight="1"/>
    <row r="64" spans="1:86" ht="30" customHeight="1"/>
    <row r="65" ht="30" customHeight="1"/>
    <row r="66" ht="30" customHeight="1"/>
    <row r="67" ht="30" customHeight="1"/>
    <row r="68" ht="30" customHeight="1"/>
  </sheetData>
  <mergeCells count="21">
    <mergeCell ref="A1:M1"/>
    <mergeCell ref="A4:A5"/>
    <mergeCell ref="B4:C4"/>
    <mergeCell ref="D4:M4"/>
    <mergeCell ref="N4:W4"/>
    <mergeCell ref="BV4:CE4"/>
    <mergeCell ref="A29:A30"/>
    <mergeCell ref="B29:C29"/>
    <mergeCell ref="D29:M29"/>
    <mergeCell ref="N29:W29"/>
    <mergeCell ref="X4:AG4"/>
    <mergeCell ref="AH4:AQ4"/>
    <mergeCell ref="AR4:BA4"/>
    <mergeCell ref="BB4:BK4"/>
    <mergeCell ref="BL4:BU4"/>
    <mergeCell ref="BV29:CE29"/>
    <mergeCell ref="X29:AG29"/>
    <mergeCell ref="AH29:AQ29"/>
    <mergeCell ref="AR29:BA29"/>
    <mergeCell ref="BB29:BK29"/>
    <mergeCell ref="BL29:BU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ВРЕМЕНА ГОДА 2025</vt:lpstr>
      <vt:lpstr>13-й Леший - 2025</vt:lpstr>
      <vt:lpstr>Дартс Мороз - 2025</vt:lpstr>
      <vt:lpstr>Царь Под Горой - 2025</vt:lpstr>
      <vt:lpstr>Двойная Цель - 2025</vt:lpstr>
      <vt:lpstr>Основной Инстинкт - 2025</vt:lpstr>
      <vt:lpstr>Репост 2.0 - 2024</vt:lpstr>
      <vt:lpstr>Царь Горы - 2024 лето</vt:lpstr>
      <vt:lpstr>GTA-autumn-2024</vt:lpstr>
      <vt:lpstr>Царь Горы - 2024 осень</vt:lpstr>
      <vt:lpstr>Северные Амуры - 2023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2025-07-15T10:13:16Z</dcterms:modified>
</cp:coreProperties>
</file>