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10" yWindow="-110" windowWidth="19420" windowHeight="10420"/>
  </bookViews>
  <sheets>
    <sheet name="ВРЕМЕНА ГОДА 2025" sheetId="25" r:id="rId1"/>
    <sheet name="13-й Леший - 2025" sheetId="1" r:id="rId2"/>
    <sheet name="Дартс Мороз - 2025" sheetId="12" r:id="rId3"/>
    <sheet name="Царь Под Горой - 2025" sheetId="19" r:id="rId4"/>
    <sheet name="Двойная Цель - 2025" sheetId="7" r:id="rId5"/>
    <sheet name="Основной Инстинкт - 2025" sheetId="18" r:id="rId6"/>
    <sheet name="Репост 2.0 - 2025" sheetId="16" r:id="rId7"/>
    <sheet name="Царь Горы - 2025 лето" sheetId="22" r:id="rId8"/>
    <sheet name="GTA-autumn-2025" sheetId="17" r:id="rId9"/>
    <sheet name="Северные Амуры - 2025" sheetId="9" r:id="rId10"/>
    <sheet name="Лист1" sheetId="15" r:id="rId11"/>
    <sheet name="Лист2" sheetId="28" r:id="rId12"/>
  </sheets>
  <calcPr calcId="144525"/>
</workbook>
</file>

<file path=xl/calcChain.xml><?xml version="1.0" encoding="utf-8"?>
<calcChain xmlns="http://schemas.openxmlformats.org/spreadsheetml/2006/main">
  <c r="CC68" i="9" l="1"/>
  <c r="CE68" i="9" s="1"/>
  <c r="BU68" i="9"/>
  <c r="BS68" i="9"/>
  <c r="BI68" i="9"/>
  <c r="BK68" i="9" s="1"/>
  <c r="BA68" i="9"/>
  <c r="AY68" i="9"/>
  <c r="AO68" i="9"/>
  <c r="AQ68" i="9" s="1"/>
  <c r="AG68" i="9"/>
  <c r="AE68" i="9"/>
  <c r="U68" i="9"/>
  <c r="W68" i="9" s="1"/>
  <c r="M68" i="9"/>
  <c r="K68" i="9"/>
  <c r="CC67" i="9"/>
  <c r="CE67" i="9" s="1"/>
  <c r="BU67" i="9"/>
  <c r="BS67" i="9"/>
  <c r="BI67" i="9"/>
  <c r="BK67" i="9" s="1"/>
  <c r="BA67" i="9"/>
  <c r="AY67" i="9"/>
  <c r="AO67" i="9"/>
  <c r="AQ67" i="9" s="1"/>
  <c r="AG67" i="9"/>
  <c r="AE67" i="9"/>
  <c r="U67" i="9"/>
  <c r="W67" i="9" s="1"/>
  <c r="M67" i="9"/>
  <c r="K67" i="9"/>
  <c r="CE66" i="9"/>
  <c r="CC66" i="9"/>
  <c r="BS66" i="9"/>
  <c r="BU66" i="9" s="1"/>
  <c r="BK66" i="9"/>
  <c r="BI66" i="9"/>
  <c r="AY66" i="9"/>
  <c r="BA66" i="9" s="1"/>
  <c r="AQ66" i="9"/>
  <c r="AO66" i="9"/>
  <c r="AE66" i="9"/>
  <c r="AG66" i="9" s="1"/>
  <c r="W66" i="9"/>
  <c r="U66" i="9"/>
  <c r="K66" i="9"/>
  <c r="M66" i="9" s="1"/>
  <c r="CG66" i="9" s="1"/>
  <c r="CE65" i="9"/>
  <c r="CC65" i="9"/>
  <c r="BS65" i="9"/>
  <c r="BU65" i="9" s="1"/>
  <c r="BK65" i="9"/>
  <c r="BI65" i="9"/>
  <c r="AY65" i="9"/>
  <c r="BA65" i="9" s="1"/>
  <c r="AQ65" i="9"/>
  <c r="AO65" i="9"/>
  <c r="AE65" i="9"/>
  <c r="AG65" i="9" s="1"/>
  <c r="W65" i="9"/>
  <c r="U65" i="9"/>
  <c r="K65" i="9"/>
  <c r="M65" i="9" s="1"/>
  <c r="CG65" i="9" s="1"/>
  <c r="CC64" i="9"/>
  <c r="CE64" i="9" s="1"/>
  <c r="BU64" i="9"/>
  <c r="BS64" i="9"/>
  <c r="BI64" i="9"/>
  <c r="BK64" i="9" s="1"/>
  <c r="BA64" i="9"/>
  <c r="AY64" i="9"/>
  <c r="AO64" i="9"/>
  <c r="AQ64" i="9" s="1"/>
  <c r="AG64" i="9"/>
  <c r="AE64" i="9"/>
  <c r="U64" i="9"/>
  <c r="W64" i="9" s="1"/>
  <c r="M64" i="9"/>
  <c r="CG64" i="9" s="1"/>
  <c r="K64" i="9"/>
  <c r="CC63" i="9"/>
  <c r="CE63" i="9" s="1"/>
  <c r="BU63" i="9"/>
  <c r="BS63" i="9"/>
  <c r="BI63" i="9"/>
  <c r="BK63" i="9" s="1"/>
  <c r="BA63" i="9"/>
  <c r="AY63" i="9"/>
  <c r="AO63" i="9"/>
  <c r="AQ63" i="9" s="1"/>
  <c r="AE63" i="9"/>
  <c r="AG63" i="9" s="1"/>
  <c r="U63" i="9"/>
  <c r="W63" i="9" s="1"/>
  <c r="K63" i="9"/>
  <c r="M63" i="9" s="1"/>
  <c r="CE62" i="9"/>
  <c r="CC62" i="9"/>
  <c r="BU62" i="9"/>
  <c r="BS62" i="9"/>
  <c r="BK62" i="9"/>
  <c r="BI62" i="9"/>
  <c r="BA62" i="9"/>
  <c r="AY62" i="9"/>
  <c r="AQ62" i="9"/>
  <c r="AO62" i="9"/>
  <c r="AG62" i="9"/>
  <c r="AE62" i="9"/>
  <c r="W62" i="9"/>
  <c r="U62" i="9"/>
  <c r="M62" i="9"/>
  <c r="K62" i="9"/>
  <c r="CC61" i="9"/>
  <c r="CE61" i="9" s="1"/>
  <c r="BS61" i="9"/>
  <c r="BU61" i="9" s="1"/>
  <c r="BI61" i="9"/>
  <c r="BK61" i="9" s="1"/>
  <c r="AY61" i="9"/>
  <c r="BA61" i="9" s="1"/>
  <c r="AO61" i="9"/>
  <c r="AQ61" i="9" s="1"/>
  <c r="AE61" i="9"/>
  <c r="AG61" i="9" s="1"/>
  <c r="U61" i="9"/>
  <c r="W61" i="9" s="1"/>
  <c r="K61" i="9"/>
  <c r="M61" i="9" s="1"/>
  <c r="CG61" i="9" s="1"/>
  <c r="CE60" i="9"/>
  <c r="CC60" i="9"/>
  <c r="BU60" i="9"/>
  <c r="BS60" i="9"/>
  <c r="BK60" i="9"/>
  <c r="BI60" i="9"/>
  <c r="BA60" i="9"/>
  <c r="AY60" i="9"/>
  <c r="AQ60" i="9"/>
  <c r="AO60" i="9"/>
  <c r="AG60" i="9"/>
  <c r="AE60" i="9"/>
  <c r="W60" i="9"/>
  <c r="U60" i="9"/>
  <c r="M60" i="9"/>
  <c r="CG60" i="9" s="1"/>
  <c r="K60" i="9"/>
  <c r="CC59" i="9"/>
  <c r="CE59" i="9" s="1"/>
  <c r="BS59" i="9"/>
  <c r="BU59" i="9" s="1"/>
  <c r="BI59" i="9"/>
  <c r="BK59" i="9" s="1"/>
  <c r="AY59" i="9"/>
  <c r="BA59" i="9" s="1"/>
  <c r="AO59" i="9"/>
  <c r="AQ59" i="9" s="1"/>
  <c r="AE59" i="9"/>
  <c r="AG59" i="9" s="1"/>
  <c r="U59" i="9"/>
  <c r="W59" i="9" s="1"/>
  <c r="K59" i="9"/>
  <c r="M59" i="9" s="1"/>
  <c r="CG59" i="9" s="1"/>
  <c r="CE58" i="9"/>
  <c r="CC58" i="9"/>
  <c r="BU58" i="9"/>
  <c r="BS58" i="9"/>
  <c r="BK58" i="9"/>
  <c r="BI58" i="9"/>
  <c r="BA58" i="9"/>
  <c r="AY58" i="9"/>
  <c r="AQ58" i="9"/>
  <c r="AO58" i="9"/>
  <c r="AG58" i="9"/>
  <c r="AE58" i="9"/>
  <c r="W58" i="9"/>
  <c r="U58" i="9"/>
  <c r="M58" i="9"/>
  <c r="CG58" i="9" s="1"/>
  <c r="K58" i="9"/>
  <c r="CC57" i="9"/>
  <c r="CE57" i="9" s="1"/>
  <c r="BS57" i="9"/>
  <c r="BU57" i="9" s="1"/>
  <c r="BI57" i="9"/>
  <c r="BK57" i="9" s="1"/>
  <c r="AY57" i="9"/>
  <c r="BA57" i="9" s="1"/>
  <c r="AO57" i="9"/>
  <c r="AQ57" i="9" s="1"/>
  <c r="AE57" i="9"/>
  <c r="AG57" i="9" s="1"/>
  <c r="U57" i="9"/>
  <c r="W57" i="9" s="1"/>
  <c r="K57" i="9"/>
  <c r="M57" i="9" s="1"/>
  <c r="CG57" i="9" s="1"/>
  <c r="CE56" i="9"/>
  <c r="CC56" i="9"/>
  <c r="BU56" i="9"/>
  <c r="BS56" i="9"/>
  <c r="BK56" i="9"/>
  <c r="BI56" i="9"/>
  <c r="BA56" i="9"/>
  <c r="AY56" i="9"/>
  <c r="AQ56" i="9"/>
  <c r="AO56" i="9"/>
  <c r="AG56" i="9"/>
  <c r="AE56" i="9"/>
  <c r="W56" i="9"/>
  <c r="U56" i="9"/>
  <c r="M56" i="9"/>
  <c r="CG56" i="9" s="1"/>
  <c r="K56" i="9"/>
  <c r="CC55" i="9"/>
  <c r="CE55" i="9" s="1"/>
  <c r="BS55" i="9"/>
  <c r="BU55" i="9" s="1"/>
  <c r="BI55" i="9"/>
  <c r="BK55" i="9" s="1"/>
  <c r="AY55" i="9"/>
  <c r="BA55" i="9" s="1"/>
  <c r="AO55" i="9"/>
  <c r="AQ55" i="9" s="1"/>
  <c r="AE55" i="9"/>
  <c r="AG55" i="9" s="1"/>
  <c r="U55" i="9"/>
  <c r="W55" i="9" s="1"/>
  <c r="K55" i="9"/>
  <c r="M55" i="9" s="1"/>
  <c r="CE54" i="9"/>
  <c r="CC54" i="9"/>
  <c r="BU54" i="9"/>
  <c r="BS54" i="9"/>
  <c r="BK54" i="9"/>
  <c r="BI54" i="9"/>
  <c r="BA54" i="9"/>
  <c r="AY54" i="9"/>
  <c r="AQ54" i="9"/>
  <c r="AO54" i="9"/>
  <c r="AG54" i="9"/>
  <c r="AE54" i="9"/>
  <c r="W54" i="9"/>
  <c r="U54" i="9"/>
  <c r="M54" i="9"/>
  <c r="CG54" i="9" s="1"/>
  <c r="K54" i="9"/>
  <c r="CC53" i="9"/>
  <c r="CE53" i="9" s="1"/>
  <c r="BS53" i="9"/>
  <c r="BU53" i="9" s="1"/>
  <c r="BI53" i="9"/>
  <c r="BK53" i="9" s="1"/>
  <c r="AY53" i="9"/>
  <c r="BA53" i="9" s="1"/>
  <c r="AO53" i="9"/>
  <c r="AQ53" i="9" s="1"/>
  <c r="AE53" i="9"/>
  <c r="AG53" i="9" s="1"/>
  <c r="U53" i="9"/>
  <c r="W53" i="9" s="1"/>
  <c r="K53" i="9"/>
  <c r="M53" i="9" s="1"/>
  <c r="CG53" i="9" s="1"/>
  <c r="CE52" i="9"/>
  <c r="CC52" i="9"/>
  <c r="BU52" i="9"/>
  <c r="BS52" i="9"/>
  <c r="BK52" i="9"/>
  <c r="BI52" i="9"/>
  <c r="BA52" i="9"/>
  <c r="AY52" i="9"/>
  <c r="AQ52" i="9"/>
  <c r="AO52" i="9"/>
  <c r="AG52" i="9"/>
  <c r="AE52" i="9"/>
  <c r="W52" i="9"/>
  <c r="U52" i="9"/>
  <c r="M52" i="9"/>
  <c r="CG52" i="9" s="1"/>
  <c r="K52" i="9"/>
  <c r="CC51" i="9"/>
  <c r="CE51" i="9" s="1"/>
  <c r="BS51" i="9"/>
  <c r="BU51" i="9" s="1"/>
  <c r="BI51" i="9"/>
  <c r="BK51" i="9" s="1"/>
  <c r="AY51" i="9"/>
  <c r="BA51" i="9" s="1"/>
  <c r="AO51" i="9"/>
  <c r="AQ51" i="9" s="1"/>
  <c r="AE51" i="9"/>
  <c r="AG51" i="9" s="1"/>
  <c r="U51" i="9"/>
  <c r="W51" i="9" s="1"/>
  <c r="K51" i="9"/>
  <c r="M51" i="9" s="1"/>
  <c r="CE50" i="9"/>
  <c r="CC50" i="9"/>
  <c r="BU50" i="9"/>
  <c r="BS50" i="9"/>
  <c r="BK50" i="9"/>
  <c r="BI50" i="9"/>
  <c r="BA50" i="9"/>
  <c r="AY50" i="9"/>
  <c r="AQ50" i="9"/>
  <c r="AO50" i="9"/>
  <c r="AG50" i="9"/>
  <c r="AE50" i="9"/>
  <c r="W50" i="9"/>
  <c r="U50" i="9"/>
  <c r="M50" i="9"/>
  <c r="CG50" i="9" s="1"/>
  <c r="K50" i="9"/>
  <c r="CC49" i="9"/>
  <c r="CE49" i="9" s="1"/>
  <c r="BS49" i="9"/>
  <c r="BU49" i="9" s="1"/>
  <c r="BI49" i="9"/>
  <c r="BK49" i="9" s="1"/>
  <c r="AY49" i="9"/>
  <c r="BA49" i="9" s="1"/>
  <c r="AO49" i="9"/>
  <c r="AQ49" i="9" s="1"/>
  <c r="AE49" i="9"/>
  <c r="AG49" i="9" s="1"/>
  <c r="U49" i="9"/>
  <c r="W49" i="9" s="1"/>
  <c r="K49" i="9"/>
  <c r="M49" i="9" s="1"/>
  <c r="CG49" i="9" s="1"/>
  <c r="CE48" i="9"/>
  <c r="CC48" i="9"/>
  <c r="BU48" i="9"/>
  <c r="BS48" i="9"/>
  <c r="BK48" i="9"/>
  <c r="BI48" i="9"/>
  <c r="BA48" i="9"/>
  <c r="AY48" i="9"/>
  <c r="AQ48" i="9"/>
  <c r="AO48" i="9"/>
  <c r="AG48" i="9"/>
  <c r="AE48" i="9"/>
  <c r="W48" i="9"/>
  <c r="U48" i="9"/>
  <c r="M48" i="9"/>
  <c r="CG48" i="9" s="1"/>
  <c r="K48" i="9"/>
  <c r="CC47" i="9"/>
  <c r="CE47" i="9" s="1"/>
  <c r="BS47" i="9"/>
  <c r="BU47" i="9" s="1"/>
  <c r="BI47" i="9"/>
  <c r="BK47" i="9" s="1"/>
  <c r="AY47" i="9"/>
  <c r="BA47" i="9" s="1"/>
  <c r="AO47" i="9"/>
  <c r="AQ47" i="9" s="1"/>
  <c r="AE47" i="9"/>
  <c r="AG47" i="9" s="1"/>
  <c r="U47" i="9"/>
  <c r="W47" i="9" s="1"/>
  <c r="K47" i="9"/>
  <c r="M47" i="9" s="1"/>
  <c r="CE46" i="9"/>
  <c r="CC46" i="9"/>
  <c r="BU46" i="9"/>
  <c r="BS46" i="9"/>
  <c r="BK46" i="9"/>
  <c r="BI46" i="9"/>
  <c r="BA46" i="9"/>
  <c r="AY46" i="9"/>
  <c r="AQ46" i="9"/>
  <c r="AO46" i="9"/>
  <c r="AG46" i="9"/>
  <c r="AE46" i="9"/>
  <c r="W46" i="9"/>
  <c r="U46" i="9"/>
  <c r="M46" i="9"/>
  <c r="K46" i="9"/>
  <c r="CC45" i="9"/>
  <c r="CE45" i="9" s="1"/>
  <c r="BS45" i="9"/>
  <c r="BU45" i="9" s="1"/>
  <c r="BI45" i="9"/>
  <c r="BK45" i="9" s="1"/>
  <c r="AY45" i="9"/>
  <c r="BA45" i="9" s="1"/>
  <c r="AO45" i="9"/>
  <c r="AQ45" i="9" s="1"/>
  <c r="AE45" i="9"/>
  <c r="AG45" i="9" s="1"/>
  <c r="U45" i="9"/>
  <c r="W45" i="9" s="1"/>
  <c r="K45" i="9"/>
  <c r="M45" i="9" s="1"/>
  <c r="CG45" i="9" s="1"/>
  <c r="CE44" i="9"/>
  <c r="CC44" i="9"/>
  <c r="BU44" i="9"/>
  <c r="BS44" i="9"/>
  <c r="BK44" i="9"/>
  <c r="BI44" i="9"/>
  <c r="BA44" i="9"/>
  <c r="AY44" i="9"/>
  <c r="AQ44" i="9"/>
  <c r="AO44" i="9"/>
  <c r="AG44" i="9"/>
  <c r="AE44" i="9"/>
  <c r="W44" i="9"/>
  <c r="U44" i="9"/>
  <c r="M44" i="9"/>
  <c r="CG44" i="9" s="1"/>
  <c r="K44" i="9"/>
  <c r="CC43" i="9"/>
  <c r="CE43" i="9" s="1"/>
  <c r="BS43" i="9"/>
  <c r="BU43" i="9" s="1"/>
  <c r="BI43" i="9"/>
  <c r="BK43" i="9" s="1"/>
  <c r="AY43" i="9"/>
  <c r="BA43" i="9" s="1"/>
  <c r="AO43" i="9"/>
  <c r="AQ43" i="9" s="1"/>
  <c r="AE43" i="9"/>
  <c r="AG43" i="9" s="1"/>
  <c r="U43" i="9"/>
  <c r="W43" i="9" s="1"/>
  <c r="K43" i="9"/>
  <c r="M43" i="9" s="1"/>
  <c r="CG43" i="9" s="1"/>
  <c r="CE42" i="9"/>
  <c r="CC42" i="9"/>
  <c r="BU42" i="9"/>
  <c r="BS42" i="9"/>
  <c r="BK42" i="9"/>
  <c r="BI42" i="9"/>
  <c r="BA42" i="9"/>
  <c r="AY42" i="9"/>
  <c r="AQ42" i="9"/>
  <c r="AO42" i="9"/>
  <c r="AG42" i="9"/>
  <c r="AE42" i="9"/>
  <c r="W42" i="9"/>
  <c r="U42" i="9"/>
  <c r="M42" i="9"/>
  <c r="K42" i="9"/>
  <c r="CC41" i="9"/>
  <c r="CE41" i="9" s="1"/>
  <c r="BS41" i="9"/>
  <c r="BU41" i="9" s="1"/>
  <c r="BI41" i="9"/>
  <c r="BK41" i="9" s="1"/>
  <c r="AY41" i="9"/>
  <c r="BA41" i="9" s="1"/>
  <c r="AO41" i="9"/>
  <c r="AQ41" i="9" s="1"/>
  <c r="AE41" i="9"/>
  <c r="AG41" i="9" s="1"/>
  <c r="U41" i="9"/>
  <c r="W41" i="9" s="1"/>
  <c r="K41" i="9"/>
  <c r="M41" i="9" s="1"/>
  <c r="CG41" i="9" s="1"/>
  <c r="CE40" i="9"/>
  <c r="CC40" i="9"/>
  <c r="BU40" i="9"/>
  <c r="BS40" i="9"/>
  <c r="BK40" i="9"/>
  <c r="BI40" i="9"/>
  <c r="BA40" i="9"/>
  <c r="AY40" i="9"/>
  <c r="AQ40" i="9"/>
  <c r="AO40" i="9"/>
  <c r="AG40" i="9"/>
  <c r="AE40" i="9"/>
  <c r="W40" i="9"/>
  <c r="U40" i="9"/>
  <c r="M40" i="9"/>
  <c r="CG40" i="9" s="1"/>
  <c r="K40" i="9"/>
  <c r="CC39" i="9"/>
  <c r="CE39" i="9" s="1"/>
  <c r="BS39" i="9"/>
  <c r="BU39" i="9" s="1"/>
  <c r="BI39" i="9"/>
  <c r="BK39" i="9" s="1"/>
  <c r="AY39" i="9"/>
  <c r="BA39" i="9" s="1"/>
  <c r="AO39" i="9"/>
  <c r="AQ39" i="9" s="1"/>
  <c r="AE39" i="9"/>
  <c r="AG39" i="9" s="1"/>
  <c r="U39" i="9"/>
  <c r="W39" i="9" s="1"/>
  <c r="K39" i="9"/>
  <c r="M39" i="9" s="1"/>
  <c r="CE38" i="9"/>
  <c r="CC38" i="9"/>
  <c r="BU38" i="9"/>
  <c r="BS38" i="9"/>
  <c r="BK38" i="9"/>
  <c r="BI38" i="9"/>
  <c r="BA38" i="9"/>
  <c r="AY38" i="9"/>
  <c r="AQ38" i="9"/>
  <c r="AO38" i="9"/>
  <c r="AG38" i="9"/>
  <c r="AE38" i="9"/>
  <c r="W38" i="9"/>
  <c r="U38" i="9"/>
  <c r="M38" i="9"/>
  <c r="CG38" i="9" s="1"/>
  <c r="K38" i="9"/>
  <c r="CC37" i="9"/>
  <c r="CE37" i="9" s="1"/>
  <c r="BS37" i="9"/>
  <c r="BU37" i="9" s="1"/>
  <c r="BI37" i="9"/>
  <c r="BK37" i="9" s="1"/>
  <c r="AY37" i="9"/>
  <c r="BA37" i="9" s="1"/>
  <c r="AO37" i="9"/>
  <c r="AQ37" i="9" s="1"/>
  <c r="AE37" i="9"/>
  <c r="AG37" i="9" s="1"/>
  <c r="U37" i="9"/>
  <c r="W37" i="9" s="1"/>
  <c r="K37" i="9"/>
  <c r="M37" i="9" s="1"/>
  <c r="CG37" i="9" s="1"/>
  <c r="CE36" i="9"/>
  <c r="CC36" i="9"/>
  <c r="BU36" i="9"/>
  <c r="BS36" i="9"/>
  <c r="BK36" i="9"/>
  <c r="BI36" i="9"/>
  <c r="BA36" i="9"/>
  <c r="AY36" i="9"/>
  <c r="AQ36" i="9"/>
  <c r="AO36" i="9"/>
  <c r="AG36" i="9"/>
  <c r="AE36" i="9"/>
  <c r="W36" i="9"/>
  <c r="U36" i="9"/>
  <c r="M36" i="9"/>
  <c r="CG36" i="9" s="1"/>
  <c r="K36" i="9"/>
  <c r="CC30" i="9"/>
  <c r="CE30" i="9" s="1"/>
  <c r="BS30" i="9"/>
  <c r="BU30" i="9" s="1"/>
  <c r="BI30" i="9"/>
  <c r="BK30" i="9" s="1"/>
  <c r="AY30" i="9"/>
  <c r="BA30" i="9" s="1"/>
  <c r="AO30" i="9"/>
  <c r="AQ30" i="9" s="1"/>
  <c r="AE30" i="9"/>
  <c r="AG30" i="9" s="1"/>
  <c r="U30" i="9"/>
  <c r="W30" i="9" s="1"/>
  <c r="K30" i="9"/>
  <c r="M30" i="9" s="1"/>
  <c r="CG30" i="9" s="1"/>
  <c r="CE27" i="9"/>
  <c r="CC27" i="9"/>
  <c r="BU27" i="9"/>
  <c r="BS27" i="9"/>
  <c r="BK27" i="9"/>
  <c r="BI27" i="9"/>
  <c r="BA27" i="9"/>
  <c r="AY27" i="9"/>
  <c r="AQ27" i="9"/>
  <c r="AO27" i="9"/>
  <c r="AG27" i="9"/>
  <c r="AE27" i="9"/>
  <c r="W27" i="9"/>
  <c r="U27" i="9"/>
  <c r="M27" i="9"/>
  <c r="K27" i="9"/>
  <c r="CC26" i="9"/>
  <c r="CE26" i="9" s="1"/>
  <c r="BS26" i="9"/>
  <c r="BU26" i="9" s="1"/>
  <c r="BI26" i="9"/>
  <c r="BK26" i="9" s="1"/>
  <c r="AY26" i="9"/>
  <c r="BA26" i="9" s="1"/>
  <c r="AO26" i="9"/>
  <c r="AQ26" i="9" s="1"/>
  <c r="AE26" i="9"/>
  <c r="AG26" i="9" s="1"/>
  <c r="U26" i="9"/>
  <c r="W26" i="9" s="1"/>
  <c r="K26" i="9"/>
  <c r="M26" i="9" s="1"/>
  <c r="CG26" i="9" s="1"/>
  <c r="CE25" i="9"/>
  <c r="CC25" i="9"/>
  <c r="BU25" i="9"/>
  <c r="BS25" i="9"/>
  <c r="BK25" i="9"/>
  <c r="BI25" i="9"/>
  <c r="BA25" i="9"/>
  <c r="AY25" i="9"/>
  <c r="AQ25" i="9"/>
  <c r="AO25" i="9"/>
  <c r="AG25" i="9"/>
  <c r="AE25" i="9"/>
  <c r="W25" i="9"/>
  <c r="U25" i="9"/>
  <c r="M25" i="9"/>
  <c r="K25" i="9"/>
  <c r="CG23" i="9"/>
  <c r="CC23" i="9"/>
  <c r="CE23" i="9" s="1"/>
  <c r="BS23" i="9"/>
  <c r="BU23" i="9" s="1"/>
  <c r="BI23" i="9"/>
  <c r="BK23" i="9" s="1"/>
  <c r="AY23" i="9"/>
  <c r="BA23" i="9" s="1"/>
  <c r="AO23" i="9"/>
  <c r="AQ23" i="9" s="1"/>
  <c r="AE23" i="9"/>
  <c r="AG23" i="9" s="1"/>
  <c r="U23" i="9"/>
  <c r="W23" i="9" s="1"/>
  <c r="K23" i="9"/>
  <c r="M23" i="9" s="1"/>
  <c r="CG25" i="9" l="1"/>
  <c r="CG42" i="9"/>
  <c r="CG47" i="9"/>
  <c r="CG63" i="9"/>
  <c r="CG67" i="9"/>
  <c r="CG68" i="9"/>
  <c r="CG27" i="9"/>
  <c r="CG46" i="9"/>
  <c r="CG51" i="9"/>
  <c r="CG62" i="9"/>
  <c r="CG39" i="9"/>
  <c r="CG55" i="9"/>
  <c r="H72" i="17"/>
  <c r="H71" i="17"/>
  <c r="H70" i="17"/>
  <c r="H69" i="17"/>
  <c r="H68" i="17"/>
  <c r="H67" i="17"/>
  <c r="H64" i="17"/>
  <c r="H63" i="17"/>
  <c r="H62" i="17"/>
  <c r="H61" i="17"/>
  <c r="K42" i="22" l="1"/>
  <c r="K41" i="22"/>
  <c r="K40" i="22"/>
  <c r="K39" i="22"/>
  <c r="K38" i="22"/>
  <c r="K33" i="22"/>
  <c r="K32" i="22"/>
  <c r="K31" i="22"/>
  <c r="K30" i="22"/>
  <c r="K29" i="22"/>
  <c r="K24" i="22"/>
  <c r="K23" i="22"/>
  <c r="K22" i="22"/>
  <c r="K21" i="22"/>
  <c r="K20" i="22"/>
  <c r="K19" i="22"/>
  <c r="K18" i="22"/>
  <c r="K13" i="22"/>
  <c r="K12" i="22"/>
  <c r="K11" i="22"/>
  <c r="K10" i="22"/>
  <c r="K9" i="22"/>
  <c r="K8" i="22"/>
  <c r="K7" i="22"/>
  <c r="K187" i="7" l="1"/>
  <c r="K186" i="7"/>
  <c r="E185" i="7"/>
  <c r="K184" i="7"/>
  <c r="E184" i="7"/>
  <c r="K183" i="7"/>
  <c r="K182" i="7"/>
  <c r="E182" i="7"/>
  <c r="K179" i="7"/>
  <c r="E179" i="7"/>
  <c r="K178" i="7"/>
  <c r="K43" i="19" l="1"/>
  <c r="K42" i="19"/>
  <c r="K41" i="19"/>
  <c r="K40" i="19"/>
  <c r="K39" i="19"/>
  <c r="K26" i="19"/>
  <c r="K25" i="19"/>
  <c r="K24" i="19"/>
  <c r="K23" i="19"/>
  <c r="K22" i="19"/>
  <c r="K21" i="19"/>
  <c r="K20" i="19"/>
  <c r="K19" i="19"/>
  <c r="K14" i="19"/>
  <c r="K13" i="19"/>
  <c r="K12" i="19"/>
  <c r="K11" i="19"/>
  <c r="K10" i="19"/>
  <c r="K9" i="19"/>
  <c r="K8" i="19"/>
  <c r="K7" i="19"/>
  <c r="AR69" i="12" l="1"/>
  <c r="AS69" i="12" s="1"/>
  <c r="AN69" i="12"/>
  <c r="AJ69" i="12"/>
  <c r="AF69" i="12"/>
  <c r="AB69" i="12"/>
  <c r="X69" i="12"/>
  <c r="T69" i="12"/>
  <c r="P69" i="12"/>
  <c r="L69" i="12"/>
  <c r="H69" i="12"/>
  <c r="AR68" i="12"/>
  <c r="AN68" i="12"/>
  <c r="AS68" i="12" s="1"/>
  <c r="AJ68" i="12"/>
  <c r="AF68" i="12"/>
  <c r="AB68" i="12"/>
  <c r="X68" i="12"/>
  <c r="T68" i="12"/>
  <c r="P68" i="12"/>
  <c r="L68" i="12"/>
  <c r="H68" i="12"/>
  <c r="AR67" i="12"/>
  <c r="AS67" i="12" s="1"/>
  <c r="AN67" i="12"/>
  <c r="AJ67" i="12"/>
  <c r="AF67" i="12"/>
  <c r="AB67" i="12"/>
  <c r="X67" i="12"/>
  <c r="T67" i="12"/>
  <c r="P67" i="12"/>
  <c r="L67" i="12"/>
  <c r="H67" i="12"/>
  <c r="AR66" i="12"/>
  <c r="AN66" i="12"/>
  <c r="AJ66" i="12"/>
  <c r="AF66" i="12"/>
  <c r="AS66" i="12" s="1"/>
  <c r="P66" i="12"/>
  <c r="L66" i="12"/>
  <c r="H66" i="12"/>
  <c r="AR65" i="12"/>
  <c r="AN65" i="12"/>
  <c r="AJ65" i="12"/>
  <c r="AF65" i="12"/>
  <c r="AS65" i="12" s="1"/>
  <c r="AB65" i="12"/>
  <c r="X65" i="12"/>
  <c r="T65" i="12"/>
  <c r="P65" i="12"/>
  <c r="L65" i="12"/>
  <c r="H65" i="12"/>
  <c r="AR64" i="12"/>
  <c r="AS64" i="12" s="1"/>
  <c r="AN64" i="12"/>
  <c r="AJ64" i="12"/>
  <c r="AF64" i="12"/>
  <c r="AB64" i="12"/>
  <c r="X64" i="12"/>
  <c r="T64" i="12"/>
  <c r="P64" i="12"/>
  <c r="L64" i="12"/>
  <c r="H64" i="12"/>
  <c r="AR63" i="12"/>
  <c r="AJ63" i="12"/>
  <c r="AS63" i="12" s="1"/>
  <c r="AF63" i="12"/>
  <c r="AB63" i="12"/>
  <c r="X63" i="12"/>
  <c r="T63" i="12"/>
  <c r="P63" i="12"/>
  <c r="L63" i="12"/>
  <c r="AR62" i="12"/>
  <c r="AS62" i="12" s="1"/>
  <c r="AN62" i="12"/>
  <c r="AJ62" i="12"/>
  <c r="T62" i="12"/>
  <c r="P62" i="12"/>
  <c r="H62" i="12"/>
  <c r="AR61" i="12"/>
  <c r="AN61" i="12"/>
  <c r="AS61" i="12" s="1"/>
  <c r="AF61" i="12"/>
  <c r="AB61" i="12"/>
  <c r="X61" i="12"/>
  <c r="T61" i="12"/>
  <c r="P61" i="12"/>
  <c r="L61" i="12"/>
  <c r="H61" i="12"/>
  <c r="AR60" i="12"/>
  <c r="AN60" i="12"/>
  <c r="AJ60" i="12"/>
  <c r="AF60" i="12"/>
  <c r="AS60" i="12" s="1"/>
  <c r="AB60" i="12"/>
  <c r="X60" i="12"/>
  <c r="T60" i="12"/>
  <c r="P60" i="12"/>
  <c r="L60" i="12"/>
  <c r="H60" i="12"/>
  <c r="AR59" i="12"/>
  <c r="AS59" i="12" s="1"/>
  <c r="AJ59" i="12"/>
  <c r="AF59" i="12"/>
  <c r="X59" i="12"/>
  <c r="T59" i="12"/>
  <c r="L59" i="12"/>
  <c r="H59" i="12"/>
  <c r="AN58" i="12"/>
  <c r="AS58" i="12" s="1"/>
  <c r="AJ58" i="12"/>
  <c r="AF58" i="12"/>
  <c r="AB58" i="12"/>
  <c r="X58" i="12"/>
  <c r="T58" i="12"/>
  <c r="P58" i="12"/>
  <c r="H58" i="12"/>
  <c r="AR57" i="12"/>
  <c r="AN57" i="12"/>
  <c r="AJ57" i="12"/>
  <c r="AF57" i="12"/>
  <c r="AS57" i="12" s="1"/>
  <c r="AB57" i="12"/>
  <c r="X57" i="12"/>
  <c r="T57" i="12"/>
  <c r="P57" i="12"/>
  <c r="L57" i="12"/>
  <c r="H57" i="12"/>
  <c r="AR56" i="12"/>
  <c r="AS56" i="12" s="1"/>
  <c r="AN56" i="12"/>
  <c r="AJ56" i="12"/>
  <c r="AF56" i="12"/>
  <c r="X56" i="12"/>
  <c r="P56" i="12"/>
  <c r="L56" i="12"/>
  <c r="H56" i="12"/>
  <c r="AN55" i="12"/>
  <c r="AJ55" i="12"/>
  <c r="AF55" i="12"/>
  <c r="AB55" i="12"/>
  <c r="AS55" i="12" s="1"/>
  <c r="X55" i="12"/>
  <c r="T55" i="12"/>
  <c r="P55" i="12"/>
  <c r="H55" i="12"/>
  <c r="AN54" i="12"/>
  <c r="AS54" i="12" s="1"/>
  <c r="AJ54" i="12"/>
  <c r="AF54" i="12"/>
  <c r="AB54" i="12"/>
  <c r="X54" i="12"/>
  <c r="T54" i="12"/>
  <c r="P54" i="12"/>
  <c r="L54" i="12"/>
  <c r="H54" i="12"/>
  <c r="AR53" i="12"/>
  <c r="AS53" i="12" s="1"/>
  <c r="AN53" i="12"/>
  <c r="AJ53" i="12"/>
  <c r="AF53" i="12"/>
  <c r="AB53" i="12"/>
  <c r="T53" i="12"/>
  <c r="L53" i="12"/>
  <c r="H53" i="12"/>
  <c r="AR52" i="12"/>
  <c r="AN52" i="12"/>
  <c r="AJ52" i="12"/>
  <c r="AF52" i="12"/>
  <c r="AS52" i="12" s="1"/>
  <c r="AB52" i="12"/>
  <c r="T52" i="12"/>
  <c r="P52" i="12"/>
  <c r="L52" i="12"/>
  <c r="H52" i="12"/>
  <c r="AR51" i="12"/>
  <c r="AN51" i="12"/>
  <c r="AS51" i="12" s="1"/>
  <c r="AJ51" i="12"/>
  <c r="AF51" i="12"/>
  <c r="AB51" i="12"/>
  <c r="X51" i="12"/>
  <c r="P51" i="12"/>
  <c r="L51" i="12"/>
  <c r="H51" i="12"/>
  <c r="AR50" i="12"/>
  <c r="AN50" i="12"/>
  <c r="AF50" i="12"/>
  <c r="AB50" i="12"/>
  <c r="AS50" i="12" s="1"/>
  <c r="X50" i="12"/>
  <c r="T50" i="12"/>
  <c r="P50" i="12"/>
  <c r="L50" i="12"/>
  <c r="H50" i="12"/>
  <c r="AR49" i="12"/>
  <c r="AN49" i="12"/>
  <c r="AS49" i="12" s="1"/>
  <c r="AJ49" i="12"/>
  <c r="AF49" i="12"/>
  <c r="X49" i="12"/>
  <c r="T49" i="12"/>
  <c r="L49" i="12"/>
  <c r="H49" i="12"/>
  <c r="AR48" i="12"/>
  <c r="AS48" i="12" s="1"/>
  <c r="AN48" i="12"/>
  <c r="AF48" i="12"/>
  <c r="AB48" i="12"/>
  <c r="X48" i="12"/>
  <c r="P48" i="12"/>
  <c r="L48" i="12"/>
  <c r="H48" i="12"/>
  <c r="AR47" i="12"/>
  <c r="AN47" i="12"/>
  <c r="AJ47" i="12"/>
  <c r="AF47" i="12"/>
  <c r="AS47" i="12" s="1"/>
  <c r="AB47" i="12"/>
  <c r="X47" i="12"/>
  <c r="T47" i="12"/>
  <c r="P47" i="12"/>
  <c r="L47" i="12"/>
  <c r="H47" i="12"/>
  <c r="AR46" i="12"/>
  <c r="AS46" i="12" s="1"/>
  <c r="AN46" i="12"/>
  <c r="AJ46" i="12"/>
  <c r="AB46" i="12"/>
  <c r="X46" i="12"/>
  <c r="T46" i="12"/>
  <c r="P46" i="12"/>
  <c r="L46" i="12"/>
  <c r="AR45" i="12"/>
  <c r="AN45" i="12"/>
  <c r="AJ45" i="12"/>
  <c r="AF45" i="12"/>
  <c r="AS45" i="12" s="1"/>
  <c r="AB45" i="12"/>
  <c r="X45" i="12"/>
  <c r="T45" i="12"/>
  <c r="L45" i="12"/>
  <c r="H45" i="12"/>
  <c r="AR44" i="12"/>
  <c r="AJ44" i="12"/>
  <c r="AS44" i="12" s="1"/>
  <c r="AF44" i="12"/>
  <c r="AB44" i="12"/>
  <c r="X44" i="12"/>
  <c r="T44" i="12"/>
  <c r="P44" i="12"/>
  <c r="L44" i="12"/>
  <c r="H44" i="12"/>
  <c r="AR43" i="12"/>
  <c r="AN43" i="12"/>
  <c r="AJ43" i="12"/>
  <c r="AF43" i="12"/>
  <c r="AS43" i="12" s="1"/>
  <c r="AB43" i="12"/>
  <c r="X43" i="12"/>
  <c r="T43" i="12"/>
  <c r="L43" i="12"/>
  <c r="H43" i="12"/>
  <c r="AR42" i="12"/>
  <c r="AN42" i="12"/>
  <c r="AS42" i="12" s="1"/>
  <c r="AJ42" i="12"/>
  <c r="AF42" i="12"/>
  <c r="AB42" i="12"/>
  <c r="T42" i="12"/>
  <c r="P42" i="12"/>
  <c r="L42" i="12"/>
  <c r="H42" i="12"/>
  <c r="AR41" i="12"/>
  <c r="AN41" i="12"/>
  <c r="AJ41" i="12"/>
  <c r="AB41" i="12"/>
  <c r="AS41" i="12" s="1"/>
  <c r="X41" i="12"/>
  <c r="T41" i="12"/>
  <c r="P41" i="12"/>
  <c r="L41" i="12"/>
  <c r="H41" i="12"/>
  <c r="AR40" i="12"/>
  <c r="AN40" i="12"/>
  <c r="AS40" i="12" s="1"/>
  <c r="AJ40" i="12"/>
  <c r="AF40" i="12"/>
  <c r="X40" i="12"/>
  <c r="T40" i="12"/>
  <c r="P40" i="12"/>
  <c r="L40" i="12"/>
  <c r="H40" i="12"/>
  <c r="AR39" i="12"/>
  <c r="AN39" i="12"/>
  <c r="AJ39" i="12"/>
  <c r="AF39" i="12"/>
  <c r="AS39" i="12" s="1"/>
  <c r="AB39" i="12"/>
  <c r="X39" i="12"/>
  <c r="T39" i="12"/>
  <c r="P39" i="12"/>
  <c r="L39" i="12"/>
  <c r="H39" i="12"/>
  <c r="AR38" i="12"/>
  <c r="AS38" i="12" s="1"/>
  <c r="AN38" i="12"/>
  <c r="AJ38" i="12"/>
  <c r="AF38" i="12"/>
  <c r="AB38" i="12"/>
  <c r="X38" i="12"/>
  <c r="T38" i="12"/>
  <c r="P38" i="12"/>
  <c r="L38" i="12"/>
  <c r="H38" i="12"/>
  <c r="AR37" i="12"/>
  <c r="AN37" i="12"/>
  <c r="AS37" i="12" s="1"/>
  <c r="AJ37" i="12"/>
  <c r="AF37" i="12"/>
  <c r="AB37" i="12"/>
  <c r="T37" i="12"/>
  <c r="P37" i="12"/>
  <c r="L37" i="12"/>
  <c r="H37" i="12"/>
  <c r="AR36" i="12"/>
  <c r="AN36" i="12"/>
  <c r="AJ36" i="12"/>
  <c r="AB36" i="12"/>
  <c r="AS36" i="12" s="1"/>
  <c r="X36" i="12"/>
  <c r="T36" i="12"/>
  <c r="P36" i="12"/>
  <c r="L36" i="12"/>
  <c r="H36" i="12"/>
  <c r="AR35" i="12"/>
  <c r="AN35" i="12"/>
  <c r="AS35" i="12" s="1"/>
  <c r="AJ35" i="12"/>
  <c r="AF35" i="12"/>
  <c r="AB35" i="12"/>
  <c r="X35" i="12"/>
  <c r="T35" i="12"/>
  <c r="P35" i="12"/>
  <c r="L35" i="12"/>
  <c r="H35" i="12"/>
  <c r="AR34" i="12"/>
  <c r="AS34" i="12" s="1"/>
  <c r="AN34" i="12"/>
  <c r="AJ34" i="12"/>
  <c r="AF34" i="12"/>
  <c r="AB34" i="12"/>
  <c r="X34" i="12"/>
  <c r="T34" i="12"/>
  <c r="P34" i="12"/>
  <c r="L34" i="12"/>
  <c r="AR33" i="12"/>
  <c r="AS33" i="12" s="1"/>
  <c r="AN33" i="12"/>
  <c r="AJ33" i="12"/>
  <c r="AF33" i="12"/>
  <c r="AB33" i="12"/>
  <c r="X33" i="12"/>
  <c r="T33" i="12"/>
  <c r="P33" i="12"/>
  <c r="L33" i="12"/>
  <c r="H33" i="12"/>
  <c r="AR32" i="12"/>
  <c r="AN32" i="12"/>
  <c r="AS32" i="12" s="1"/>
  <c r="AJ32" i="12"/>
  <c r="AF32" i="12"/>
  <c r="AB32" i="12"/>
  <c r="X32" i="12"/>
  <c r="T32" i="12"/>
  <c r="P32" i="12"/>
  <c r="L32" i="12"/>
  <c r="H32" i="12"/>
  <c r="AR31" i="12"/>
  <c r="AS31" i="12" s="1"/>
  <c r="AN31" i="12"/>
  <c r="AJ31" i="12"/>
  <c r="AB31" i="12"/>
  <c r="X31" i="12"/>
  <c r="T31" i="12"/>
  <c r="P31" i="12"/>
  <c r="L31" i="12"/>
  <c r="H31" i="12"/>
  <c r="AR30" i="12"/>
  <c r="AS30" i="12" s="1"/>
  <c r="AN30" i="12"/>
  <c r="AJ30" i="12"/>
  <c r="AB30" i="12"/>
  <c r="X30" i="12"/>
  <c r="T30" i="12"/>
  <c r="P30" i="12"/>
  <c r="L30" i="12"/>
  <c r="H30" i="12"/>
  <c r="AR29" i="12"/>
  <c r="AS29" i="12" s="1"/>
  <c r="AN29" i="12"/>
  <c r="AJ29" i="12"/>
  <c r="AF29" i="12"/>
  <c r="X29" i="12"/>
  <c r="T29" i="12"/>
  <c r="P29" i="12"/>
  <c r="L29" i="12"/>
  <c r="H29" i="12"/>
  <c r="AR28" i="12"/>
  <c r="AS28" i="12" s="1"/>
  <c r="AJ28" i="12"/>
  <c r="AF28" i="12"/>
  <c r="AB28" i="12"/>
  <c r="X28" i="12"/>
  <c r="T28" i="12"/>
  <c r="P28" i="12"/>
  <c r="L28" i="12"/>
  <c r="H28" i="12"/>
  <c r="AR27" i="12"/>
  <c r="AS27" i="12" s="1"/>
  <c r="AN27" i="12"/>
  <c r="AJ27" i="12"/>
  <c r="AF27" i="12"/>
  <c r="AB27" i="12"/>
  <c r="X27" i="12"/>
  <c r="T27" i="12"/>
  <c r="P27" i="12"/>
  <c r="L27" i="12"/>
  <c r="H27" i="12"/>
  <c r="AR26" i="12"/>
  <c r="AJ26" i="12"/>
  <c r="AF26" i="12"/>
  <c r="AB26" i="12"/>
  <c r="AS26" i="12" s="1"/>
  <c r="X26" i="12"/>
  <c r="T26" i="12"/>
  <c r="P26" i="12"/>
  <c r="L26" i="12"/>
  <c r="H26" i="12"/>
  <c r="AR25" i="12"/>
  <c r="AN25" i="12"/>
  <c r="AS25" i="12" s="1"/>
  <c r="AJ25" i="12"/>
  <c r="AF25" i="12"/>
  <c r="AB25" i="12"/>
  <c r="X25" i="12"/>
  <c r="T25" i="12"/>
  <c r="P25" i="12"/>
  <c r="L25" i="12"/>
  <c r="H25" i="12"/>
  <c r="AR24" i="12"/>
  <c r="AS24" i="12" s="1"/>
  <c r="AN24" i="12"/>
  <c r="AJ24" i="12"/>
  <c r="AF24" i="12"/>
  <c r="AB24" i="12"/>
  <c r="X24" i="12"/>
  <c r="T24" i="12"/>
  <c r="P24" i="12"/>
  <c r="L24" i="12"/>
  <c r="H24" i="12"/>
  <c r="AR23" i="12"/>
  <c r="AN23" i="12"/>
  <c r="AJ23" i="12"/>
  <c r="AF23" i="12"/>
  <c r="AS23" i="12" s="1"/>
  <c r="AB23" i="12"/>
  <c r="X23" i="12"/>
  <c r="T23" i="12"/>
  <c r="P23" i="12"/>
  <c r="L23" i="12"/>
  <c r="H23" i="12"/>
  <c r="AR22" i="12"/>
  <c r="AS22" i="12" s="1"/>
  <c r="AN22" i="12"/>
  <c r="AJ22" i="12"/>
  <c r="AF22" i="12"/>
  <c r="AB22" i="12"/>
  <c r="X22" i="12"/>
  <c r="T22" i="12"/>
  <c r="P22" i="12"/>
  <c r="L22" i="12"/>
  <c r="H22" i="12"/>
  <c r="AR21" i="12"/>
  <c r="AN21" i="12"/>
  <c r="AS21" i="12" s="1"/>
  <c r="AJ21" i="12"/>
  <c r="AF21" i="12"/>
  <c r="AB21" i="12"/>
  <c r="X21" i="12"/>
  <c r="T21" i="12"/>
  <c r="P21" i="12"/>
  <c r="L21" i="12"/>
  <c r="H21" i="12"/>
  <c r="AR20" i="12"/>
  <c r="AS20" i="12" s="1"/>
  <c r="AN20" i="12"/>
  <c r="AJ20" i="12"/>
  <c r="AF20" i="12"/>
  <c r="AB20" i="12"/>
  <c r="T20" i="12"/>
  <c r="P20" i="12"/>
  <c r="L20" i="12"/>
  <c r="H20" i="12"/>
  <c r="AR19" i="12"/>
  <c r="AS19" i="12" s="1"/>
  <c r="AN19" i="12"/>
  <c r="AJ19" i="12"/>
  <c r="AF19" i="12"/>
  <c r="AB19" i="12"/>
  <c r="X19" i="12"/>
  <c r="T19" i="12"/>
  <c r="P19" i="12"/>
  <c r="L19" i="12"/>
  <c r="H19" i="12"/>
  <c r="AR18" i="12"/>
  <c r="AN18" i="12"/>
  <c r="AS18" i="12" s="1"/>
  <c r="AJ18" i="12"/>
  <c r="AF18" i="12"/>
  <c r="AB18" i="12"/>
  <c r="X18" i="12"/>
  <c r="T18" i="12"/>
  <c r="P18" i="12"/>
  <c r="L18" i="12"/>
  <c r="H18" i="12"/>
  <c r="AR17" i="12"/>
  <c r="AS17" i="12" s="1"/>
  <c r="AN17" i="12"/>
  <c r="AJ17" i="12"/>
  <c r="AB17" i="12"/>
  <c r="X17" i="12"/>
  <c r="T17" i="12"/>
  <c r="P17" i="12"/>
  <c r="L17" i="12"/>
  <c r="H17" i="12"/>
  <c r="AR16" i="12"/>
  <c r="AS16" i="12" s="1"/>
  <c r="AN16" i="12"/>
  <c r="AJ16" i="12"/>
  <c r="AF16" i="12"/>
  <c r="AB16" i="12"/>
  <c r="X16" i="12"/>
  <c r="T16" i="12"/>
  <c r="P16" i="12"/>
  <c r="L16" i="12"/>
  <c r="H16" i="12"/>
  <c r="AR15" i="12"/>
  <c r="AN15" i="12"/>
  <c r="AS15" i="12" s="1"/>
  <c r="AJ15" i="12"/>
  <c r="AF15" i="12"/>
  <c r="AB15" i="12"/>
  <c r="T15" i="12"/>
  <c r="P15" i="12"/>
  <c r="L15" i="12"/>
  <c r="H15" i="12"/>
  <c r="AR14" i="12"/>
  <c r="AN14" i="12"/>
  <c r="AJ14" i="12"/>
  <c r="AF14" i="12"/>
  <c r="AS14" i="12" s="1"/>
  <c r="AB14" i="12"/>
  <c r="X14" i="12"/>
  <c r="T14" i="12"/>
  <c r="P14" i="12"/>
  <c r="L14" i="12"/>
  <c r="H14" i="12"/>
  <c r="AR13" i="12"/>
  <c r="AS13" i="12" s="1"/>
  <c r="AN13" i="12"/>
  <c r="AJ13" i="12"/>
  <c r="AF13" i="12"/>
  <c r="AB13" i="12"/>
  <c r="X13" i="12"/>
  <c r="T13" i="12"/>
  <c r="P13" i="12"/>
  <c r="L13" i="12"/>
  <c r="H13" i="12"/>
  <c r="AR12" i="12"/>
  <c r="AN12" i="12"/>
  <c r="AS12" i="12" s="1"/>
  <c r="AJ12" i="12"/>
  <c r="AF12" i="12"/>
  <c r="AB12" i="12"/>
  <c r="X12" i="12"/>
  <c r="T12" i="12"/>
  <c r="P12" i="12"/>
  <c r="L12" i="12"/>
  <c r="H12" i="12"/>
  <c r="AR11" i="12"/>
  <c r="AS11" i="12" s="1"/>
  <c r="AN11" i="12"/>
  <c r="AJ11" i="12"/>
  <c r="AF11" i="12"/>
  <c r="AB11" i="12"/>
  <c r="X11" i="12"/>
  <c r="T11" i="12"/>
  <c r="P11" i="12"/>
  <c r="L11" i="12"/>
  <c r="H11" i="12"/>
  <c r="AS10" i="12"/>
  <c r="AR10" i="12"/>
  <c r="AN10" i="12"/>
  <c r="AJ10" i="12"/>
  <c r="AF10" i="12"/>
  <c r="AB10" i="12"/>
  <c r="X10" i="12"/>
  <c r="T10" i="12"/>
  <c r="P10" i="12"/>
  <c r="L10" i="12"/>
  <c r="H10" i="12"/>
  <c r="AR9" i="12"/>
  <c r="AS9" i="12" s="1"/>
  <c r="AN9" i="12"/>
  <c r="AJ9" i="12"/>
  <c r="AF9" i="12"/>
  <c r="AB9" i="12"/>
  <c r="X9" i="12"/>
  <c r="T9" i="12"/>
  <c r="P9" i="12"/>
  <c r="L9" i="12"/>
  <c r="H9" i="12"/>
  <c r="AR8" i="12"/>
  <c r="AN8" i="12"/>
  <c r="AS8" i="12" s="1"/>
  <c r="AJ8" i="12"/>
  <c r="AF8" i="12"/>
  <c r="AB8" i="12"/>
  <c r="X8" i="12"/>
  <c r="T8" i="12"/>
  <c r="P8" i="12"/>
  <c r="L8" i="12"/>
  <c r="H8" i="12"/>
  <c r="AR7" i="12"/>
  <c r="AS7" i="12" s="1"/>
  <c r="AN7" i="12"/>
  <c r="AJ7" i="12"/>
  <c r="AF7" i="12"/>
  <c r="AB7" i="12"/>
  <c r="X7" i="12"/>
  <c r="T7" i="12"/>
  <c r="P7" i="12"/>
  <c r="L7" i="12"/>
  <c r="H7" i="12"/>
  <c r="AR6" i="12"/>
  <c r="AN6" i="12"/>
  <c r="AJ6" i="12"/>
  <c r="AF6" i="12"/>
  <c r="AS6" i="12" s="1"/>
  <c r="AB6" i="12"/>
  <c r="X6" i="12"/>
  <c r="T6" i="12"/>
  <c r="P6" i="12"/>
  <c r="L6" i="12"/>
  <c r="H6" i="12"/>
  <c r="AR5" i="12"/>
  <c r="AS5" i="12" s="1"/>
  <c r="AN5" i="12"/>
  <c r="AJ5" i="12"/>
  <c r="AF5" i="12"/>
  <c r="AB5" i="12"/>
  <c r="X5" i="12"/>
  <c r="T5" i="12"/>
  <c r="P5" i="12"/>
  <c r="L5" i="12"/>
  <c r="H5" i="12"/>
  <c r="H184" i="1" l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17" i="1"/>
  <c r="S16" i="1"/>
  <c r="S15" i="1"/>
  <c r="S14" i="1"/>
  <c r="S13" i="1"/>
  <c r="S12" i="1"/>
  <c r="S11" i="1"/>
  <c r="S10" i="1"/>
  <c r="S9" i="1"/>
  <c r="S8" i="1"/>
  <c r="S7" i="1"/>
  <c r="S6" i="1"/>
  <c r="S5" i="1"/>
</calcChain>
</file>

<file path=xl/comments1.xml><?xml version="1.0" encoding="utf-8"?>
<comments xmlns="http://schemas.openxmlformats.org/spreadsheetml/2006/main">
  <authors>
    <author>Автор</author>
  </authors>
  <commentList>
    <comment ref="S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2</t>
        </r>
      </text>
    </comment>
    <comment ref="AM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4</t>
        </r>
      </text>
    </comment>
    <comment ref="S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1</t>
        </r>
      </text>
    </comment>
    <comment ref="AM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 = 2</t>
        </r>
      </text>
    </comment>
    <comment ref="BG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2</t>
        </r>
      </text>
    </comment>
    <comment ref="BG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</t>
        </r>
      </text>
    </comment>
    <comment ref="AW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9</t>
        </r>
      </text>
    </comment>
    <comment ref="AW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6</t>
        </r>
      </text>
    </comment>
    <comment ref="AC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8
"9-ок" = 15</t>
        </r>
      </text>
    </comment>
    <comment ref="AC2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8
"9-ок" = 14</t>
        </r>
      </text>
    </comment>
    <comment ref="AM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4</t>
        </r>
      </text>
    </comment>
    <comment ref="AM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1</t>
        </r>
      </text>
    </comment>
    <comment ref="D3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11</t>
        </r>
      </text>
    </comment>
    <comment ref="D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10</t>
        </r>
      </text>
    </comment>
    <comment ref="S4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6</t>
        </r>
      </text>
    </comment>
    <comment ref="S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4</t>
        </r>
      </text>
    </comment>
    <comment ref="AC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5
"9-ок" = 13</t>
        </r>
      </text>
    </comment>
    <comment ref="D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11</t>
        </r>
      </text>
    </comment>
    <comment ref="D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7</t>
        </r>
      </text>
    </comment>
    <comment ref="I5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- 18</t>
        </r>
      </text>
    </comment>
    <comment ref="I5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- 18</t>
        </r>
      </text>
    </comment>
    <comment ref="S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11</t>
        </r>
      </text>
    </comment>
    <comment ref="S7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9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4" authorId="0">
      <text>
        <r>
          <rPr>
            <b/>
            <sz val="9"/>
            <color indexed="81"/>
            <rFont val="Tahoma"/>
            <family val="2"/>
            <charset val="204"/>
          </rPr>
          <t>ПРАВИЛА</t>
        </r>
        <r>
          <rPr>
            <sz val="9"/>
            <color indexed="81"/>
            <rFont val="Tahoma"/>
            <family val="2"/>
            <charset val="204"/>
          </rPr>
          <t xml:space="preserve">
Максимум = 10 попыток</t>
        </r>
      </text>
    </comment>
    <comment ref="C4" authorId="0">
      <text>
        <r>
          <rPr>
            <sz val="9"/>
            <color indexed="81"/>
            <rFont val="Tahoma"/>
            <family val="2"/>
            <charset val="204"/>
          </rPr>
          <t xml:space="preserve">ПРАВИЛА:
</t>
        </r>
        <r>
          <rPr>
            <b/>
            <sz val="9"/>
            <color indexed="81"/>
            <rFont val="Tahoma"/>
            <family val="2"/>
            <charset val="204"/>
          </rPr>
          <t>ВОЗМОЖНО НЕ БОЛЕЕ 10 ПОПЫТОК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E3" authorId="0">
      <text>
        <r>
          <rPr>
            <b/>
            <sz val="9"/>
            <color indexed="81"/>
            <rFont val="Tahoma"/>
            <family val="2"/>
            <charset val="204"/>
          </rPr>
          <t>ПРАВИЛА:</t>
        </r>
        <r>
          <rPr>
            <sz val="9"/>
            <color indexed="81"/>
            <rFont val="Tahoma"/>
            <family val="2"/>
            <charset val="204"/>
          </rPr>
          <t xml:space="preserve">
для прохода в финал соревнований необходим результат 90 очков и более (из 100 возможных)</t>
        </r>
      </text>
    </comment>
    <comment ref="K3" authorId="0">
      <text>
        <r>
          <rPr>
            <b/>
            <sz val="9"/>
            <color indexed="81"/>
            <rFont val="Tahoma"/>
            <family val="2"/>
            <charset val="204"/>
          </rPr>
          <t>ПРАВИЛА:</t>
        </r>
        <r>
          <rPr>
            <sz val="9"/>
            <color indexed="81"/>
            <rFont val="Tahoma"/>
            <family val="2"/>
            <charset val="204"/>
          </rPr>
          <t xml:space="preserve">
для прохода в финал соревнований необходим результат 90 очков и более (из 100 возможных)</t>
        </r>
      </text>
    </comment>
    <comment ref="E1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 зачётных</t>
        </r>
      </text>
    </comment>
    <comment ref="K1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 зачётных</t>
        </r>
      </text>
    </comment>
    <comment ref="K1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Блиц-Турнира по стрельбе из арбалета</t>
        </r>
      </text>
    </comment>
    <comment ref="E1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перестрелка 9-</t>
        </r>
      </text>
    </comment>
    <comment ref="E18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перестрелка 9+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E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"10" - 4</t>
        </r>
      </text>
    </comment>
    <comment ref="E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"10" - 2</t>
        </r>
      </text>
    </comment>
    <comment ref="E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"10" - 1</t>
        </r>
      </text>
    </comment>
    <comment ref="E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"10" - 0</t>
        </r>
      </text>
    </comment>
  </commentList>
</comments>
</file>

<file path=xl/sharedStrings.xml><?xml version="1.0" encoding="utf-8"?>
<sst xmlns="http://schemas.openxmlformats.org/spreadsheetml/2006/main" count="3716" uniqueCount="776">
  <si>
    <t>МЕСТО</t>
  </si>
  <si>
    <t>Фамилия Имя</t>
  </si>
  <si>
    <t>Оружие</t>
  </si>
  <si>
    <t>КЛУБ</t>
  </si>
  <si>
    <t>Корганов Константин</t>
  </si>
  <si>
    <t>Баранов Владимир</t>
  </si>
  <si>
    <t>Ситников Глеб</t>
  </si>
  <si>
    <t>Иванов Кирилл</t>
  </si>
  <si>
    <t>бонус за костюм</t>
  </si>
  <si>
    <t>ИТОГО</t>
  </si>
  <si>
    <t>перестрелка</t>
  </si>
  <si>
    <t>инстинктив</t>
  </si>
  <si>
    <t>СК "Десять Ярдов"</t>
  </si>
  <si>
    <t>историк</t>
  </si>
  <si>
    <t>Клуб "Добрыня"</t>
  </si>
  <si>
    <t>вольный стрелок</t>
  </si>
  <si>
    <t>Ведерников Денис</t>
  </si>
  <si>
    <t>Сальников Вячеслав</t>
  </si>
  <si>
    <t>Пантелеев Михаил</t>
  </si>
  <si>
    <t>Клещев Алексей</t>
  </si>
  <si>
    <t>Вязовик Руслан</t>
  </si>
  <si>
    <t>СШ "Химки"</t>
  </si>
  <si>
    <t>Скворцова Ольга</t>
  </si>
  <si>
    <t>Шевелёва Ольга</t>
  </si>
  <si>
    <t>Клещева Анастасия</t>
  </si>
  <si>
    <t>Андреева Анфиса</t>
  </si>
  <si>
    <t>Калашникова Елена</t>
  </si>
  <si>
    <t>Беспалова Юлия</t>
  </si>
  <si>
    <t>Зубович Анастасия</t>
  </si>
  <si>
    <t>леший</t>
  </si>
  <si>
    <t>Л</t>
  </si>
  <si>
    <t>Потапова Наталья</t>
  </si>
  <si>
    <t>Ежелев Сергей</t>
  </si>
  <si>
    <t>Новосёлов Сергей</t>
  </si>
  <si>
    <t>Месяц Светлана</t>
  </si>
  <si>
    <t>Холодилин Максим</t>
  </si>
  <si>
    <t>компаунд</t>
  </si>
  <si>
    <t>олимпик</t>
  </si>
  <si>
    <t>КСЛ "Dragon Arrow"</t>
  </si>
  <si>
    <t>Павлова Маргарита</t>
  </si>
  <si>
    <t>УЧАСТНИК</t>
  </si>
  <si>
    <t>Клуб</t>
  </si>
  <si>
    <t>1 серия</t>
  </si>
  <si>
    <t>S</t>
  </si>
  <si>
    <t>2 серия</t>
  </si>
  <si>
    <t>3 серия</t>
  </si>
  <si>
    <t>4 серия</t>
  </si>
  <si>
    <t>5 серия</t>
  </si>
  <si>
    <t>6 серия</t>
  </si>
  <si>
    <t>7 серия</t>
  </si>
  <si>
    <t>8 серия</t>
  </si>
  <si>
    <t>9 серия</t>
  </si>
  <si>
    <t>10 серия</t>
  </si>
  <si>
    <t>СК "Анонимные лучники"</t>
  </si>
  <si>
    <t>Сизова Полина</t>
  </si>
  <si>
    <t>Бурова Татьяна</t>
  </si>
  <si>
    <t>РК "Форнит"</t>
  </si>
  <si>
    <t>Савельева Елена</t>
  </si>
  <si>
    <t>Сударыни /инстинктив/</t>
  </si>
  <si>
    <t>№</t>
  </si>
  <si>
    <t>Имя</t>
  </si>
  <si>
    <t>Квалификация</t>
  </si>
  <si>
    <t>ВЕРШИНА</t>
  </si>
  <si>
    <t>Степанова Светлана</t>
  </si>
  <si>
    <t>Клишина Елизавета</t>
  </si>
  <si>
    <t>Судари /инстинктив/</t>
  </si>
  <si>
    <t>Тихонов Данила</t>
  </si>
  <si>
    <t>Бадеев Александр</t>
  </si>
  <si>
    <t>Жидков Вячеслав</t>
  </si>
  <si>
    <t>правила</t>
  </si>
  <si>
    <t>поз.</t>
  </si>
  <si>
    <t>ФАМИЛИЯ, ИМЯ</t>
  </si>
  <si>
    <t>ФИНАЛ</t>
  </si>
  <si>
    <t>Результат</t>
  </si>
  <si>
    <t>СК "4,5"</t>
  </si>
  <si>
    <t>Тихомиров Алексей</t>
  </si>
  <si>
    <t>Богачёва Светлана</t>
  </si>
  <si>
    <t>Савко Александр</t>
  </si>
  <si>
    <t>Кобзева Елена</t>
  </si>
  <si>
    <t>РоК "Десять Ярдов"</t>
  </si>
  <si>
    <t>Александрович Николай</t>
  </si>
  <si>
    <t>Широков Евгений</t>
  </si>
  <si>
    <t>Широков Антон</t>
  </si>
  <si>
    <t>Скотников Вячеслав</t>
  </si>
  <si>
    <t>1/4 финала</t>
  </si>
  <si>
    <t>1/2 финала</t>
  </si>
  <si>
    <t>БРОНЗОВЫЙ ФИНАЛ</t>
  </si>
  <si>
    <t>ЗОЛОТОЙ ФИНАЛ</t>
  </si>
  <si>
    <t>КОМАНДА</t>
  </si>
  <si>
    <t>"Инстинктивщик"</t>
  </si>
  <si>
    <t>"Прицельщик"</t>
  </si>
  <si>
    <t>результат</t>
  </si>
  <si>
    <t>«Апельсин»</t>
  </si>
  <si>
    <t>«Орлиный глаз»</t>
  </si>
  <si>
    <t>Ратов Денис</t>
  </si>
  <si>
    <t>СК «Десять Ярдов»</t>
  </si>
  <si>
    <t>Клуб «Добрыня»</t>
  </si>
  <si>
    <t>ТК «Золотые Леса»</t>
  </si>
  <si>
    <t>КСЛ “Dragon Arrow”</t>
  </si>
  <si>
    <t>ВИК «Армэ»</t>
  </si>
  <si>
    <t>КСЛ «Варяг»</t>
  </si>
  <si>
    <t>СК «Анонимные лучники»</t>
  </si>
  <si>
    <r>
      <t xml:space="preserve">Имя / Фамилия  </t>
    </r>
    <r>
      <rPr>
        <sz val="14"/>
        <color rgb="FFFF0000"/>
        <rFont val="Calibri"/>
        <family val="2"/>
        <charset val="204"/>
        <scheme val="minor"/>
      </rPr>
      <t xml:space="preserve"> (вызов)</t>
    </r>
  </si>
  <si>
    <t>встреча</t>
  </si>
  <si>
    <r>
      <t xml:space="preserve">Имя / Фамилия  </t>
    </r>
    <r>
      <rPr>
        <sz val="14"/>
        <color rgb="FFFF0000"/>
        <rFont val="Calibri"/>
        <family val="2"/>
        <charset val="204"/>
        <scheme val="minor"/>
      </rPr>
      <t xml:space="preserve"> (ответ)</t>
    </r>
  </si>
  <si>
    <t>Анастасия Зубович</t>
  </si>
  <si>
    <t>vs</t>
  </si>
  <si>
    <t>Константин Корганов</t>
  </si>
  <si>
    <t>Олег Урбанский</t>
  </si>
  <si>
    <t>Наталья Потапова</t>
  </si>
  <si>
    <t>Александр Савко</t>
  </si>
  <si>
    <t>Клуб «Цитадель»</t>
  </si>
  <si>
    <t>КСЛ «Феникс»</t>
  </si>
  <si>
    <t>Цедилина Алёна</t>
  </si>
  <si>
    <t>Деревянко Светлана</t>
  </si>
  <si>
    <t>Тотьмянин Сергей</t>
  </si>
  <si>
    <t>периферийный</t>
  </si>
  <si>
    <t>Фамилия, Имя</t>
  </si>
  <si>
    <t>м/ж</t>
  </si>
  <si>
    <t>сумма 9-ок</t>
  </si>
  <si>
    <t>сумма 10-ок</t>
  </si>
  <si>
    <t>сумма Х</t>
  </si>
  <si>
    <t>РЕЗУЛЬТАТ</t>
  </si>
  <si>
    <t>м</t>
  </si>
  <si>
    <t>Посадская Александра</t>
  </si>
  <si>
    <t>ж</t>
  </si>
  <si>
    <t>Марков Дмитрий</t>
  </si>
  <si>
    <t>баребоу</t>
  </si>
  <si>
    <t>ИНСТИНКТИВ мужчины</t>
  </si>
  <si>
    <t>1. ОБОРОНА</t>
  </si>
  <si>
    <t>2. ОТСТУПЛЕНИЕ</t>
  </si>
  <si>
    <t>4. ЗАЛОЖНИКИ</t>
  </si>
  <si>
    <t>5. ЗАСАДА</t>
  </si>
  <si>
    <t>6. НОЧНОЕ НАПАДЕНИЕ</t>
  </si>
  <si>
    <t xml:space="preserve">7. ГЕНЕРАЛ </t>
  </si>
  <si>
    <t>8. НАСТУПЛЕНИЕ</t>
  </si>
  <si>
    <t>9. ОХОТА</t>
  </si>
  <si>
    <t>ИТОГОВЫЙ</t>
  </si>
  <si>
    <t>ВРЕМЯ</t>
  </si>
  <si>
    <t>ОЧКИ</t>
  </si>
  <si>
    <t>ШТРАФЫ</t>
  </si>
  <si>
    <t>ХИТ-фактор</t>
  </si>
  <si>
    <t>Кондрашов Максим</t>
  </si>
  <si>
    <t>Клуб «Трелучье»</t>
  </si>
  <si>
    <t>Романовский Григорий</t>
  </si>
  <si>
    <t>Задорожный Михаил</t>
  </si>
  <si>
    <t>ИНСТИНКТИВ женщины</t>
  </si>
  <si>
    <t>Мясникова Анастасия</t>
  </si>
  <si>
    <t>Краснобай Ольга</t>
  </si>
  <si>
    <t>Орлова Анастасия</t>
  </si>
  <si>
    <t>Романовская Кристина</t>
  </si>
  <si>
    <t>Аксёнова Вера</t>
  </si>
  <si>
    <t>Маленюк Анна</t>
  </si>
  <si>
    <t>"Лукомания"</t>
  </si>
  <si>
    <t>Клуб "Цитадель"</t>
  </si>
  <si>
    <t>СОГ ЦСКА</t>
  </si>
  <si>
    <t>КСЛ "Феникс"</t>
  </si>
  <si>
    <t>арбалет оптика</t>
  </si>
  <si>
    <t>арбалет механика</t>
  </si>
  <si>
    <r>
      <t xml:space="preserve">Кол-во ПОПЫТОК </t>
    </r>
    <r>
      <rPr>
        <b/>
        <sz val="8"/>
        <color rgb="FFFF0000"/>
        <rFont val="Calibri"/>
        <family val="2"/>
        <charset val="204"/>
        <scheme val="minor"/>
      </rPr>
      <t>(макс=10)</t>
    </r>
  </si>
  <si>
    <t>попытка</t>
  </si>
  <si>
    <t>Татевосян Давид</t>
  </si>
  <si>
    <t>ССК "Артемис"</t>
  </si>
  <si>
    <t>Осинцев Алексей</t>
  </si>
  <si>
    <t>Волков Андрей</t>
  </si>
  <si>
    <t>Скотникова Татьяна</t>
  </si>
  <si>
    <t>Осинцев Ярослав</t>
  </si>
  <si>
    <t>Скотников Матвей</t>
  </si>
  <si>
    <t>периферийный /мужчины/</t>
  </si>
  <si>
    <t>периферийный /женщины/</t>
  </si>
  <si>
    <t>инстинктив /мужчины/</t>
  </si>
  <si>
    <t>инстинктив /женщины/</t>
  </si>
  <si>
    <t>олимпик, баребоу /общий/</t>
  </si>
  <si>
    <t>компаунд /общий/</t>
  </si>
  <si>
    <t>арбалет /общий/</t>
  </si>
  <si>
    <t>Сагитова Екатерина</t>
  </si>
  <si>
    <t>Шамало Тимофей</t>
  </si>
  <si>
    <t>Ростовский Константин</t>
  </si>
  <si>
    <t>АРБАЛЕТ</t>
  </si>
  <si>
    <t>Кудрявцева Татьяна</t>
  </si>
  <si>
    <t>Мороз Мария</t>
  </si>
  <si>
    <t>Кудрявцев Никита</t>
  </si>
  <si>
    <t>Южаков Юрий</t>
  </si>
  <si>
    <t>Халиуллина Асия</t>
  </si>
  <si>
    <t>Белоусов Владимир</t>
  </si>
  <si>
    <t>Жуков Андрей</t>
  </si>
  <si>
    <t>Пресняков Константин</t>
  </si>
  <si>
    <t>2. Супер финал</t>
  </si>
  <si>
    <t xml:space="preserve">3. Спарринги "на вылет" </t>
  </si>
  <si>
    <t xml:space="preserve">4. Спарринги </t>
  </si>
  <si>
    <t>КСЛ «Вектор»</t>
  </si>
  <si>
    <t>«Русский свет»</t>
  </si>
  <si>
    <t>Витковская Виктория</t>
  </si>
  <si>
    <t>Хачатуров Владимир</t>
  </si>
  <si>
    <t>Ванчикова Алла</t>
  </si>
  <si>
    <t>Заборонок Антон</t>
  </si>
  <si>
    <t>Маркова Елена</t>
  </si>
  <si>
    <t>Елизавета Титова</t>
  </si>
  <si>
    <t>Владимир Титов</t>
  </si>
  <si>
    <t>Фокина Ксения</t>
  </si>
  <si>
    <t>Кузнецов Иван</t>
  </si>
  <si>
    <t>Боглаев Павел</t>
  </si>
  <si>
    <t>Гатауллина Ольга</t>
  </si>
  <si>
    <t>Канина Александра</t>
  </si>
  <si>
    <t>Черкашина Анна</t>
  </si>
  <si>
    <t>Бейзак Ксения</t>
  </si>
  <si>
    <t>3. КАВАЛЕРИЯ</t>
  </si>
  <si>
    <t>бонус</t>
  </si>
  <si>
    <t>Белугин Борис</t>
  </si>
  <si>
    <t>Жарков Андрей</t>
  </si>
  <si>
    <t>Басков Александр</t>
  </si>
  <si>
    <t>Белых Сергей</t>
  </si>
  <si>
    <t>КСК «Каскад»</t>
  </si>
  <si>
    <t>КСК «Матадор»</t>
  </si>
  <si>
    <t>Потапченкова Светлана</t>
  </si>
  <si>
    <t>Бакай Мария</t>
  </si>
  <si>
    <t>Шляу Светлана</t>
  </si>
  <si>
    <t>Турнир "ВРЕМЕНА ГОДА 2025 - Январь"</t>
  </si>
  <si>
    <t>Турнир "ВРЕМЕНА ГОДА 2025 - Февраль"</t>
  </si>
  <si>
    <t>Турнир "ВРЕМЕНА ГОДА 2025 - Март"</t>
  </si>
  <si>
    <t>Турнир "ВРЕМЕНА ГОДА 2025 - Апрель"</t>
  </si>
  <si>
    <t>Турнир "ВРЕМЕНА ГОДА 2025 - Май"</t>
  </si>
  <si>
    <t>Турнир "ВРЕМЕНА ГОДА 2025 - Июнь"</t>
  </si>
  <si>
    <t>Турнир "ВРЕМЕНА ГОДА 2025 - Июль"</t>
  </si>
  <si>
    <t>Турнир "ВРЕМЕНА ГОДА 2025 - Август"</t>
  </si>
  <si>
    <t>Турнир "ВРЕМЕНА ГОДА 2025 - Сентябрь"</t>
  </si>
  <si>
    <t>Турнир "ВРЕМЕНА ГОДА 2025 - Октябрь"</t>
  </si>
  <si>
    <t>Турнир "ВРЕМЕНА ГОДА 2025 - Ноябрь"</t>
  </si>
  <si>
    <t>Турнир "ВРЕМЕНА ГОДА 2025 - Декабрь"</t>
  </si>
  <si>
    <t>11 января 2025 года</t>
  </si>
  <si>
    <t>Щит № 1 /ЖЕНЩИНЫ/</t>
  </si>
  <si>
    <t>КСК "Матадор"</t>
  </si>
  <si>
    <t>СФЦ "Риф"</t>
  </si>
  <si>
    <t>Щит № 3 /ЖЕНЩИНЫ/</t>
  </si>
  <si>
    <t>Гернет Анна</t>
  </si>
  <si>
    <t>Лисова Валентина</t>
  </si>
  <si>
    <t>КСК "Каскад"</t>
  </si>
  <si>
    <t>КСЛ "Вектор"</t>
  </si>
  <si>
    <t>СК "СИЛАчи"</t>
  </si>
  <si>
    <t>Щит № 5  /ЖЕНЩИНЫ/</t>
  </si>
  <si>
    <t>Коровкина Александра</t>
  </si>
  <si>
    <t>Клишина Надежда</t>
  </si>
  <si>
    <t>"Целебные Ессентуки"</t>
  </si>
  <si>
    <t>Щит № 2 /МУЖЧИНЫ/</t>
  </si>
  <si>
    <t>Витковский Алексей</t>
  </si>
  <si>
    <t>школа "WildCards Fencing"</t>
  </si>
  <si>
    <t>Щит № 4 /МУЖЧИНЫ/</t>
  </si>
  <si>
    <t>Королёв Роман</t>
  </si>
  <si>
    <t>Воскресенский Дмитрий</t>
  </si>
  <si>
    <t>Волков Алексей</t>
  </si>
  <si>
    <t>Монастырский Кирилл</t>
  </si>
  <si>
    <t>ТК "Золотые Леса"</t>
  </si>
  <si>
    <t>вольный трелок</t>
  </si>
  <si>
    <t>Новогодний Турнир по стрельбе из лука и арбалета "Рождественский Вепрь  - 2025"</t>
  </si>
  <si>
    <r>
      <t xml:space="preserve">ПОБЕДИТЕЛИ Этапа </t>
    </r>
    <r>
      <rPr>
        <b/>
        <sz val="12"/>
        <color rgb="FFC00000"/>
        <rFont val="Calibri"/>
        <family val="2"/>
        <charset val="204"/>
        <scheme val="minor"/>
      </rPr>
      <t>"Мандаринковый челлендж 18+"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Волков Алексей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</si>
  <si>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"Лучший Костюм"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Клишина Елизавета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</si>
  <si>
    <t>Новогодний Турнир по стрельбе из лука и арбалета "13-й Леший. СПРЫЦЕЛОМ - 2025"</t>
  </si>
  <si>
    <t>12 января 2025 года</t>
  </si>
  <si>
    <t>Щит № 1 /ОБЩИЙ/</t>
  </si>
  <si>
    <t>Бадеев Михаил</t>
  </si>
  <si>
    <t>Бадеева Татьяна</t>
  </si>
  <si>
    <t>Орлов</t>
  </si>
  <si>
    <t>Алискандаров Иса</t>
  </si>
  <si>
    <t>Орлов Алексей</t>
  </si>
  <si>
    <t>Щит № 2 /ОБЩИЙ/</t>
  </si>
  <si>
    <t>Абатуров Вячеслав</t>
  </si>
  <si>
    <t>Андрианов Юрий</t>
  </si>
  <si>
    <t>Ясько</t>
  </si>
  <si>
    <t>Ясько Михаил</t>
  </si>
  <si>
    <t>Новогодний Турнир по стрельбе из лука и арбалета "Рождественский Вепрь  + 2025"</t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</si>
  <si>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"Мандаринковый челлендж 18+"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Корганов Константин</t>
    </r>
    <r>
      <rPr>
        <sz val="12"/>
        <color theme="1"/>
        <rFont val="Calibri"/>
        <family val="2"/>
        <charset val="204"/>
        <scheme val="minor"/>
      </rPr>
      <t xml:space="preserve"> - СК "Анонимные лучники"</t>
    </r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</si>
  <si>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"Лучший костюм"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Потапова Наталья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</si>
  <si>
    <t>Новогодний Турнир по стрельбе из лука "13-й Леший. БЕСПРЫЦЕЛА  - 2025"</t>
  </si>
  <si>
    <t>СОРЕВНОВАНИЯ по игре в дартс "ДАРТС МОРОЗ - 2025"</t>
  </si>
  <si>
    <r>
      <rPr>
        <b/>
        <sz val="16"/>
        <color rgb="FFC00000"/>
        <rFont val="Calibri"/>
        <family val="2"/>
        <charset val="204"/>
        <scheme val="minor"/>
      </rPr>
      <t>ИТОГОВЫЙ ПРОТОКОЛ</t>
    </r>
    <r>
      <rPr>
        <sz val="16"/>
        <color rgb="FFC00000"/>
        <rFont val="Calibri"/>
        <family val="2"/>
        <charset val="204"/>
        <scheme val="minor"/>
      </rPr>
      <t xml:space="preserve"> / 02.01.2025 - 31.01.2025 /</t>
    </r>
  </si>
  <si>
    <t>Голубовский Георгий</t>
  </si>
  <si>
    <t>Гольцова Инга</t>
  </si>
  <si>
    <t>Гольцов Тимофей</t>
  </si>
  <si>
    <t>Ермаков Тихон</t>
  </si>
  <si>
    <t>Ермаков Тимофей</t>
  </si>
  <si>
    <t>Голубовская Елизавета</t>
  </si>
  <si>
    <t>МАУ ДО СШ "Реутово"</t>
  </si>
  <si>
    <t>СФЦ «РИФ»</t>
  </si>
  <si>
    <t>Шамало Тимофей Михайлович</t>
  </si>
  <si>
    <t>Володин Илья Владимирович</t>
  </si>
  <si>
    <t>Купцов Николай Павлович</t>
  </si>
  <si>
    <t>Белых Сергей Анатольевич</t>
  </si>
  <si>
    <t>Тотьмянин Сергей Сергеевич</t>
  </si>
  <si>
    <t>Клещев Алексей Геннадьевич</t>
  </si>
  <si>
    <t>Труханов Илья Николаевич</t>
  </si>
  <si>
    <t xml:space="preserve">Романовский Григорий Александрович </t>
  </si>
  <si>
    <t>Морев Дмитрий Владимирович</t>
  </si>
  <si>
    <t>Клишина Елизавета Владимировна</t>
  </si>
  <si>
    <t>Аксёнова Вера Александровна</t>
  </si>
  <si>
    <t>Романовская Кристина Вадимовна</t>
  </si>
  <si>
    <t>Колесник Мария Андреевна</t>
  </si>
  <si>
    <t>Краснобай Ольга Игоревна</t>
  </si>
  <si>
    <t>Сагитова Екатерина Андреевна</t>
  </si>
  <si>
    <t>Посадская Александра Алексеевна</t>
  </si>
  <si>
    <t>Баранов Владимир Вячеславович</t>
  </si>
  <si>
    <t>Клуб «СИЛАчи»</t>
  </si>
  <si>
    <t>Воскресенский Дмитрий Евгеньевич</t>
  </si>
  <si>
    <t>Мозохин Николай Сергеевич</t>
  </si>
  <si>
    <t>Кузнецов Иван Владимирович</t>
  </si>
  <si>
    <t>Жуков Андрей Вячеславович</t>
  </si>
  <si>
    <t>Марков Дмитрий Александрович</t>
  </si>
  <si>
    <t>Жидков Вячеслав Валерьевич</t>
  </si>
  <si>
    <t>Уланов Пётр Александрович</t>
  </si>
  <si>
    <t>Ворошилова Ольга Владимировна</t>
  </si>
  <si>
    <t>Маленюк Анна Сергеевна</t>
  </si>
  <si>
    <t>Лисова Валентина Валентиновна</t>
  </si>
  <si>
    <t>Клещева Анастасия Сергеевна</t>
  </si>
  <si>
    <t>Бут Софья Михайловна</t>
  </si>
  <si>
    <t>Халиуллина Асия Хабибрахмановна</t>
  </si>
  <si>
    <t>Черкашина Анна Сергеевна</t>
  </si>
  <si>
    <t>Фокина Ксения Сергеевна</t>
  </si>
  <si>
    <t>Матраева Алёна Денисовна</t>
  </si>
  <si>
    <t>Маркина Мария Олеговна</t>
  </si>
  <si>
    <t>Ванчикова Алла Сергеевна</t>
  </si>
  <si>
    <t>Деревянко Светлана Александровна</t>
  </si>
  <si>
    <t>Герасимова Ольга Александровна</t>
  </si>
  <si>
    <t>Боглаев Павел Юрьевич</t>
  </si>
  <si>
    <t>Носов Владимир Игоревич</t>
  </si>
  <si>
    <t>Заборонок Антон Александрович</t>
  </si>
  <si>
    <t xml:space="preserve">Марков Дмитрий Александрович </t>
  </si>
  <si>
    <t>Савельева Елена Михайловна</t>
  </si>
  <si>
    <t>Соколова Лилия Сергеевна</t>
  </si>
  <si>
    <t>Дрот Софья Станиславовна</t>
  </si>
  <si>
    <t>Белоусов Владимир Владимирович</t>
  </si>
  <si>
    <t>Ворошилов Андрей Михайлович</t>
  </si>
  <si>
    <t>СК «Анонимные Лучники»</t>
  </si>
  <si>
    <t>Корганов Константин Андреевич</t>
  </si>
  <si>
    <t>ЦСКА</t>
  </si>
  <si>
    <t xml:space="preserve">Федяев Михаил Иванович </t>
  </si>
  <si>
    <t>Холодилин Максим Анатольевич</t>
  </si>
  <si>
    <t>Вольный стрелок</t>
  </si>
  <si>
    <t>Кирсанов Вадим Алексеевич</t>
  </si>
  <si>
    <t>РК «Форнит»</t>
  </si>
  <si>
    <t>Бурова Татьяна Викторовна</t>
  </si>
  <si>
    <t>Ясько Михаил Николаевич</t>
  </si>
  <si>
    <t>Зубович Анастасия Валерьевна</t>
  </si>
  <si>
    <t>Месяц Светлана Валерьевна</t>
  </si>
  <si>
    <t>Потапова Наталья Владимировна</t>
  </si>
  <si>
    <t>"ЦАРЬ ПОД ГОРОЙ" /ночной Турнир/</t>
  </si>
  <si>
    <t>Зимние Лучные Игры 2025</t>
  </si>
  <si>
    <t>24 февраля  20:45 - 22:45</t>
  </si>
  <si>
    <t>Морозов Алексей</t>
  </si>
  <si>
    <t>25 февраля  20:45 - 22:45</t>
  </si>
  <si>
    <t>Чернышёва Александра</t>
  </si>
  <si>
    <t>Судари /историк/</t>
  </si>
  <si>
    <t>26 февраля  20:45 - 22:45</t>
  </si>
  <si>
    <t>Протасов Евгений</t>
  </si>
  <si>
    <t>Сударыни /историк/</t>
  </si>
  <si>
    <t>27 февраля  20:45 - 22:45</t>
  </si>
  <si>
    <t xml:space="preserve">Зубович Анастасия </t>
  </si>
  <si>
    <t>Лунева Ольга</t>
  </si>
  <si>
    <t>периферийный /общий/</t>
  </si>
  <si>
    <t>Ситников Глеб Александрович</t>
  </si>
  <si>
    <t>Романовский Григорий Александрович</t>
  </si>
  <si>
    <t>Орлова Анастасия Вадимовна</t>
  </si>
  <si>
    <t>Басков Александр Сергеевич</t>
  </si>
  <si>
    <t>СК «СИЛАчи»</t>
  </si>
  <si>
    <t>Ратов Денис Викторович</t>
  </si>
  <si>
    <t>Монастырский Кирилл Александрович</t>
  </si>
  <si>
    <t>Витковская Виктория Олеговна</t>
  </si>
  <si>
    <t>Маркова Елена Дмитриевна</t>
  </si>
  <si>
    <t>Тихонова Екатерина Викторовна</t>
  </si>
  <si>
    <t>КСЛ «Dragon Arrow»</t>
  </si>
  <si>
    <t>Дарешина Александра Дмитриевна</t>
  </si>
  <si>
    <t>Сухарев Михаил Владимирович</t>
  </si>
  <si>
    <t>Пыткин Алексей Дмитриевич</t>
  </si>
  <si>
    <t>Холодили Максим Анатольевич</t>
  </si>
  <si>
    <t>Серов Андрей Евгеньевич</t>
  </si>
  <si>
    <t>СШ «Химки»</t>
  </si>
  <si>
    <t>Сальников Вячеслав Васильевич</t>
  </si>
  <si>
    <t>Скворцова Ольга Викторовна</t>
  </si>
  <si>
    <t>Лынова Ярослава Александровна</t>
  </si>
  <si>
    <t>Лынова Ольга Германовна</t>
  </si>
  <si>
    <t>Шкатула Сергей Валерьевич</t>
  </si>
  <si>
    <t>Асёнова Вера Александровна</t>
  </si>
  <si>
    <t>Тараскина Наталья Валерьевна</t>
  </si>
  <si>
    <t>Шкатула София Сергеевна</t>
  </si>
  <si>
    <t>Шевцов Сергей Александрович</t>
  </si>
  <si>
    <t>Далибандо Маргарита Борисовна</t>
  </si>
  <si>
    <t>Клещева Анастасия Алексеевна</t>
  </si>
  <si>
    <t>Халлиулина Асия Хабибрахмановна</t>
  </si>
  <si>
    <t>Лебедев Андрей Александрович</t>
  </si>
  <si>
    <t>Ярош Денис Викторович</t>
  </si>
  <si>
    <t>Короткова Маргарита Сергеевна</t>
  </si>
  <si>
    <t>Федяев Михаил Иванович</t>
  </si>
  <si>
    <t>Чернопятова Анастасия Андреевна</t>
  </si>
  <si>
    <t>Кузнецов Александр Юрьевич</t>
  </si>
  <si>
    <t xml:space="preserve">КВАЛИФИКАЦИОННЫЕ результаты Открытых Соревнований по высокоточной стрельбе из пневматической винтовки 
"Двойная Цель - 2025" </t>
  </si>
  <si>
    <t>КВАЛИФИКАЦИОННЫЕ результаты Открытых Соревнований по высокоточной стрельбе из пневматической винтовки 
"Двойная Цель - 2025"</t>
  </si>
  <si>
    <t>1. Квалификация ( 01.02.2025 - 31.03.2025 ) МУЖЧИНЫ</t>
  </si>
  <si>
    <t>6 апреля 2025</t>
  </si>
  <si>
    <t>1. Квалификация ( 01.02.2025 - 31.03.2025) ЖЕНЩИНЫ</t>
  </si>
  <si>
    <t>ФИНАЛИСТ</t>
  </si>
  <si>
    <t>Балов Анна</t>
  </si>
  <si>
    <t>Мишучкова Наталья</t>
  </si>
  <si>
    <t>Лукошникова Елизавета</t>
  </si>
  <si>
    <t>Никитин Дмитрий</t>
  </si>
  <si>
    <t>Лынова Ольга</t>
  </si>
  <si>
    <t>Лынова Ярослава</t>
  </si>
  <si>
    <t>Солдатова Олеся</t>
  </si>
  <si>
    <t>Пономарёва Оксана</t>
  </si>
  <si>
    <t>Титов Владимир</t>
  </si>
  <si>
    <t>Зеленин Даниил</t>
  </si>
  <si>
    <t>Чекалов Алексей</t>
  </si>
  <si>
    <t>Шайбулатова Алла</t>
  </si>
  <si>
    <t>Сидюхин Даниил</t>
  </si>
  <si>
    <t>Белашков Максим</t>
  </si>
  <si>
    <t>Бур Ксения</t>
  </si>
  <si>
    <t>Самуйленков Алексей</t>
  </si>
  <si>
    <t>Говорова Екатерина</t>
  </si>
  <si>
    <t>Гусенков Дмитрий</t>
  </si>
  <si>
    <t>Новосёлов Андрей</t>
  </si>
  <si>
    <t>армия РФ</t>
  </si>
  <si>
    <t>Бур Марина</t>
  </si>
  <si>
    <t>магазин "Дрозд PCP"</t>
  </si>
  <si>
    <t>Попова Ольга</t>
  </si>
  <si>
    <t>Михеева Виктория</t>
  </si>
  <si>
    <t>Чернова Евдокия</t>
  </si>
  <si>
    <t>Рассолько Александр</t>
  </si>
  <si>
    <t>Коженов Максим</t>
  </si>
  <si>
    <t>Морозова Екатерина</t>
  </si>
  <si>
    <t>Тестин Иван</t>
  </si>
  <si>
    <t>Морозова Мирослава</t>
  </si>
  <si>
    <t>Новосельская Виктория</t>
  </si>
  <si>
    <t>Агафонов Сергей</t>
  </si>
  <si>
    <t>Клуб "КИТЭК"</t>
  </si>
  <si>
    <t>Бабицкая Альфия</t>
  </si>
  <si>
    <t>Кульбачук Арина</t>
  </si>
  <si>
    <t>Морозов Константин</t>
  </si>
  <si>
    <t>Титова Елизавета</t>
  </si>
  <si>
    <t>Громов Игорь</t>
  </si>
  <si>
    <t>Кудрявцева Светлана</t>
  </si>
  <si>
    <t>Аглиуллин Руслан</t>
  </si>
  <si>
    <t>Васильева Ангелина</t>
  </si>
  <si>
    <t>Волошин Денис</t>
  </si>
  <si>
    <t>Батманов Никита</t>
  </si>
  <si>
    <t>Суринова Анастасия</t>
  </si>
  <si>
    <t>Аглиуллин Арсений</t>
  </si>
  <si>
    <t>Дворякова Любовь</t>
  </si>
  <si>
    <t>Корябкин Арсений</t>
  </si>
  <si>
    <t>Скворцова Изабелла</t>
  </si>
  <si>
    <t>Гордейко Сергей</t>
  </si>
  <si>
    <t>"Интераудит"</t>
  </si>
  <si>
    <t>Макушкина Марина</t>
  </si>
  <si>
    <t>школа "Кэмбо Кокоро"</t>
  </si>
  <si>
    <t>Чернов Сергей</t>
  </si>
  <si>
    <t>Хожайнова Светлана</t>
  </si>
  <si>
    <t>Косачёв Николай</t>
  </si>
  <si>
    <t>Васильева Анастасия</t>
  </si>
  <si>
    <t>Сябро Илья</t>
  </si>
  <si>
    <t>Кабаев Алексей</t>
  </si>
  <si>
    <t>Накрасова Вера</t>
  </si>
  <si>
    <t>Крутоус Василий</t>
  </si>
  <si>
    <t>Колосова Марина</t>
  </si>
  <si>
    <t>Кадомцева Елизавета</t>
  </si>
  <si>
    <t>Фохтин Данила</t>
  </si>
  <si>
    <t>Литвинова Ольга</t>
  </si>
  <si>
    <t>Буханцева Виктория</t>
  </si>
  <si>
    <t>Григорьев Юрий</t>
  </si>
  <si>
    <t>Гусенкова Анастасия</t>
  </si>
  <si>
    <t>Шаройко Никита</t>
  </si>
  <si>
    <t>Дыдыкина Елена</t>
  </si>
  <si>
    <t>МСРК</t>
  </si>
  <si>
    <t>Автонин Максим</t>
  </si>
  <si>
    <t>Сайдашев Алексей</t>
  </si>
  <si>
    <t>Карпова Надежда</t>
  </si>
  <si>
    <t>Клуб "Электрон"</t>
  </si>
  <si>
    <t>Старостин Александр</t>
  </si>
  <si>
    <t>Кузнецова Лариса</t>
  </si>
  <si>
    <t>Гвоздевский Ефим</t>
  </si>
  <si>
    <t>Чижик Елена</t>
  </si>
  <si>
    <t>Уланов Кирилл</t>
  </si>
  <si>
    <t>Морозов Егор</t>
  </si>
  <si>
    <t>Коростелёв Игорь</t>
  </si>
  <si>
    <t>Григорьев Роман</t>
  </si>
  <si>
    <t>Калинин Юрий</t>
  </si>
  <si>
    <t>Маслов Александр</t>
  </si>
  <si>
    <t>Кузнецов Игорь</t>
  </si>
  <si>
    <t>Кабаев Михаил</t>
  </si>
  <si>
    <t>Болбашов Дмитрий</t>
  </si>
  <si>
    <t>Балов Елисей</t>
  </si>
  <si>
    <t>Акатов Филипп</t>
  </si>
  <si>
    <t>Леонов Валерий</t>
  </si>
  <si>
    <t>Костоев Тимур</t>
  </si>
  <si>
    <t>Волошин Глеб</t>
  </si>
  <si>
    <t>Жестков Константин</t>
  </si>
  <si>
    <t>Шворнев Вадим</t>
  </si>
  <si>
    <t>Клуб "Кречет"</t>
  </si>
  <si>
    <t>Михайлов Михаил</t>
  </si>
  <si>
    <t>Герасимов Пётр</t>
  </si>
  <si>
    <t>Воробьёв Тимур</t>
  </si>
  <si>
    <t>Ткаченко Олег</t>
  </si>
  <si>
    <t>Хвостов Александр</t>
  </si>
  <si>
    <t>Максимов Сергей</t>
  </si>
  <si>
    <t>Белов Матвей</t>
  </si>
  <si>
    <t>Чуконов Валерий</t>
  </si>
  <si>
    <t>Савенко Игорь</t>
  </si>
  <si>
    <t>Ефремов Марк</t>
  </si>
  <si>
    <t>Григорьев Андрей</t>
  </si>
  <si>
    <t>1я серия</t>
  </si>
  <si>
    <t>2я серия</t>
  </si>
  <si>
    <t>ПРОТОКОЛ КОМАНДНОГО ТУРНИРА по стрельбе из лука и арбалета "ОСНОВНОЙ ИНСТИНКТ - 2025"</t>
  </si>
  <si>
    <t>«Карпавая диета»</t>
  </si>
  <si>
    <t>«Золотой выстрел»</t>
  </si>
  <si>
    <t>«Ничёсе»</t>
  </si>
  <si>
    <t>«Молодцы»</t>
  </si>
  <si>
    <t>«Два хвоста»</t>
  </si>
  <si>
    <t>«Интеллигентская сволочь»</t>
  </si>
  <si>
    <t>Кузнецов Александр</t>
  </si>
  <si>
    <t>«Барсуки»</t>
  </si>
  <si>
    <t>«Гойко и Митич»</t>
  </si>
  <si>
    <t>«Измайловские Конги»</t>
  </si>
  <si>
    <t>«Серебряный Волк»</t>
  </si>
  <si>
    <t>Тараскина Наталья</t>
  </si>
  <si>
    <t>Евтушенко Михаил</t>
  </si>
  <si>
    <t>«Problematic rain»</t>
  </si>
  <si>
    <t>Сильванский Михаил Олегович</t>
  </si>
  <si>
    <t>СК «Десять Ярдов</t>
  </si>
  <si>
    <t>КИР «Серебрянный волк»</t>
  </si>
  <si>
    <t>Морозов Алексей Николаевич</t>
  </si>
  <si>
    <t>Орлов Алексей Игоревич</t>
  </si>
  <si>
    <t xml:space="preserve">Заборонок Антон Александрович </t>
  </si>
  <si>
    <t>Гусакова Лада Сергеевна</t>
  </si>
  <si>
    <t>Михайлюк Сергей Алексеевич</t>
  </si>
  <si>
    <t>ССК «Артемис»</t>
  </si>
  <si>
    <t>Данилкин Алексей Алексеевич</t>
  </si>
  <si>
    <t>Лукошникова Елизавета Павловна</t>
  </si>
  <si>
    <t>Савко Александр Леонидович</t>
  </si>
  <si>
    <t>Горнев Александр Юрьевич</t>
  </si>
  <si>
    <t>Евтушенко Михаил Васильевич</t>
  </si>
  <si>
    <t>ТК «Новые рейнджеры»</t>
  </si>
  <si>
    <t>Боровская Екатерина Павловна</t>
  </si>
  <si>
    <t>Хомутова Екатерина Владимировна</t>
  </si>
  <si>
    <t>Чернышева Александра Михайловна</t>
  </si>
  <si>
    <t>Клуб «Серебряный волк»</t>
  </si>
  <si>
    <t>Супрун Михаил Юрьевич</t>
  </si>
  <si>
    <t>Делюкин Александр Николаевич</t>
  </si>
  <si>
    <t>Шангалиева Галия Азатовна</t>
  </si>
  <si>
    <t>Соболева Ирина Евгеньевна</t>
  </si>
  <si>
    <t>Титова Елизавета Сергеевна</t>
  </si>
  <si>
    <t>олимпик, баребоу /мужчины/</t>
  </si>
  <si>
    <t>Муравьёв Николай Вячеславович</t>
  </si>
  <si>
    <t>олимпик, баребоу /женщины/</t>
  </si>
  <si>
    <t>Серебрянский Алексей Евгеньевич</t>
  </si>
  <si>
    <t>Титов Владимир Николаевич</t>
  </si>
  <si>
    <t>Миль Илья Николаевич</t>
  </si>
  <si>
    <t>Беспалова Юлия Валерьевна</t>
  </si>
  <si>
    <t>Клуб «Archery Time»</t>
  </si>
  <si>
    <t>Сутеева Анастасия Дмитриевна</t>
  </si>
  <si>
    <t>Любимов Сергей Николаевич</t>
  </si>
  <si>
    <t>Мостяева Маргарита Ильинична</t>
  </si>
  <si>
    <t>Куликова Екатерина Юрьевна</t>
  </si>
  <si>
    <t>Черкашин Евгений Александрович</t>
  </si>
  <si>
    <t xml:space="preserve">СОГ ЦСКА </t>
  </si>
  <si>
    <t>Зубович Анастасия Валериевна</t>
  </si>
  <si>
    <t>"РЕПОСТ / 2.0 - 2025" (серии винтовочных поединков)</t>
  </si>
  <si>
    <t>07 июня - 31 июля 2025 (100 поединков)</t>
  </si>
  <si>
    <t>Вера Усынина</t>
  </si>
  <si>
    <t>Максим Граблевский</t>
  </si>
  <si>
    <t>Михаил Ясько</t>
  </si>
  <si>
    <t>Кирилл Нефедов</t>
  </si>
  <si>
    <t>Полина Сизова</t>
  </si>
  <si>
    <t>Юлия Борисова</t>
  </si>
  <si>
    <t>Андрей Масалов</t>
  </si>
  <si>
    <t>Арсений Устинкин</t>
  </si>
  <si>
    <t>Татьяна Скворцова</t>
  </si>
  <si>
    <t>Святослав Спирин</t>
  </si>
  <si>
    <t>Арина Козачок</t>
  </si>
  <si>
    <t>Михаил Сторожев</t>
  </si>
  <si>
    <t>Иван Стрелецкий</t>
  </si>
  <si>
    <t>Глеб Попов</t>
  </si>
  <si>
    <t>Рудольф Овсепян</t>
  </si>
  <si>
    <t>Екатерина Пылаева</t>
  </si>
  <si>
    <t>Фёдор Пригоровский</t>
  </si>
  <si>
    <t>Татьяна Пригоровская</t>
  </si>
  <si>
    <t>Олег Богатырёв</t>
  </si>
  <si>
    <t>Вадим Лысиков</t>
  </si>
  <si>
    <t>Григорий Романовский</t>
  </si>
  <si>
    <t>Александр Степахин</t>
  </si>
  <si>
    <t>Николай Лоскутов</t>
  </si>
  <si>
    <t>Александр Мальков</t>
  </si>
  <si>
    <t>Ольга Сатарова</t>
  </si>
  <si>
    <t>Павел Матвеев</t>
  </si>
  <si>
    <t>Маша Погода</t>
  </si>
  <si>
    <t>Евгения Сантамария</t>
  </si>
  <si>
    <t>Татьяна Кудашкина</t>
  </si>
  <si>
    <t>Николай Сараев</t>
  </si>
  <si>
    <t>Ярослава Лынова</t>
  </si>
  <si>
    <t>Александр Смирнов</t>
  </si>
  <si>
    <t>Марина Журавлёва</t>
  </si>
  <si>
    <t>Юрий Южанов</t>
  </si>
  <si>
    <t>Олег Миллер</t>
  </si>
  <si>
    <t>Макс Миллер</t>
  </si>
  <si>
    <t>Майк Миллер</t>
  </si>
  <si>
    <t>Владимир Белоусов</t>
  </si>
  <si>
    <t>Надежда Скуратова</t>
  </si>
  <si>
    <t>Сергей Тотьмянин</t>
  </si>
  <si>
    <t>Руслан Янчук</t>
  </si>
  <si>
    <t>Ксения Беспалая</t>
  </si>
  <si>
    <t>Владимир Беспалый</t>
  </si>
  <si>
    <t>Вячеслав Фролов</t>
  </si>
  <si>
    <t>Алексей Зубанёв</t>
  </si>
  <si>
    <t>Александр Зубанёв</t>
  </si>
  <si>
    <t>Елена Савельева</t>
  </si>
  <si>
    <t>Георгий Носов</t>
  </si>
  <si>
    <t>Павел Носов</t>
  </si>
  <si>
    <t>Ольга Герасимова</t>
  </si>
  <si>
    <t>Наталья Мишучкова</t>
  </si>
  <si>
    <t>Олег Соколов</t>
  </si>
  <si>
    <t>Дмитрий Флетчер</t>
  </si>
  <si>
    <t>Сергей Смирнов</t>
  </si>
  <si>
    <t>Сергей Белых</t>
  </si>
  <si>
    <t>Олеся Шустова</t>
  </si>
  <si>
    <t>Асия Халиуллина</t>
  </si>
  <si>
    <t>Павел Умнов</t>
  </si>
  <si>
    <t>Никита Мауль</t>
  </si>
  <si>
    <t>Александр Щеглов</t>
  </si>
  <si>
    <t>Алина Малинина</t>
  </si>
  <si>
    <t>Мухаммаджон Абилов</t>
  </si>
  <si>
    <t>Александр Измайлов</t>
  </si>
  <si>
    <t>Мария Ткачёва</t>
  </si>
  <si>
    <t>Сергей Кожаев</t>
  </si>
  <si>
    <t>Елена Сигачёва</t>
  </si>
  <si>
    <t>Евгений Жижин</t>
  </si>
  <si>
    <t>Михаил Кондаков</t>
  </si>
  <si>
    <t>Варвара Кондакова</t>
  </si>
  <si>
    <t>Мария Мухина</t>
  </si>
  <si>
    <t>Денис Мухин</t>
  </si>
  <si>
    <t>Ксения Афонина</t>
  </si>
  <si>
    <t>Александр Катин</t>
  </si>
  <si>
    <t>Алёна Матраева</t>
  </si>
  <si>
    <t>Елизавета Лукошникова</t>
  </si>
  <si>
    <t>Анна Ломинская</t>
  </si>
  <si>
    <t>34 (+7)</t>
  </si>
  <si>
    <t>34 (+9)</t>
  </si>
  <si>
    <t>Дана Кондрашкина</t>
  </si>
  <si>
    <t>Алексей Федосеев</t>
  </si>
  <si>
    <t>Александра Федосеева</t>
  </si>
  <si>
    <t>Александра Посадская</t>
  </si>
  <si>
    <t>Кристина Емельянова</t>
  </si>
  <si>
    <t>Кристина Емельянава</t>
  </si>
  <si>
    <t>Александра Прокопович</t>
  </si>
  <si>
    <t>Вадим Жмайлов</t>
  </si>
  <si>
    <t>Олег Майоров</t>
  </si>
  <si>
    <t>Джамиля Матвеева</t>
  </si>
  <si>
    <t>Шамиль Асасыров</t>
  </si>
  <si>
    <t>Сергей Акимов</t>
  </si>
  <si>
    <t>Басимова Елизавета Евгеньевна</t>
  </si>
  <si>
    <t>Устинов Алексей Русланович</t>
  </si>
  <si>
    <t>Мошкина Мария Александровна</t>
  </si>
  <si>
    <t>Иванова Яна Владиславовна</t>
  </si>
  <si>
    <t>Богданова Анна Дмитриевна</t>
  </si>
  <si>
    <t xml:space="preserve">Лебедев Андрей Александрович </t>
  </si>
  <si>
    <t>Алексеева Софья Станиславовна</t>
  </si>
  <si>
    <t>Бадеева Татьяна Николаевна</t>
  </si>
  <si>
    <t>Бадеев Михаил Михайлович</t>
  </si>
  <si>
    <t>"ЦАРЬ ГОРЫ" /дневной Турнир/</t>
  </si>
  <si>
    <t>Летние Лучные Игры 2025</t>
  </si>
  <si>
    <t>09 августа  12:00 - 14:15</t>
  </si>
  <si>
    <t>АПКС "Артемида"</t>
  </si>
  <si>
    <t>Талантова Наталия</t>
  </si>
  <si>
    <t>Клуб "Трелучье"</t>
  </si>
  <si>
    <t>09 августа  14:30 - 16:45</t>
  </si>
  <si>
    <t>Бакай Тарас</t>
  </si>
  <si>
    <t>10 августа  12:00 - 14:15</t>
  </si>
  <si>
    <t>Матраева Алёна</t>
  </si>
  <si>
    <t>Иванова Яна</t>
  </si>
  <si>
    <t>Герасимова Ольга</t>
  </si>
  <si>
    <t>10 августа  14:30 - 16:45</t>
  </si>
  <si>
    <t>Аксёнова Вера Алекспндровна</t>
  </si>
  <si>
    <t>Калиновский Юрий Викторович</t>
  </si>
  <si>
    <t>Гончаров Алексей Геннадьевич</t>
  </si>
  <si>
    <t>Тихомиров Денис Игоревич</t>
  </si>
  <si>
    <t>Воробьёва Алла Александровна</t>
  </si>
  <si>
    <t>Козорез Виктория Александровна</t>
  </si>
  <si>
    <t>Обухов Вячеслав Сергеевич</t>
  </si>
  <si>
    <t>Татарина Надежда Семёновна</t>
  </si>
  <si>
    <t>Шегай Дмитрий Леонидович</t>
  </si>
  <si>
    <t>Бадеев Татьяна Николаевна</t>
  </si>
  <si>
    <t xml:space="preserve"> СК «Анонимные лучники»</t>
  </si>
  <si>
    <t>Клуб «СИЛАЧи»</t>
  </si>
  <si>
    <t>Козлов Никита Геннадьевич</t>
  </si>
  <si>
    <t>Тарарина Надежда Симоновна</t>
  </si>
  <si>
    <t>Кирюшкина Ирина Александровна</t>
  </si>
  <si>
    <t>Соревнования по стрельбе из лука и арбалета "ОСЕННИЙ ЖЕЛТОК - 2025"</t>
  </si>
  <si>
    <t>04, 05, 11, 12 ОКТЯБРЯ 2025 года</t>
  </si>
  <si>
    <t>Сильванский Михаил</t>
  </si>
  <si>
    <t>Булекова Анна</t>
  </si>
  <si>
    <t>инстинктив (М)</t>
  </si>
  <si>
    <t xml:space="preserve">Козлов Никита </t>
  </si>
  <si>
    <t>инстинктив (Ж)</t>
  </si>
  <si>
    <t>Козорез Виктория</t>
  </si>
  <si>
    <t>Трушина Марина</t>
  </si>
  <si>
    <t>баребоу (М)</t>
  </si>
  <si>
    <t>Шевцов Сергей</t>
  </si>
  <si>
    <t>Ярош Денис</t>
  </si>
  <si>
    <t>Лебедев Андрей</t>
  </si>
  <si>
    <t>баребоу (Ж)</t>
  </si>
  <si>
    <t>Соколова Лилия</t>
  </si>
  <si>
    <t>Тихонова Екатерина</t>
  </si>
  <si>
    <t>Алексеева Софья</t>
  </si>
  <si>
    <t>Короткова Маргарита</t>
  </si>
  <si>
    <t xml:space="preserve">Канина Александра </t>
  </si>
  <si>
    <t>Данилкин Алексей</t>
  </si>
  <si>
    <t>Холодильник Максим</t>
  </si>
  <si>
    <t>Серебрянский Алексей</t>
  </si>
  <si>
    <t>Герасимов Даниил</t>
  </si>
  <si>
    <t xml:space="preserve">Царёв Михаил </t>
  </si>
  <si>
    <t xml:space="preserve">СК «Десять Ярдов» </t>
  </si>
  <si>
    <t>арбалет (М)</t>
  </si>
  <si>
    <t>арбалет (Ж)</t>
  </si>
  <si>
    <t>Доброжанский Андрей Александрович</t>
  </si>
  <si>
    <t>Таратухин Арсений Викторович</t>
  </si>
  <si>
    <t>Столяров Тимофей Викторович</t>
  </si>
  <si>
    <t>Доброжанский Денис Андреевич</t>
  </si>
  <si>
    <t>Трушина Марина Андреевна</t>
  </si>
  <si>
    <t>Новосёлов Сергей Геннадьевич</t>
  </si>
  <si>
    <t xml:space="preserve">Аксёнова Вера Александровна </t>
  </si>
  <si>
    <t>Булекова Анна Александровна</t>
  </si>
  <si>
    <t xml:space="preserve">Воскресенский Дмитрий </t>
  </si>
  <si>
    <t>СК «СИЛАЧи»</t>
  </si>
  <si>
    <t>Семёнова Екатерина Александровна</t>
  </si>
  <si>
    <t>Столяров Виктор Николаевич</t>
  </si>
  <si>
    <t xml:space="preserve">Холодилин Максим Анатольевич </t>
  </si>
  <si>
    <t xml:space="preserve"> СОГ ЦСКА</t>
  </si>
  <si>
    <t>Турнир по практической стрельбе из традиционного лука "СЕВЕРНЫЕ АМУРЫ - 2025"</t>
  </si>
  <si>
    <t>(6, 7, 8, 13, 14, 20 декабря 2025 года)</t>
  </si>
  <si>
    <t>Осипов Антон</t>
  </si>
  <si>
    <t>Черненко Станислав</t>
  </si>
  <si>
    <t>Третьяков Кирилл</t>
  </si>
  <si>
    <t>КСК «Касакад»</t>
  </si>
  <si>
    <t>Антонов Дмитрий</t>
  </si>
  <si>
    <t>Бирюков Артём</t>
  </si>
  <si>
    <t>Меркелов Алексей</t>
  </si>
  <si>
    <t>Ефимов Георгий</t>
  </si>
  <si>
    <t xml:space="preserve">Стариков Александр </t>
  </si>
  <si>
    <t>Доброжанский Андрей</t>
  </si>
  <si>
    <t>Дзюбак Иван</t>
  </si>
  <si>
    <t>Таратухин Арсений</t>
  </si>
  <si>
    <t>Доброжанский Денис</t>
  </si>
  <si>
    <t>Столяров Тимофей</t>
  </si>
  <si>
    <t>Колесников Дмитрий</t>
  </si>
  <si>
    <t>Круглова Анастасия</t>
  </si>
  <si>
    <t>Черненко Екатерина</t>
  </si>
  <si>
    <t>Шибунина Анна</t>
  </si>
  <si>
    <t xml:space="preserve">Андреева Анфиса </t>
  </si>
  <si>
    <t>Фролова Анастасия</t>
  </si>
  <si>
    <t>Котова Арина</t>
  </si>
  <si>
    <t>Талантова Наталья</t>
  </si>
  <si>
    <t>Томашевская Дарья</t>
  </si>
  <si>
    <t>Корнюшкина Мария</t>
  </si>
  <si>
    <t>Гамидова Сюзанна</t>
  </si>
  <si>
    <t>Таратухина Юлия</t>
  </si>
  <si>
    <t>Ефимова Иоланта</t>
  </si>
  <si>
    <t>Семенова Екатерина</t>
  </si>
  <si>
    <t>КИМ МФТИ</t>
  </si>
  <si>
    <t>Бадяева Влада</t>
  </si>
  <si>
    <t>Королькова Екатерина</t>
  </si>
  <si>
    <t>Родякова Яна</t>
  </si>
  <si>
    <t>Калимуллова Анастасия</t>
  </si>
  <si>
    <t>ФСЛМО</t>
  </si>
  <si>
    <t xml:space="preserve"> СК «Десять Ярдов»</t>
  </si>
  <si>
    <t>Тихонов Данила Игоревич</t>
  </si>
  <si>
    <t>Сухоруков Клим Андреевич</t>
  </si>
  <si>
    <t>Клуб «Цитадель</t>
  </si>
  <si>
    <t>Антонов Дмитрий Олегович</t>
  </si>
  <si>
    <t>СК «СилаЧи»</t>
  </si>
  <si>
    <t>Бабанаков Павел Владимирович</t>
  </si>
  <si>
    <t>Осьминина Анастасия Сергеевна</t>
  </si>
  <si>
    <t>Семенова Екатерина Александровна</t>
  </si>
  <si>
    <t>Брыкова Александра Васильевна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</si>
</sst>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3">
    <font>
      <sz val="11"/>
      <color theme="1"/>
      <name val="Calibri"/>
      <family val="2"/>
      <charset val="204"/>
      <scheme val="minor"/>
    </font>
    <font>
      <sz val="10"/>
      <color indexed="8"/>
      <name val="Helvetica Neue"/>
    </font>
    <font>
      <b/>
      <sz val="18"/>
      <color theme="6" tint="-0.499984740745262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2"/>
      <color rgb="FFC00000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sz val="16"/>
      <color rgb="FFC00000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  <font>
      <b/>
      <sz val="14"/>
      <color rgb="FFC00000"/>
      <name val="Calibri"/>
      <family val="2"/>
      <charset val="204"/>
    </font>
    <font>
      <b/>
      <sz val="10"/>
      <color rgb="FFC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rgb="FF996633"/>
      <name val="Calibri"/>
      <family val="2"/>
      <charset val="204"/>
      <scheme val="minor"/>
    </font>
    <font>
      <b/>
      <i/>
      <sz val="11"/>
      <color theme="8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1"/>
      <color theme="5" tint="-0.249977111117893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1"/>
      <color theme="6" tint="-0.49998474074526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color theme="1"/>
      <name val="Symbol"/>
      <family val="1"/>
      <charset val="2"/>
    </font>
    <font>
      <sz val="11"/>
      <color theme="0" tint="-0.49998474074526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6"/>
      <color rgb="FFC00000"/>
      <name val="Calibri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0"/>
      <name val="Arial Unicode MS"/>
      <family val="2"/>
      <charset val="204"/>
    </font>
    <font>
      <b/>
      <sz val="10"/>
      <color theme="0"/>
      <name val="Arial Unicode MS"/>
      <family val="2"/>
      <charset val="204"/>
    </font>
    <font>
      <b/>
      <i/>
      <sz val="10"/>
      <color theme="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sz val="10"/>
      <color rgb="FFFFFF0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1"/>
      <color theme="0" tint="-0.499984740745262"/>
      <name val="Calibri"/>
      <family val="2"/>
      <charset val="204"/>
      <scheme val="minor"/>
    </font>
    <font>
      <b/>
      <sz val="12"/>
      <color theme="8" tint="-0.249977111117893"/>
      <name val="Calibri"/>
      <family val="2"/>
      <charset val="204"/>
      <scheme val="minor"/>
    </font>
    <font>
      <b/>
      <sz val="11"/>
      <color theme="8" tint="-0.249977111117893"/>
      <name val="Calibri"/>
      <family val="2"/>
      <charset val="204"/>
      <scheme val="minor"/>
    </font>
    <font>
      <b/>
      <sz val="12"/>
      <color theme="5" tint="-0.249977111117893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  <font>
      <b/>
      <sz val="12"/>
      <color theme="8" tint="0.39997558519241921"/>
      <name val="Calibri"/>
      <family val="2"/>
      <charset val="204"/>
      <scheme val="minor"/>
    </font>
    <font>
      <b/>
      <sz val="12"/>
      <color theme="5" tint="0.39997558519241921"/>
      <name val="Calibri"/>
      <family val="2"/>
      <charset val="204"/>
      <scheme val="minor"/>
    </font>
    <font>
      <sz val="12"/>
      <color theme="5" tint="0.39997558519241921"/>
      <name val="Calibri"/>
      <family val="2"/>
      <charset val="204"/>
      <scheme val="minor"/>
    </font>
    <font>
      <i/>
      <sz val="10"/>
      <color theme="5" tint="-0.249977111117893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2"/>
      <color theme="5" tint="-0.249977111117893"/>
      <name val="Calibri"/>
      <family val="2"/>
      <charset val="204"/>
      <scheme val="minor"/>
    </font>
    <font>
      <sz val="12"/>
      <color theme="8" tint="0.39997558519241921"/>
      <name val="Calibri"/>
      <family val="2"/>
      <charset val="204"/>
      <scheme val="minor"/>
    </font>
    <font>
      <i/>
      <sz val="10"/>
      <color theme="8" tint="-0.249977111117893"/>
      <name val="Calibri"/>
      <family val="2"/>
      <charset val="204"/>
      <scheme val="minor"/>
    </font>
    <font>
      <sz val="10"/>
      <color theme="8" tint="-0.249977111117893"/>
      <name val="Calibri"/>
      <family val="2"/>
      <charset val="204"/>
      <scheme val="minor"/>
    </font>
    <font>
      <sz val="12"/>
      <color theme="8" tint="-0.249977111117893"/>
      <name val="Calibri"/>
      <family val="2"/>
      <charset val="204"/>
      <scheme val="minor"/>
    </font>
    <font>
      <b/>
      <sz val="11"/>
      <color theme="5" tint="-0.499984740745262"/>
      <name val="Calibri"/>
      <family val="2"/>
      <charset val="204"/>
      <scheme val="minor"/>
    </font>
    <font>
      <b/>
      <sz val="12"/>
      <color theme="0" tint="-0.499984740745262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</font>
    <font>
      <i/>
      <sz val="11"/>
      <color theme="6" tint="-0.499984740745262"/>
      <name val="Calibri"/>
      <family val="2"/>
      <charset val="204"/>
      <scheme val="minor"/>
    </font>
    <font>
      <i/>
      <sz val="11"/>
      <color theme="8" tint="-0.249977111117893"/>
      <name val="Calibri"/>
      <family val="2"/>
      <charset val="204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2"/>
      <color rgb="FFC00000"/>
      <name val="Calibri"/>
      <family val="2"/>
      <charset val="204"/>
      <scheme val="minor"/>
    </font>
    <font>
      <i/>
      <sz val="11"/>
      <color theme="5" tint="-0.249977111117893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theme="8" tint="-0.249977111117893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20"/>
      <color rgb="FFC0000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b/>
      <sz val="18"/>
      <color rgb="FFC00000"/>
      <name val="Calibri"/>
      <family val="2"/>
      <charset val="204"/>
      <scheme val="minor"/>
    </font>
    <font>
      <sz val="11"/>
      <color theme="3" tint="-0.499984740745262"/>
      <name val="Calibri"/>
      <family val="2"/>
      <charset val="204"/>
      <scheme val="minor"/>
    </font>
    <font>
      <b/>
      <sz val="12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2"/>
      <color theme="5" tint="-0.249977111117893"/>
      <name val="Calibri"/>
      <family val="2"/>
      <charset val="204"/>
    </font>
    <font>
      <sz val="12"/>
      <color indexed="8"/>
      <name val="Calibri"/>
      <family val="2"/>
      <charset val="204"/>
    </font>
    <font>
      <sz val="9"/>
      <color indexed="18"/>
      <name val="Calibri"/>
      <family val="2"/>
      <charset val="204"/>
    </font>
    <font>
      <b/>
      <sz val="12"/>
      <color theme="8" tint="-0.249977111117893"/>
      <name val="Calibri"/>
      <family val="2"/>
      <charset val="204"/>
    </font>
    <font>
      <b/>
      <sz val="24"/>
      <color rgb="FFC00000"/>
      <name val="Calibri"/>
      <family val="2"/>
      <charset val="204"/>
    </font>
    <font>
      <b/>
      <sz val="11"/>
      <color theme="5" tint="-0.249977111117893"/>
      <name val="Calibri"/>
      <family val="2"/>
      <charset val="204"/>
    </font>
    <font>
      <b/>
      <sz val="11"/>
      <color theme="8" tint="-0.249977111117893"/>
      <name val="Calibri"/>
      <family val="2"/>
      <charset val="204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charset val="204"/>
    </font>
    <font>
      <i/>
      <sz val="12"/>
      <color theme="5" tint="-0.249977111117893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i/>
      <sz val="12"/>
      <color theme="8" tint="-0.249977111117893"/>
      <name val="Calibri"/>
      <family val="2"/>
      <charset val="204"/>
      <scheme val="minor"/>
    </font>
    <font>
      <i/>
      <sz val="12"/>
      <color theme="6" tint="-0.499984740745262"/>
      <name val="Calibri"/>
      <family val="2"/>
      <charset val="204"/>
      <scheme val="minor"/>
    </font>
    <font>
      <b/>
      <sz val="10"/>
      <color theme="0" tint="-0.499984740745262"/>
      <name val="Calibri"/>
      <family val="2"/>
      <charset val="204"/>
      <scheme val="minor"/>
    </font>
    <font>
      <i/>
      <sz val="10"/>
      <color theme="6" tint="-0.499984740745262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0"/>
      <color theme="0" tint="-0.34998626667073579"/>
      <name val="Calibri"/>
      <family val="2"/>
      <charset val="204"/>
      <scheme val="minor"/>
    </font>
    <font>
      <sz val="12"/>
      <color theme="0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5050"/>
      <name val="Calibri"/>
      <family val="2"/>
      <scheme val="minor"/>
    </font>
    <font>
      <b/>
      <sz val="24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11"/>
      <color indexed="11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Calibri"/>
      <family val="2"/>
      <charset val="204"/>
    </font>
    <font>
      <sz val="11"/>
      <color indexed="11"/>
      <name val="Calibri"/>
      <family val="2"/>
      <charset val="204"/>
    </font>
    <font>
      <sz val="11"/>
      <color indexed="8"/>
      <name val="Calibri"/>
      <family val="2"/>
      <charset val="204"/>
    </font>
    <font>
      <sz val="16"/>
      <color rgb="FFC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b/>
      <i/>
      <sz val="12"/>
      <color theme="5" tint="-0.249977111117893"/>
      <name val="Calibri"/>
      <family val="2"/>
      <charset val="204"/>
      <scheme val="minor"/>
    </font>
    <font>
      <b/>
      <sz val="11"/>
      <color indexed="9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2"/>
      <color indexed="14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9"/>
      <color indexed="18"/>
      <name val="Calibri"/>
      <family val="2"/>
      <charset val="204"/>
    </font>
    <font>
      <b/>
      <sz val="12"/>
      <color indexed="19"/>
      <name val="Calibri"/>
      <family val="2"/>
      <charset val="204"/>
    </font>
    <font>
      <b/>
      <sz val="12"/>
      <color indexed="16"/>
      <name val="Calibri"/>
      <family val="2"/>
      <charset val="204"/>
    </font>
    <font>
      <sz val="11"/>
      <color rgb="FF000000"/>
      <name val="Calibri"/>
      <family val="2"/>
      <charset val="204"/>
    </font>
    <font>
      <sz val="14"/>
      <color rgb="FF00B050"/>
      <name val="Calibri"/>
      <family val="2"/>
      <charset val="204"/>
    </font>
    <font>
      <sz val="14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8"/>
      <color rgb="FFFF0000"/>
      <name val="Calibri"/>
      <family val="2"/>
      <charset val="204"/>
    </font>
    <font>
      <sz val="11"/>
      <color rgb="FF00B050"/>
      <name val="Calibri"/>
      <family val="2"/>
      <charset val="204"/>
    </font>
    <font>
      <sz val="2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6"/>
      <color rgb="FF000000"/>
      <name val="Calibri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504D"/>
        <bgColor auto="1"/>
      </patternFill>
    </fill>
    <fill>
      <patternFill patternType="solid">
        <fgColor rgb="FFDAEEF3"/>
        <bgColor auto="1"/>
      </patternFill>
    </fill>
    <fill>
      <patternFill patternType="solid">
        <fgColor rgb="FFF2DBDB"/>
        <bgColor auto="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auto="1"/>
      </patternFill>
    </fill>
    <fill>
      <patternFill patternType="solid">
        <fgColor rgb="FF388194"/>
        <bgColor auto="1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auto="1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AAAAAA"/>
      </left>
      <right/>
      <top style="thin">
        <color rgb="FFAAAAAA"/>
      </top>
      <bottom style="thin">
        <color rgb="FF000000"/>
      </bottom>
      <diagonal/>
    </border>
    <border>
      <left/>
      <right/>
      <top style="thin">
        <color rgb="FFAAAAAA"/>
      </top>
      <bottom style="thin">
        <color rgb="FF000000"/>
      </bottom>
      <diagonal/>
    </border>
    <border>
      <left/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AAAAAA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 applyNumberFormat="0" applyFill="0" applyBorder="0" applyProtection="0">
      <alignment vertical="top" wrapText="1"/>
    </xf>
    <xf numFmtId="0" fontId="126" fillId="0" borderId="0" applyNumberFormat="0" applyFill="0" applyBorder="0" applyProtection="0"/>
    <xf numFmtId="0" fontId="126" fillId="0" borderId="0" applyNumberFormat="0" applyFill="0" applyBorder="0" applyProtection="0"/>
  </cellStyleXfs>
  <cellXfs count="582">
    <xf numFmtId="0" fontId="0" fillId="0" borderId="0" xfId="0"/>
    <xf numFmtId="0" fontId="3" fillId="0" borderId="0" xfId="0" applyFont="1"/>
    <xf numFmtId="0" fontId="14" fillId="0" borderId="0" xfId="0" applyFont="1"/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20" fillId="0" borderId="0" xfId="0" applyFont="1"/>
    <xf numFmtId="0" fontId="15" fillId="6" borderId="7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 textRotation="90"/>
    </xf>
    <xf numFmtId="0" fontId="11" fillId="0" borderId="8" xfId="0" applyFont="1" applyBorder="1" applyAlignment="1">
      <alignment horizontal="center" vertical="center" textRotation="90"/>
    </xf>
    <xf numFmtId="0" fontId="10" fillId="0" borderId="8" xfId="0" applyFont="1" applyBorder="1" applyAlignment="1">
      <alignment horizontal="center" vertical="center" textRotation="90"/>
    </xf>
    <xf numFmtId="0" fontId="22" fillId="5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2" fillId="7" borderId="6" xfId="0" applyFont="1" applyFill="1" applyBorder="1" applyAlignment="1">
      <alignment horizontal="center" vertical="center"/>
    </xf>
    <xf numFmtId="0" fontId="23" fillId="0" borderId="0" xfId="0" applyFont="1"/>
    <xf numFmtId="0" fontId="15" fillId="8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left" indent="1"/>
    </xf>
    <xf numFmtId="0" fontId="31" fillId="0" borderId="6" xfId="0" applyFont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42" fillId="3" borderId="6" xfId="0" applyFont="1" applyFill="1" applyBorder="1" applyAlignment="1">
      <alignment horizontal="left" vertical="center" indent="1"/>
    </xf>
    <xf numFmtId="0" fontId="12" fillId="3" borderId="6" xfId="0" applyFont="1" applyFill="1" applyBorder="1" applyAlignment="1">
      <alignment horizontal="center"/>
    </xf>
    <xf numFmtId="0" fontId="44" fillId="3" borderId="6" xfId="0" applyFont="1" applyFill="1" applyBorder="1" applyAlignment="1">
      <alignment horizontal="center" vertical="center"/>
    </xf>
    <xf numFmtId="0" fontId="42" fillId="6" borderId="6" xfId="0" applyFont="1" applyFill="1" applyBorder="1" applyAlignment="1">
      <alignment horizontal="left" vertical="center" indent="1"/>
    </xf>
    <xf numFmtId="0" fontId="45" fillId="6" borderId="6" xfId="0" applyFont="1" applyFill="1" applyBorder="1" applyAlignment="1">
      <alignment horizontal="center"/>
    </xf>
    <xf numFmtId="0" fontId="44" fillId="6" borderId="6" xfId="0" applyFont="1" applyFill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0" fontId="60" fillId="0" borderId="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9" xfId="0" applyBorder="1"/>
    <xf numFmtId="0" fontId="63" fillId="13" borderId="9" xfId="0" applyFont="1" applyFill="1" applyBorder="1"/>
    <xf numFmtId="0" fontId="0" fillId="13" borderId="9" xfId="0" applyFill="1" applyBorder="1" applyAlignment="1">
      <alignment horizontal="left"/>
    </xf>
    <xf numFmtId="0" fontId="0" fillId="13" borderId="9" xfId="0" applyFill="1" applyBorder="1"/>
    <xf numFmtId="0" fontId="0" fillId="0" borderId="0" xfId="0" applyAlignment="1">
      <alignment horizontal="center" vertical="center"/>
    </xf>
    <xf numFmtId="0" fontId="38" fillId="11" borderId="9" xfId="0" applyFont="1" applyFill="1" applyBorder="1" applyAlignment="1">
      <alignment horizontal="center" vertical="center"/>
    </xf>
    <xf numFmtId="0" fontId="66" fillId="13" borderId="9" xfId="0" applyFont="1" applyFill="1" applyBorder="1"/>
    <xf numFmtId="0" fontId="11" fillId="0" borderId="0" xfId="0" applyFont="1"/>
    <xf numFmtId="0" fontId="0" fillId="0" borderId="6" xfId="0" applyBorder="1"/>
    <xf numFmtId="49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70" fillId="16" borderId="8" xfId="0" applyFont="1" applyFill="1" applyBorder="1" applyAlignment="1">
      <alignment horizontal="center" vertical="center"/>
    </xf>
    <xf numFmtId="0" fontId="71" fillId="16" borderId="8" xfId="0" applyFont="1" applyFill="1" applyBorder="1" applyAlignment="1">
      <alignment horizontal="center" vertical="center"/>
    </xf>
    <xf numFmtId="0" fontId="71" fillId="16" borderId="21" xfId="0" applyFont="1" applyFill="1" applyBorder="1" applyAlignment="1">
      <alignment horizontal="center" vertical="center"/>
    </xf>
    <xf numFmtId="0" fontId="70" fillId="16" borderId="22" xfId="0" applyFont="1" applyFill="1" applyBorder="1" applyAlignment="1">
      <alignment horizontal="center" vertical="center"/>
    </xf>
    <xf numFmtId="0" fontId="71" fillId="16" borderId="23" xfId="0" applyFont="1" applyFill="1" applyBorder="1" applyAlignment="1">
      <alignment horizontal="center" vertical="center"/>
    </xf>
    <xf numFmtId="0" fontId="73" fillId="0" borderId="7" xfId="0" applyFont="1" applyBorder="1" applyAlignment="1">
      <alignment horizontal="right" vertical="center" indent="1"/>
    </xf>
    <xf numFmtId="0" fontId="73" fillId="0" borderId="24" xfId="0" applyFont="1" applyBorder="1" applyAlignment="1">
      <alignment horizontal="center" vertical="center"/>
    </xf>
    <xf numFmtId="0" fontId="74" fillId="17" borderId="25" xfId="0" applyFont="1" applyFill="1" applyBorder="1" applyAlignment="1">
      <alignment horizontal="center" vertical="center"/>
    </xf>
    <xf numFmtId="0" fontId="73" fillId="0" borderId="26" xfId="0" applyFont="1" applyBorder="1" applyAlignment="1">
      <alignment horizontal="center" vertical="center"/>
    </xf>
    <xf numFmtId="0" fontId="73" fillId="0" borderId="7" xfId="0" applyFont="1" applyBorder="1" applyAlignment="1">
      <alignment horizontal="left" vertical="center" indent="1"/>
    </xf>
    <xf numFmtId="0" fontId="74" fillId="17" borderId="27" xfId="0" applyFont="1" applyFill="1" applyBorder="1" applyAlignment="1">
      <alignment horizontal="center" vertical="center"/>
    </xf>
    <xf numFmtId="0" fontId="73" fillId="0" borderId="6" xfId="0" applyFont="1" applyBorder="1" applyAlignment="1">
      <alignment horizontal="right" vertical="center" indent="1"/>
    </xf>
    <xf numFmtId="0" fontId="73" fillId="0" borderId="28" xfId="0" applyFont="1" applyBorder="1" applyAlignment="1">
      <alignment horizontal="center" vertical="center"/>
    </xf>
    <xf numFmtId="0" fontId="73" fillId="0" borderId="29" xfId="0" applyFont="1" applyBorder="1" applyAlignment="1">
      <alignment horizontal="center" vertical="center"/>
    </xf>
    <xf numFmtId="0" fontId="73" fillId="0" borderId="6" xfId="0" applyFont="1" applyBorder="1" applyAlignment="1">
      <alignment horizontal="left" vertical="center" indent="1"/>
    </xf>
    <xf numFmtId="0" fontId="74" fillId="4" borderId="25" xfId="0" applyFont="1" applyFill="1" applyBorder="1" applyAlignment="1">
      <alignment horizontal="center" vertical="center"/>
    </xf>
    <xf numFmtId="0" fontId="75" fillId="0" borderId="6" xfId="0" applyFont="1" applyBorder="1" applyAlignment="1">
      <alignment horizontal="center" vertical="center"/>
    </xf>
    <xf numFmtId="0" fontId="3" fillId="0" borderId="5" xfId="0" applyFont="1" applyBorder="1"/>
    <xf numFmtId="0" fontId="75" fillId="0" borderId="0" xfId="0" applyFont="1" applyAlignment="1">
      <alignment horizontal="center" vertical="center"/>
    </xf>
    <xf numFmtId="0" fontId="30" fillId="21" borderId="8" xfId="0" applyFont="1" applyFill="1" applyBorder="1" applyAlignment="1">
      <alignment horizontal="center" vertical="center"/>
    </xf>
    <xf numFmtId="0" fontId="31" fillId="21" borderId="8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  <xf numFmtId="0" fontId="79" fillId="21" borderId="30" xfId="0" applyFont="1" applyFill="1" applyBorder="1" applyAlignment="1">
      <alignment horizontal="center" vertical="center"/>
    </xf>
    <xf numFmtId="0" fontId="79" fillId="21" borderId="8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left" vertical="center"/>
    </xf>
    <xf numFmtId="0" fontId="80" fillId="0" borderId="24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31" fillId="5" borderId="6" xfId="0" applyFont="1" applyFill="1" applyBorder="1" applyAlignment="1">
      <alignment horizontal="left" vertical="center"/>
    </xf>
    <xf numFmtId="0" fontId="80" fillId="0" borderId="28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30" fillId="17" borderId="6" xfId="0" applyFont="1" applyFill="1" applyBorder="1" applyAlignment="1">
      <alignment horizontal="center" vertical="center"/>
    </xf>
    <xf numFmtId="0" fontId="31" fillId="17" borderId="6" xfId="0" applyFont="1" applyFill="1" applyBorder="1" applyAlignment="1">
      <alignment horizontal="left" vertical="center"/>
    </xf>
    <xf numFmtId="0" fontId="30" fillId="7" borderId="7" xfId="0" applyFont="1" applyFill="1" applyBorder="1" applyAlignment="1">
      <alignment horizontal="center" vertical="center"/>
    </xf>
    <xf numFmtId="0" fontId="31" fillId="7" borderId="6" xfId="0" applyFont="1" applyFill="1" applyBorder="1" applyAlignment="1">
      <alignment horizontal="left" vertical="center"/>
    </xf>
    <xf numFmtId="0" fontId="81" fillId="0" borderId="28" xfId="0" applyFont="1" applyBorder="1" applyAlignment="1">
      <alignment horizontal="center" vertical="center"/>
    </xf>
    <xf numFmtId="0" fontId="31" fillId="0" borderId="6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31" fillId="0" borderId="33" xfId="0" applyFont="1" applyBorder="1" applyAlignment="1">
      <alignment horizontal="center" vertical="center"/>
    </xf>
    <xf numFmtId="0" fontId="31" fillId="5" borderId="6" xfId="0" applyFont="1" applyFill="1" applyBorder="1"/>
    <xf numFmtId="0" fontId="31" fillId="17" borderId="6" xfId="0" applyFont="1" applyFill="1" applyBorder="1"/>
    <xf numFmtId="0" fontId="30" fillId="7" borderId="6" xfId="0" applyFont="1" applyFill="1" applyBorder="1" applyAlignment="1">
      <alignment horizontal="center" vertical="center"/>
    </xf>
    <xf numFmtId="0" fontId="31" fillId="0" borderId="6" xfId="0" applyFont="1" applyBorder="1"/>
    <xf numFmtId="0" fontId="81" fillId="0" borderId="24" xfId="0" applyFont="1" applyBorder="1" applyAlignment="1">
      <alignment horizontal="center" vertical="center"/>
    </xf>
    <xf numFmtId="0" fontId="31" fillId="5" borderId="10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17" borderId="28" xfId="0" applyFont="1" applyFill="1" applyBorder="1"/>
    <xf numFmtId="0" fontId="31" fillId="0" borderId="32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7" borderId="6" xfId="0" applyFont="1" applyFill="1" applyBorder="1"/>
    <xf numFmtId="0" fontId="31" fillId="7" borderId="28" xfId="0" applyFont="1" applyFill="1" applyBorder="1"/>
    <xf numFmtId="0" fontId="31" fillId="0" borderId="7" xfId="0" applyFont="1" applyBorder="1"/>
    <xf numFmtId="0" fontId="31" fillId="0" borderId="24" xfId="0" applyFont="1" applyBorder="1"/>
    <xf numFmtId="0" fontId="31" fillId="0" borderId="33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1" fillId="17" borderId="28" xfId="0" applyFont="1" applyFill="1" applyBorder="1" applyAlignment="1">
      <alignment horizontal="left" vertical="center"/>
    </xf>
    <xf numFmtId="0" fontId="31" fillId="7" borderId="28" xfId="0" applyFont="1" applyFill="1" applyBorder="1" applyAlignment="1">
      <alignment horizontal="left" vertical="center"/>
    </xf>
    <xf numFmtId="0" fontId="31" fillId="0" borderId="28" xfId="0" applyFont="1" applyBorder="1" applyAlignment="1">
      <alignment horizontal="left" vertical="center"/>
    </xf>
    <xf numFmtId="0" fontId="36" fillId="2" borderId="37" xfId="0" applyFont="1" applyFill="1" applyBorder="1" applyAlignment="1">
      <alignment horizontal="center" vertical="center"/>
    </xf>
    <xf numFmtId="49" fontId="83" fillId="2" borderId="11" xfId="0" applyNumberFormat="1" applyFont="1" applyFill="1" applyBorder="1" applyAlignment="1">
      <alignment horizontal="center" vertical="center" wrapText="1"/>
    </xf>
    <xf numFmtId="2" fontId="7" fillId="20" borderId="11" xfId="0" applyNumberFormat="1" applyFont="1" applyFill="1" applyBorder="1" applyAlignment="1">
      <alignment horizontal="center" vertical="center"/>
    </xf>
    <xf numFmtId="0" fontId="18" fillId="7" borderId="7" xfId="0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/>
    </xf>
    <xf numFmtId="0" fontId="85" fillId="0" borderId="0" xfId="0" applyFont="1" applyAlignment="1">
      <alignment horizontal="left" vertical="center" indent="1"/>
    </xf>
    <xf numFmtId="0" fontId="27" fillId="5" borderId="7" xfId="0" applyFont="1" applyFill="1" applyBorder="1" applyAlignment="1">
      <alignment horizontal="center" vertical="center" wrapText="1"/>
    </xf>
    <xf numFmtId="0" fontId="86" fillId="26" borderId="7" xfId="0" applyFont="1" applyFill="1" applyBorder="1" applyAlignment="1">
      <alignment horizontal="center" vertical="center" wrapText="1"/>
    </xf>
    <xf numFmtId="0" fontId="86" fillId="26" borderId="6" xfId="0" applyFont="1" applyFill="1" applyBorder="1" applyAlignment="1">
      <alignment horizontal="center" vertical="center" wrapText="1"/>
    </xf>
    <xf numFmtId="2" fontId="43" fillId="12" borderId="6" xfId="0" applyNumberFormat="1" applyFont="1" applyFill="1" applyBorder="1" applyAlignment="1">
      <alignment horizontal="center" vertical="center"/>
    </xf>
    <xf numFmtId="0" fontId="0" fillId="13" borderId="6" xfId="0" applyFill="1" applyBorder="1" applyAlignment="1">
      <alignment horizontal="left"/>
    </xf>
    <xf numFmtId="0" fontId="0" fillId="13" borderId="6" xfId="0" applyFill="1" applyBorder="1"/>
    <xf numFmtId="0" fontId="90" fillId="13" borderId="6" xfId="0" applyFont="1" applyFill="1" applyBorder="1" applyAlignment="1">
      <alignment horizontal="center" vertical="center" wrapText="1"/>
    </xf>
    <xf numFmtId="0" fontId="90" fillId="13" borderId="29" xfId="0" applyFont="1" applyFill="1" applyBorder="1" applyAlignment="1">
      <alignment horizontal="center" vertical="center" wrapText="1"/>
    </xf>
    <xf numFmtId="0" fontId="63" fillId="13" borderId="6" xfId="0" applyFont="1" applyFill="1" applyBorder="1"/>
    <xf numFmtId="0" fontId="22" fillId="5" borderId="12" xfId="0" applyFont="1" applyFill="1" applyBorder="1" applyAlignment="1">
      <alignment horizontal="center" vertical="center"/>
    </xf>
    <xf numFmtId="0" fontId="22" fillId="17" borderId="16" xfId="0" applyFont="1" applyFill="1" applyBorder="1" applyAlignment="1">
      <alignment horizontal="center" vertical="center"/>
    </xf>
    <xf numFmtId="49" fontId="91" fillId="2" borderId="5" xfId="0" applyNumberFormat="1" applyFont="1" applyFill="1" applyBorder="1" applyAlignment="1">
      <alignment vertical="center"/>
    </xf>
    <xf numFmtId="49" fontId="3" fillId="27" borderId="11" xfId="0" applyNumberFormat="1" applyFont="1" applyFill="1" applyBorder="1" applyAlignment="1">
      <alignment horizontal="center" vertical="center"/>
    </xf>
    <xf numFmtId="49" fontId="67" fillId="27" borderId="11" xfId="0" applyNumberFormat="1" applyFont="1" applyFill="1" applyBorder="1" applyAlignment="1">
      <alignment horizontal="center" vertical="center"/>
    </xf>
    <xf numFmtId="49" fontId="67" fillId="27" borderId="37" xfId="0" applyNumberFormat="1" applyFont="1" applyFill="1" applyBorder="1" applyAlignment="1">
      <alignment horizontal="center" vertical="center"/>
    </xf>
    <xf numFmtId="0" fontId="36" fillId="10" borderId="41" xfId="0" applyFont="1" applyFill="1" applyBorder="1" applyAlignment="1">
      <alignment horizontal="center" vertical="center"/>
    </xf>
    <xf numFmtId="49" fontId="35" fillId="10" borderId="37" xfId="0" applyNumberFormat="1" applyFont="1" applyFill="1" applyBorder="1" applyAlignment="1">
      <alignment vertical="center"/>
    </xf>
    <xf numFmtId="49" fontId="3" fillId="10" borderId="11" xfId="0" applyNumberFormat="1" applyFont="1" applyFill="1" applyBorder="1" applyAlignment="1">
      <alignment vertical="center"/>
    </xf>
    <xf numFmtId="49" fontId="3" fillId="10" borderId="35" xfId="0" applyNumberFormat="1" applyFont="1" applyFill="1" applyBorder="1" applyAlignment="1">
      <alignment vertical="center"/>
    </xf>
    <xf numFmtId="0" fontId="36" fillId="14" borderId="41" xfId="0" applyFont="1" applyFill="1" applyBorder="1" applyAlignment="1">
      <alignment horizontal="center" vertical="center"/>
    </xf>
    <xf numFmtId="49" fontId="35" fillId="14" borderId="37" xfId="0" applyNumberFormat="1" applyFont="1" applyFill="1" applyBorder="1" applyAlignment="1">
      <alignment vertical="center" wrapText="1"/>
    </xf>
    <xf numFmtId="49" fontId="3" fillId="14" borderId="35" xfId="0" applyNumberFormat="1" applyFont="1" applyFill="1" applyBorder="1" applyAlignment="1">
      <alignment vertical="center" wrapText="1"/>
    </xf>
    <xf numFmtId="0" fontId="36" fillId="15" borderId="41" xfId="0" applyFont="1" applyFill="1" applyBorder="1" applyAlignment="1">
      <alignment horizontal="center" vertical="center"/>
    </xf>
    <xf numFmtId="49" fontId="35" fillId="15" borderId="37" xfId="0" applyNumberFormat="1" applyFont="1" applyFill="1" applyBorder="1" applyAlignment="1">
      <alignment vertical="center" wrapText="1"/>
    </xf>
    <xf numFmtId="49" fontId="3" fillId="15" borderId="35" xfId="0" applyNumberFormat="1" applyFont="1" applyFill="1" applyBorder="1" applyAlignment="1">
      <alignment vertical="center" wrapText="1"/>
    </xf>
    <xf numFmtId="0" fontId="36" fillId="2" borderId="41" xfId="0" applyFont="1" applyFill="1" applyBorder="1" applyAlignment="1">
      <alignment horizontal="center" vertical="center"/>
    </xf>
    <xf numFmtId="49" fontId="35" fillId="2" borderId="37" xfId="0" applyNumberFormat="1" applyFont="1" applyFill="1" applyBorder="1" applyAlignment="1">
      <alignment vertical="center" wrapText="1"/>
    </xf>
    <xf numFmtId="49" fontId="3" fillId="2" borderId="35" xfId="0" applyNumberFormat="1" applyFont="1" applyFill="1" applyBorder="1" applyAlignment="1">
      <alignment vertical="center" wrapText="1"/>
    </xf>
    <xf numFmtId="49" fontId="35" fillId="2" borderId="37" xfId="0" applyNumberFormat="1" applyFont="1" applyFill="1" applyBorder="1" applyAlignment="1">
      <alignment vertical="center"/>
    </xf>
    <xf numFmtId="49" fontId="3" fillId="2" borderId="35" xfId="0" applyNumberFormat="1" applyFont="1" applyFill="1" applyBorder="1" applyAlignment="1">
      <alignment vertical="center"/>
    </xf>
    <xf numFmtId="49" fontId="35" fillId="2" borderId="6" xfId="0" applyNumberFormat="1" applyFont="1" applyFill="1" applyBorder="1" applyAlignment="1">
      <alignment vertical="center" wrapText="1"/>
    </xf>
    <xf numFmtId="49" fontId="3" fillId="2" borderId="36" xfId="0" applyNumberFormat="1" applyFont="1" applyFill="1" applyBorder="1" applyAlignment="1">
      <alignment vertical="center" wrapText="1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6" xfId="0" applyBorder="1"/>
    <xf numFmtId="0" fontId="0" fillId="0" borderId="46" xfId="0" applyBorder="1" applyAlignment="1">
      <alignment horizontal="center"/>
    </xf>
    <xf numFmtId="0" fontId="97" fillId="0" borderId="47" xfId="0" applyFont="1" applyBorder="1"/>
    <xf numFmtId="0" fontId="76" fillId="17" borderId="7" xfId="0" applyFont="1" applyFill="1" applyBorder="1" applyAlignment="1">
      <alignment horizontal="center" vertical="center"/>
    </xf>
    <xf numFmtId="0" fontId="102" fillId="4" borderId="7" xfId="0" applyFont="1" applyFill="1" applyBorder="1" applyAlignment="1">
      <alignment horizontal="center" vertical="center"/>
    </xf>
    <xf numFmtId="49" fontId="0" fillId="0" borderId="6" xfId="0" applyNumberFormat="1" applyFill="1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55" xfId="0" applyBorder="1"/>
    <xf numFmtId="0" fontId="0" fillId="0" borderId="0" xfId="0" applyBorder="1"/>
    <xf numFmtId="0" fontId="31" fillId="7" borderId="7" xfId="0" applyFont="1" applyFill="1" applyBorder="1" applyAlignment="1">
      <alignment horizontal="left" vertical="center"/>
    </xf>
    <xf numFmtId="0" fontId="31" fillId="0" borderId="7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1" fillId="0" borderId="56" xfId="0" applyFont="1" applyBorder="1" applyAlignment="1">
      <alignment horizontal="center" vertical="center"/>
    </xf>
    <xf numFmtId="49" fontId="8" fillId="2" borderId="5" xfId="0" applyNumberFormat="1" applyFont="1" applyFill="1" applyBorder="1" applyAlignment="1"/>
    <xf numFmtId="0" fontId="34" fillId="24" borderId="11" xfId="0" applyNumberFormat="1" applyFont="1" applyFill="1" applyBorder="1" applyAlignment="1">
      <alignment horizontal="center" vertical="center"/>
    </xf>
    <xf numFmtId="0" fontId="34" fillId="25" borderId="11" xfId="0" applyNumberFormat="1" applyFont="1" applyFill="1" applyBorder="1" applyAlignment="1">
      <alignment horizontal="center" vertical="center"/>
    </xf>
    <xf numFmtId="49" fontId="83" fillId="17" borderId="11" xfId="0" applyNumberFormat="1" applyFont="1" applyFill="1" applyBorder="1" applyAlignment="1">
      <alignment horizontal="center" vertical="center" wrapText="1"/>
    </xf>
    <xf numFmtId="49" fontId="35" fillId="17" borderId="11" xfId="0" applyNumberFormat="1" applyFont="1" applyFill="1" applyBorder="1" applyAlignment="1">
      <alignment horizontal="center" vertical="center"/>
    </xf>
    <xf numFmtId="0" fontId="34" fillId="18" borderId="11" xfId="0" applyNumberFormat="1" applyFont="1" applyFill="1" applyBorder="1" applyAlignment="1">
      <alignment horizontal="center" vertical="center"/>
    </xf>
    <xf numFmtId="0" fontId="69" fillId="0" borderId="0" xfId="0" applyFont="1" applyAlignment="1">
      <alignment horizontal="left" vertical="center"/>
    </xf>
    <xf numFmtId="0" fontId="78" fillId="0" borderId="0" xfId="0" applyFont="1" applyAlignment="1">
      <alignment horizontal="left" vertical="center"/>
    </xf>
    <xf numFmtId="0" fontId="69" fillId="0" borderId="0" xfId="0" applyFont="1" applyAlignment="1">
      <alignment vertical="center"/>
    </xf>
    <xf numFmtId="0" fontId="78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0" fillId="0" borderId="8" xfId="0" applyBorder="1" applyAlignment="1">
      <alignment horizontal="center" vertical="center"/>
    </xf>
    <xf numFmtId="0" fontId="89" fillId="0" borderId="0" xfId="0" applyFont="1" applyAlignment="1"/>
    <xf numFmtId="0" fontId="2" fillId="0" borderId="0" xfId="0" applyFont="1" applyAlignment="1"/>
    <xf numFmtId="0" fontId="13" fillId="0" borderId="0" xfId="0" applyFont="1" applyAlignment="1"/>
    <xf numFmtId="0" fontId="4" fillId="0" borderId="0" xfId="0" applyFont="1" applyBorder="1" applyAlignment="1"/>
    <xf numFmtId="0" fontId="15" fillId="0" borderId="6" xfId="0" applyFont="1" applyFill="1" applyBorder="1" applyAlignment="1">
      <alignment horizontal="center" vertical="center" textRotation="90"/>
    </xf>
    <xf numFmtId="0" fontId="15" fillId="0" borderId="6" xfId="0" applyFont="1" applyFill="1" applyBorder="1" applyAlignment="1">
      <alignment horizontal="center" vertical="center" textRotation="90" wrapText="1"/>
    </xf>
    <xf numFmtId="0" fontId="104" fillId="0" borderId="6" xfId="0" applyFont="1" applyBorder="1" applyAlignment="1">
      <alignment horizontal="left" vertical="center" textRotation="90"/>
    </xf>
    <xf numFmtId="0" fontId="17" fillId="0" borderId="6" xfId="0" applyFont="1" applyFill="1" applyBorder="1" applyAlignment="1">
      <alignment horizontal="left" vertical="center" textRotation="90"/>
    </xf>
    <xf numFmtId="0" fontId="18" fillId="0" borderId="6" xfId="0" applyFont="1" applyFill="1" applyBorder="1" applyAlignment="1">
      <alignment horizontal="center" vertical="center" textRotation="90"/>
    </xf>
    <xf numFmtId="0" fontId="18" fillId="0" borderId="7" xfId="0" applyFont="1" applyFill="1" applyBorder="1" applyAlignment="1">
      <alignment horizontal="center" vertical="center"/>
    </xf>
    <xf numFmtId="0" fontId="104" fillId="0" borderId="6" xfId="0" applyFont="1" applyBorder="1" applyAlignment="1">
      <alignment horizontal="left" vertical="center" indent="1"/>
    </xf>
    <xf numFmtId="0" fontId="54" fillId="0" borderId="6" xfId="0" applyFont="1" applyBorder="1" applyAlignment="1">
      <alignment horizontal="center" vertical="center"/>
    </xf>
    <xf numFmtId="0" fontId="105" fillId="0" borderId="6" xfId="0" applyFont="1" applyBorder="1" applyAlignment="1">
      <alignment horizontal="left" vertical="center" indent="1"/>
    </xf>
    <xf numFmtId="0" fontId="15" fillId="0" borderId="7" xfId="0" applyFont="1" applyFill="1" applyBorder="1" applyAlignment="1">
      <alignment horizontal="center" vertical="center"/>
    </xf>
    <xf numFmtId="0" fontId="104" fillId="23" borderId="6" xfId="0" applyFont="1" applyFill="1" applyBorder="1" applyAlignment="1">
      <alignment horizontal="left" vertical="center" indent="1"/>
    </xf>
    <xf numFmtId="0" fontId="15" fillId="0" borderId="7" xfId="0" applyFont="1" applyFill="1" applyBorder="1" applyAlignment="1">
      <alignment horizontal="center"/>
    </xf>
    <xf numFmtId="0" fontId="106" fillId="0" borderId="6" xfId="0" applyFont="1" applyBorder="1" applyAlignment="1">
      <alignment horizontal="left" vertical="center" indent="1"/>
    </xf>
    <xf numFmtId="0" fontId="18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center" indent="1"/>
    </xf>
    <xf numFmtId="0" fontId="19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indent="1"/>
    </xf>
    <xf numFmtId="0" fontId="54" fillId="0" borderId="6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center" textRotation="90"/>
    </xf>
    <xf numFmtId="0" fontId="107" fillId="0" borderId="6" xfId="0" applyFont="1" applyBorder="1" applyAlignment="1">
      <alignment horizontal="left" vertical="center" textRotation="90"/>
    </xf>
    <xf numFmtId="0" fontId="107" fillId="22" borderId="6" xfId="0" applyFont="1" applyFill="1" applyBorder="1" applyAlignment="1">
      <alignment horizontal="left" vertical="center" indent="1"/>
    </xf>
    <xf numFmtId="0" fontId="58" fillId="0" borderId="6" xfId="0" applyFont="1" applyBorder="1" applyAlignment="1">
      <alignment horizontal="center" vertical="center"/>
    </xf>
    <xf numFmtId="0" fontId="107" fillId="0" borderId="6" xfId="0" applyFont="1" applyBorder="1" applyAlignment="1">
      <alignment horizontal="left" vertical="center" indent="1"/>
    </xf>
    <xf numFmtId="0" fontId="58" fillId="0" borderId="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indent="1"/>
    </xf>
    <xf numFmtId="0" fontId="1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8" xfId="0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08" fillId="0" borderId="6" xfId="0" applyFont="1" applyBorder="1" applyAlignment="1">
      <alignment vertical="center"/>
    </xf>
    <xf numFmtId="0" fontId="11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62" fillId="0" borderId="6" xfId="0" applyFont="1" applyFill="1" applyBorder="1" applyAlignment="1">
      <alignment horizontal="center" vertical="center"/>
    </xf>
    <xf numFmtId="0" fontId="109" fillId="0" borderId="6" xfId="0" applyFont="1" applyBorder="1" applyAlignment="1">
      <alignment horizontal="center" vertical="center"/>
    </xf>
    <xf numFmtId="0" fontId="25" fillId="0" borderId="0" xfId="0" applyFont="1"/>
    <xf numFmtId="0" fontId="26" fillId="0" borderId="0" xfId="0" applyFont="1" applyBorder="1" applyAlignment="1"/>
    <xf numFmtId="0" fontId="108" fillId="0" borderId="6" xfId="0" applyFont="1" applyBorder="1" applyAlignment="1">
      <alignment horizontal="left" vertical="center" textRotation="90"/>
    </xf>
    <xf numFmtId="0" fontId="108" fillId="21" borderId="6" xfId="0" applyFont="1" applyFill="1" applyBorder="1" applyAlignment="1">
      <alignment horizontal="left" vertical="center" indent="1"/>
    </xf>
    <xf numFmtId="0" fontId="110" fillId="0" borderId="6" xfId="0" applyFont="1" applyFill="1" applyBorder="1" applyAlignment="1">
      <alignment horizontal="center" vertical="center"/>
    </xf>
    <xf numFmtId="0" fontId="108" fillId="0" borderId="6" xfId="0" applyFont="1" applyBorder="1" applyAlignment="1">
      <alignment horizontal="left" vertical="center" indent="1"/>
    </xf>
    <xf numFmtId="0" fontId="110" fillId="0" borderId="6" xfId="0" applyFont="1" applyBorder="1" applyAlignment="1">
      <alignment horizontal="center" vertical="center"/>
    </xf>
    <xf numFmtId="0" fontId="110" fillId="0" borderId="6" xfId="0" applyFont="1" applyBorder="1" applyAlignment="1">
      <alignment horizontal="center" vertical="center" wrapText="1"/>
    </xf>
    <xf numFmtId="0" fontId="110" fillId="0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1" fillId="0" borderId="0" xfId="0" applyFont="1" applyBorder="1" applyAlignment="1">
      <alignment horizontal="center" vertical="center" textRotation="90"/>
    </xf>
    <xf numFmtId="0" fontId="11" fillId="0" borderId="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 textRotation="90"/>
    </xf>
    <xf numFmtId="0" fontId="108" fillId="0" borderId="6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7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28" fillId="9" borderId="9" xfId="0" applyFont="1" applyFill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73" fillId="0" borderId="6" xfId="0" applyFont="1" applyBorder="1" applyAlignment="1">
      <alignment horizontal="center" vertical="center"/>
    </xf>
    <xf numFmtId="0" fontId="111" fillId="5" borderId="6" xfId="0" applyFont="1" applyFill="1" applyBorder="1" applyAlignment="1">
      <alignment horizontal="left" vertical="center"/>
    </xf>
    <xf numFmtId="0" fontId="73" fillId="0" borderId="6" xfId="0" applyFont="1" applyFill="1" applyBorder="1" applyAlignment="1">
      <alignment horizontal="center" vertical="center"/>
    </xf>
    <xf numFmtId="0" fontId="112" fillId="9" borderId="6" xfId="0" applyFont="1" applyFill="1" applyBorder="1" applyAlignment="1">
      <alignment horizontal="center" vertical="center"/>
    </xf>
    <xf numFmtId="0" fontId="113" fillId="5" borderId="6" xfId="0" applyFont="1" applyFill="1" applyBorder="1" applyAlignment="1">
      <alignment horizontal="center" vertical="center"/>
    </xf>
    <xf numFmtId="0" fontId="27" fillId="17" borderId="7" xfId="0" applyFont="1" applyFill="1" applyBorder="1" applyAlignment="1">
      <alignment horizontal="center" vertical="center" wrapText="1"/>
    </xf>
    <xf numFmtId="0" fontId="111" fillId="0" borderId="10" xfId="0" applyFont="1" applyBorder="1" applyAlignment="1">
      <alignment horizontal="center" vertical="center"/>
    </xf>
    <xf numFmtId="0" fontId="111" fillId="17" borderId="10" xfId="0" applyFont="1" applyFill="1" applyBorder="1" applyAlignment="1">
      <alignment horizontal="left" vertical="center"/>
    </xf>
    <xf numFmtId="0" fontId="73" fillId="0" borderId="10" xfId="0" applyFont="1" applyFill="1" applyBorder="1" applyAlignment="1">
      <alignment horizontal="center" vertical="center"/>
    </xf>
    <xf numFmtId="0" fontId="112" fillId="9" borderId="10" xfId="0" applyFont="1" applyFill="1" applyBorder="1" applyAlignment="1">
      <alignment horizontal="center" vertical="center"/>
    </xf>
    <xf numFmtId="0" fontId="73" fillId="0" borderId="10" xfId="0" applyFont="1" applyBorder="1" applyAlignment="1">
      <alignment horizontal="center" vertical="center"/>
    </xf>
    <xf numFmtId="0" fontId="113" fillId="5" borderId="10" xfId="0" applyFont="1" applyFill="1" applyBorder="1" applyAlignment="1">
      <alignment horizontal="center" vertical="center"/>
    </xf>
    <xf numFmtId="0" fontId="111" fillId="0" borderId="6" xfId="0" applyFont="1" applyFill="1" applyBorder="1" applyAlignment="1">
      <alignment horizontal="left" vertical="center"/>
    </xf>
    <xf numFmtId="0" fontId="73" fillId="0" borderId="7" xfId="0" applyFont="1" applyFill="1" applyBorder="1" applyAlignment="1">
      <alignment horizontal="center" vertical="center"/>
    </xf>
    <xf numFmtId="0" fontId="112" fillId="9" borderId="7" xfId="0" applyFont="1" applyFill="1" applyBorder="1" applyAlignment="1">
      <alignment horizontal="center" vertical="center"/>
    </xf>
    <xf numFmtId="0" fontId="73" fillId="0" borderId="7" xfId="0" applyFont="1" applyBorder="1" applyAlignment="1">
      <alignment horizontal="center" vertical="center"/>
    </xf>
    <xf numFmtId="0" fontId="113" fillId="5" borderId="7" xfId="0" applyFont="1" applyFill="1" applyBorder="1" applyAlignment="1">
      <alignment horizontal="center" vertical="center"/>
    </xf>
    <xf numFmtId="0" fontId="114" fillId="26" borderId="6" xfId="0" applyFont="1" applyFill="1" applyBorder="1" applyAlignment="1">
      <alignment horizontal="center" vertical="center" wrapText="1"/>
    </xf>
    <xf numFmtId="0" fontId="115" fillId="0" borderId="6" xfId="0" applyFont="1" applyBorder="1" applyAlignment="1">
      <alignment horizontal="center" vertical="center"/>
    </xf>
    <xf numFmtId="0" fontId="115" fillId="0" borderId="6" xfId="0" applyFont="1" applyFill="1" applyBorder="1" applyAlignment="1">
      <alignment horizontal="left" vertical="center"/>
    </xf>
    <xf numFmtId="0" fontId="116" fillId="0" borderId="6" xfId="0" applyFont="1" applyBorder="1" applyAlignment="1">
      <alignment horizontal="center" vertical="center"/>
    </xf>
    <xf numFmtId="0" fontId="115" fillId="0" borderId="10" xfId="0" applyFont="1" applyBorder="1" applyAlignment="1">
      <alignment horizontal="center" vertical="center"/>
    </xf>
    <xf numFmtId="0" fontId="114" fillId="26" borderId="7" xfId="0" applyFont="1" applyFill="1" applyBorder="1" applyAlignment="1">
      <alignment horizontal="center" vertical="center" wrapText="1"/>
    </xf>
    <xf numFmtId="0" fontId="117" fillId="0" borderId="6" xfId="0" applyFont="1" applyBorder="1" applyAlignment="1">
      <alignment horizontal="center" vertical="center"/>
    </xf>
    <xf numFmtId="0" fontId="117" fillId="0" borderId="10" xfId="0" applyFont="1" applyBorder="1" applyAlignment="1">
      <alignment horizontal="center" vertical="center"/>
    </xf>
    <xf numFmtId="0" fontId="27" fillId="28" borderId="6" xfId="0" applyFont="1" applyFill="1" applyBorder="1" applyAlignment="1">
      <alignment horizontal="center" vertical="center" wrapText="1"/>
    </xf>
    <xf numFmtId="0" fontId="111" fillId="28" borderId="6" xfId="0" applyFont="1" applyFill="1" applyBorder="1" applyAlignment="1">
      <alignment horizontal="left" vertical="center"/>
    </xf>
    <xf numFmtId="0" fontId="7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49" fontId="0" fillId="0" borderId="0" xfId="0" applyNumberFormat="1" applyFill="1" applyBorder="1" applyAlignment="1">
      <alignment vertical="center" wrapText="1"/>
    </xf>
    <xf numFmtId="0" fontId="68" fillId="0" borderId="0" xfId="0" applyFont="1" applyBorder="1"/>
    <xf numFmtId="0" fontId="68" fillId="0" borderId="0" xfId="0" applyFont="1" applyBorder="1" applyAlignment="1">
      <alignment vertical="center"/>
    </xf>
    <xf numFmtId="49" fontId="31" fillId="0" borderId="0" xfId="0" applyNumberFormat="1" applyFont="1" applyBorder="1" applyAlignment="1">
      <alignment vertical="center" wrapText="1"/>
    </xf>
    <xf numFmtId="0" fontId="0" fillId="0" borderId="0" xfId="0" applyNumberFormat="1"/>
    <xf numFmtId="0" fontId="0" fillId="0" borderId="45" xfId="0" applyBorder="1"/>
    <xf numFmtId="0" fontId="0" fillId="0" borderId="58" xfId="0" applyBorder="1"/>
    <xf numFmtId="0" fontId="98" fillId="5" borderId="48" xfId="0" applyNumberFormat="1" applyFont="1" applyFill="1" applyBorder="1" applyAlignment="1">
      <alignment horizontal="center" vertical="center"/>
    </xf>
    <xf numFmtId="49" fontId="122" fillId="5" borderId="48" xfId="0" applyNumberFormat="1" applyFont="1" applyFill="1" applyBorder="1" applyAlignment="1">
      <alignment horizontal="left" vertical="center"/>
    </xf>
    <xf numFmtId="0" fontId="122" fillId="0" borderId="48" xfId="0" applyNumberFormat="1" applyFont="1" applyFill="1" applyBorder="1" applyAlignment="1">
      <alignment vertical="center"/>
    </xf>
    <xf numFmtId="0" fontId="123" fillId="0" borderId="48" xfId="0" applyNumberFormat="1" applyFont="1" applyFill="1" applyBorder="1" applyAlignment="1">
      <alignment horizontal="center" vertical="center"/>
    </xf>
    <xf numFmtId="0" fontId="124" fillId="0" borderId="48" xfId="0" applyNumberFormat="1" applyFont="1" applyFill="1" applyBorder="1" applyAlignment="1">
      <alignment horizontal="center" vertical="center"/>
    </xf>
    <xf numFmtId="49" fontId="122" fillId="0" borderId="48" xfId="0" applyNumberFormat="1" applyFont="1" applyFill="1" applyBorder="1" applyAlignment="1">
      <alignment horizontal="left" vertical="center"/>
    </xf>
    <xf numFmtId="49" fontId="124" fillId="0" borderId="48" xfId="0" applyNumberFormat="1" applyFont="1" applyFill="1" applyBorder="1" applyAlignment="1">
      <alignment horizontal="center" vertical="center"/>
    </xf>
    <xf numFmtId="0" fontId="123" fillId="0" borderId="48" xfId="0" applyFont="1" applyFill="1" applyBorder="1" applyAlignment="1">
      <alignment horizontal="center" vertical="center"/>
    </xf>
    <xf numFmtId="0" fontId="95" fillId="5" borderId="48" xfId="0" applyNumberFormat="1" applyFont="1" applyFill="1" applyBorder="1" applyAlignment="1">
      <alignment horizontal="center" vertical="center"/>
    </xf>
    <xf numFmtId="0" fontId="95" fillId="0" borderId="48" xfId="0" applyNumberFormat="1" applyFont="1" applyFill="1" applyBorder="1" applyAlignment="1">
      <alignment horizontal="center" vertical="center"/>
    </xf>
    <xf numFmtId="49" fontId="122" fillId="5" borderId="48" xfId="2" applyNumberFormat="1" applyFont="1" applyFill="1" applyBorder="1" applyAlignment="1">
      <alignment horizontal="left" vertical="center"/>
    </xf>
    <xf numFmtId="0" fontId="122" fillId="0" borderId="48" xfId="2" applyNumberFormat="1" applyFont="1" applyFill="1" applyBorder="1" applyAlignment="1">
      <alignment vertical="center"/>
    </xf>
    <xf numFmtId="0" fontId="96" fillId="0" borderId="48" xfId="0" applyNumberFormat="1" applyFont="1" applyFill="1" applyBorder="1" applyAlignment="1">
      <alignment vertical="center"/>
    </xf>
    <xf numFmtId="0" fontId="123" fillId="0" borderId="48" xfId="3" applyNumberFormat="1" applyFont="1" applyFill="1" applyBorder="1" applyAlignment="1">
      <alignment horizontal="center" vertical="center"/>
    </xf>
    <xf numFmtId="0" fontId="98" fillId="0" borderId="48" xfId="0" applyNumberFormat="1" applyFont="1" applyFill="1" applyBorder="1" applyAlignment="1">
      <alignment horizontal="center" vertical="center"/>
    </xf>
    <xf numFmtId="49" fontId="122" fillId="0" borderId="48" xfId="2" applyNumberFormat="1" applyFont="1" applyFill="1" applyBorder="1" applyAlignment="1">
      <alignment horizontal="left" vertical="center"/>
    </xf>
    <xf numFmtId="0" fontId="122" fillId="0" borderId="48" xfId="2" applyFont="1" applyFill="1" applyBorder="1" applyAlignment="1">
      <alignment vertical="center"/>
    </xf>
    <xf numFmtId="49" fontId="121" fillId="0" borderId="48" xfId="0" applyNumberFormat="1" applyFont="1" applyFill="1" applyBorder="1" applyAlignment="1">
      <alignment vertical="center"/>
    </xf>
    <xf numFmtId="49" fontId="93" fillId="0" borderId="48" xfId="0" applyNumberFormat="1" applyFont="1" applyFill="1" applyBorder="1" applyAlignment="1">
      <alignment vertical="center"/>
    </xf>
    <xf numFmtId="49" fontId="93" fillId="0" borderId="48" xfId="0" applyNumberFormat="1" applyFont="1" applyFill="1" applyBorder="1" applyAlignment="1">
      <alignment horizontal="center" vertical="center"/>
    </xf>
    <xf numFmtId="0" fontId="94" fillId="0" borderId="47" xfId="0" applyNumberFormat="1" applyFont="1" applyFill="1" applyBorder="1" applyAlignment="1">
      <alignment horizontal="center" vertical="center"/>
    </xf>
    <xf numFmtId="0" fontId="0" fillId="0" borderId="0" xfId="0" applyNumberFormat="1" applyFill="1"/>
    <xf numFmtId="0" fontId="0" fillId="0" borderId="43" xfId="0" applyFill="1" applyBorder="1"/>
    <xf numFmtId="0" fontId="0" fillId="0" borderId="42" xfId="0" applyFill="1" applyBorder="1"/>
    <xf numFmtId="0" fontId="0" fillId="0" borderId="47" xfId="0" applyFill="1" applyBorder="1"/>
    <xf numFmtId="0" fontId="97" fillId="0" borderId="47" xfId="0" applyFont="1" applyFill="1" applyBorder="1"/>
    <xf numFmtId="0" fontId="120" fillId="0" borderId="0" xfId="0" applyFont="1" applyFill="1" applyBorder="1"/>
    <xf numFmtId="0" fontId="125" fillId="0" borderId="0" xfId="0" applyFont="1" applyFill="1" applyBorder="1"/>
    <xf numFmtId="49" fontId="128" fillId="0" borderId="0" xfId="0" applyNumberFormat="1" applyFont="1" applyFill="1" applyBorder="1"/>
    <xf numFmtId="49" fontId="101" fillId="0" borderId="0" xfId="0" applyNumberFormat="1" applyFont="1" applyFill="1" applyBorder="1"/>
    <xf numFmtId="49" fontId="103" fillId="0" borderId="45" xfId="0" applyNumberFormat="1" applyFont="1" applyBorder="1"/>
    <xf numFmtId="0" fontId="118" fillId="0" borderId="44" xfId="0" applyFont="1" applyFill="1" applyBorder="1" applyAlignment="1">
      <alignment vertical="center"/>
    </xf>
    <xf numFmtId="0" fontId="119" fillId="0" borderId="44" xfId="0" applyFont="1" applyFill="1" applyBorder="1" applyAlignment="1">
      <alignment vertical="center"/>
    </xf>
    <xf numFmtId="0" fontId="0" fillId="0" borderId="59" xfId="0" applyBorder="1"/>
    <xf numFmtId="0" fontId="75" fillId="29" borderId="6" xfId="0" applyFont="1" applyFill="1" applyBorder="1" applyAlignment="1">
      <alignment horizontal="center" vertical="center"/>
    </xf>
    <xf numFmtId="0" fontId="0" fillId="29" borderId="6" xfId="0" applyFill="1" applyBorder="1"/>
    <xf numFmtId="0" fontId="0" fillId="29" borderId="6" xfId="0" applyNumberFormat="1" applyFill="1" applyBorder="1" applyAlignment="1">
      <alignment horizontal="center" vertical="center"/>
    </xf>
    <xf numFmtId="0" fontId="41" fillId="0" borderId="0" xfId="0" applyFont="1" applyFill="1" applyAlignment="1">
      <alignment vertical="center"/>
    </xf>
    <xf numFmtId="0" fontId="0" fillId="0" borderId="0" xfId="0" applyAlignment="1"/>
    <xf numFmtId="0" fontId="47" fillId="0" borderId="8" xfId="0" applyFont="1" applyFill="1" applyBorder="1" applyAlignment="1">
      <alignment horizontal="center" vertical="center"/>
    </xf>
    <xf numFmtId="0" fontId="49" fillId="0" borderId="8" xfId="0" applyFont="1" applyFill="1" applyBorder="1" applyAlignment="1">
      <alignment horizontal="center" vertical="center"/>
    </xf>
    <xf numFmtId="0" fontId="51" fillId="3" borderId="6" xfId="0" applyFont="1" applyFill="1" applyBorder="1" applyAlignment="1">
      <alignment horizontal="center" vertical="center"/>
    </xf>
    <xf numFmtId="0" fontId="107" fillId="0" borderId="9" xfId="0" applyFont="1" applyFill="1" applyBorder="1" applyAlignment="1">
      <alignment horizontal="left" vertical="center" indent="1"/>
    </xf>
    <xf numFmtId="0" fontId="107" fillId="0" borderId="9" xfId="0" applyFont="1" applyFill="1" applyBorder="1" applyAlignment="1">
      <alignment horizontal="left" vertical="center" wrapText="1" indent="1"/>
    </xf>
    <xf numFmtId="0" fontId="59" fillId="0" borderId="9" xfId="0" applyFont="1" applyFill="1" applyBorder="1" applyAlignment="1">
      <alignment horizontal="center" vertical="center"/>
    </xf>
    <xf numFmtId="0" fontId="60" fillId="0" borderId="9" xfId="0" applyFont="1" applyFill="1" applyBorder="1" applyAlignment="1">
      <alignment horizontal="center" vertical="center"/>
    </xf>
    <xf numFmtId="0" fontId="52" fillId="6" borderId="6" xfId="0" applyFont="1" applyFill="1" applyBorder="1" applyAlignment="1">
      <alignment horizontal="center" vertical="center"/>
    </xf>
    <xf numFmtId="0" fontId="104" fillId="0" borderId="6" xfId="0" applyFont="1" applyFill="1" applyBorder="1" applyAlignment="1">
      <alignment horizontal="left" vertical="center" indent="1"/>
    </xf>
    <xf numFmtId="0" fontId="104" fillId="0" borderId="6" xfId="0" applyFont="1" applyFill="1" applyBorder="1" applyAlignment="1">
      <alignment horizontal="left" vertical="center" wrapText="1" indent="1"/>
    </xf>
    <xf numFmtId="0" fontId="55" fillId="0" borderId="6" xfId="0" applyFont="1" applyFill="1" applyBorder="1" applyAlignment="1">
      <alignment horizontal="center" vertical="center"/>
    </xf>
    <xf numFmtId="0" fontId="56" fillId="0" borderId="6" xfId="0" applyFont="1" applyFill="1" applyBorder="1" applyAlignment="1">
      <alignment horizontal="center" vertical="center"/>
    </xf>
    <xf numFmtId="0" fontId="107" fillId="0" borderId="6" xfId="0" applyFont="1" applyFill="1" applyBorder="1" applyAlignment="1">
      <alignment horizontal="left" vertical="center" indent="1"/>
    </xf>
    <xf numFmtId="0" fontId="107" fillId="0" borderId="6" xfId="0" applyFont="1" applyFill="1" applyBorder="1" applyAlignment="1">
      <alignment horizontal="left" vertical="center" wrapText="1" indent="1"/>
    </xf>
    <xf numFmtId="0" fontId="59" fillId="0" borderId="6" xfId="0" applyFont="1" applyFill="1" applyBorder="1" applyAlignment="1">
      <alignment horizontal="center" vertical="center"/>
    </xf>
    <xf numFmtId="0" fontId="60" fillId="0" borderId="6" xfId="0" applyFont="1" applyFill="1" applyBorder="1" applyAlignment="1">
      <alignment horizontal="center" vertical="center"/>
    </xf>
    <xf numFmtId="0" fontId="55" fillId="0" borderId="7" xfId="0" applyFont="1" applyFill="1" applyBorder="1" applyAlignment="1">
      <alignment horizontal="center" vertical="center"/>
    </xf>
    <xf numFmtId="0" fontId="56" fillId="0" borderId="7" xfId="0" applyFont="1" applyFill="1" applyBorder="1" applyAlignment="1">
      <alignment horizontal="center" vertical="center"/>
    </xf>
    <xf numFmtId="0" fontId="107" fillId="0" borderId="7" xfId="0" applyFont="1" applyFill="1" applyBorder="1" applyAlignment="1">
      <alignment horizontal="left" vertical="center" indent="1"/>
    </xf>
    <xf numFmtId="0" fontId="107" fillId="0" borderId="7" xfId="0" applyFont="1" applyFill="1" applyBorder="1" applyAlignment="1">
      <alignment horizontal="left" vertical="center" wrapText="1" indent="1"/>
    </xf>
    <xf numFmtId="0" fontId="59" fillId="0" borderId="7" xfId="0" applyFont="1" applyFill="1" applyBorder="1" applyAlignment="1">
      <alignment horizontal="center" vertical="center"/>
    </xf>
    <xf numFmtId="0" fontId="60" fillId="0" borderId="7" xfId="0" applyFont="1" applyFill="1" applyBorder="1" applyAlignment="1">
      <alignment horizontal="center" vertical="center"/>
    </xf>
    <xf numFmtId="0" fontId="52" fillId="0" borderId="6" xfId="0" applyFont="1" applyFill="1" applyBorder="1" applyAlignment="1">
      <alignment horizontal="center" vertical="center"/>
    </xf>
    <xf numFmtId="0" fontId="51" fillId="0" borderId="6" xfId="0" applyFont="1" applyFill="1" applyBorder="1" applyAlignment="1">
      <alignment horizontal="center" vertical="center"/>
    </xf>
    <xf numFmtId="0" fontId="53" fillId="0" borderId="6" xfId="0" applyFont="1" applyFill="1" applyBorder="1" applyAlignment="1">
      <alignment horizontal="center" vertical="center"/>
    </xf>
    <xf numFmtId="0" fontId="57" fillId="0" borderId="6" xfId="0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horizontal="center" vertical="center"/>
    </xf>
    <xf numFmtId="0" fontId="107" fillId="0" borderId="0" xfId="0" applyFont="1" applyFill="1" applyBorder="1" applyAlignment="1">
      <alignment horizontal="left" vertical="center" indent="1"/>
    </xf>
    <xf numFmtId="0" fontId="107" fillId="0" borderId="0" xfId="0" applyFont="1" applyFill="1" applyBorder="1" applyAlignment="1">
      <alignment horizontal="left" vertical="center" wrapText="1" indent="1"/>
    </xf>
    <xf numFmtId="0" fontId="60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60" fillId="21" borderId="9" xfId="0" applyFont="1" applyFill="1" applyBorder="1" applyAlignment="1">
      <alignment horizontal="center" vertical="center"/>
    </xf>
    <xf numFmtId="0" fontId="56" fillId="21" borderId="6" xfId="0" applyFont="1" applyFill="1" applyBorder="1" applyAlignment="1">
      <alignment horizontal="center" vertical="center"/>
    </xf>
    <xf numFmtId="0" fontId="56" fillId="21" borderId="7" xfId="0" applyFont="1" applyFill="1" applyBorder="1" applyAlignment="1">
      <alignment horizontal="center" vertical="center"/>
    </xf>
    <xf numFmtId="0" fontId="60" fillId="21" borderId="6" xfId="0" applyFont="1" applyFill="1" applyBorder="1" applyAlignment="1">
      <alignment horizontal="center" vertical="center"/>
    </xf>
    <xf numFmtId="0" fontId="60" fillId="21" borderId="7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61" fillId="0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29" fillId="0" borderId="0" xfId="0" applyFont="1" applyFill="1" applyBorder="1" applyAlignment="1">
      <alignment horizontal="left" vertical="center" indent="1"/>
    </xf>
    <xf numFmtId="0" fontId="49" fillId="0" borderId="0" xfId="0" applyFont="1" applyFill="1" applyBorder="1" applyAlignment="1">
      <alignment horizontal="center" vertical="center"/>
    </xf>
    <xf numFmtId="0" fontId="0" fillId="13" borderId="9" xfId="0" applyFont="1" applyFill="1" applyBorder="1" applyAlignment="1">
      <alignment horizontal="left"/>
    </xf>
    <xf numFmtId="0" fontId="0" fillId="13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31" fillId="0" borderId="14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11" fillId="30" borderId="12" xfId="0" applyFont="1" applyFill="1" applyBorder="1" applyAlignment="1">
      <alignment horizontal="center" vertical="center"/>
    </xf>
    <xf numFmtId="0" fontId="107" fillId="30" borderId="6" xfId="0" applyFont="1" applyFill="1" applyBorder="1" applyAlignment="1">
      <alignment horizontal="left" vertical="center" indent="1"/>
    </xf>
    <xf numFmtId="0" fontId="107" fillId="30" borderId="6" xfId="0" applyFont="1" applyFill="1" applyBorder="1" applyAlignment="1">
      <alignment horizontal="left" vertical="center" wrapText="1" indent="1"/>
    </xf>
    <xf numFmtId="0" fontId="22" fillId="30" borderId="12" xfId="0" applyFont="1" applyFill="1" applyBorder="1" applyAlignment="1">
      <alignment horizontal="center" vertical="center"/>
    </xf>
    <xf numFmtId="0" fontId="104" fillId="30" borderId="6" xfId="0" applyFont="1" applyFill="1" applyBorder="1" applyAlignment="1">
      <alignment horizontal="left" vertical="center" indent="1"/>
    </xf>
    <xf numFmtId="0" fontId="104" fillId="30" borderId="6" xfId="0" applyFont="1" applyFill="1" applyBorder="1" applyAlignment="1">
      <alignment horizontal="left" vertical="center" wrapText="1" indent="1"/>
    </xf>
    <xf numFmtId="0" fontId="10" fillId="0" borderId="16" xfId="0" applyFont="1" applyFill="1" applyBorder="1" applyAlignment="1">
      <alignment horizontal="center" vertical="center"/>
    </xf>
    <xf numFmtId="0" fontId="64" fillId="0" borderId="16" xfId="0" applyFont="1" applyFill="1" applyBorder="1" applyAlignment="1">
      <alignment horizontal="center" vertical="center"/>
    </xf>
    <xf numFmtId="0" fontId="0" fillId="0" borderId="0" xfId="0" applyFill="1"/>
    <xf numFmtId="0" fontId="0" fillId="0" borderId="9" xfId="0" applyFill="1" applyBorder="1"/>
    <xf numFmtId="0" fontId="11" fillId="0" borderId="9" xfId="0" applyFont="1" applyFill="1" applyBorder="1"/>
    <xf numFmtId="0" fontId="11" fillId="5" borderId="12" xfId="0" applyFont="1" applyFill="1" applyBorder="1" applyAlignment="1">
      <alignment horizontal="center" vertical="center"/>
    </xf>
    <xf numFmtId="0" fontId="107" fillId="5" borderId="9" xfId="0" applyFont="1" applyFill="1" applyBorder="1" applyAlignment="1">
      <alignment horizontal="left" vertical="center" indent="1"/>
    </xf>
    <xf numFmtId="0" fontId="104" fillId="5" borderId="6" xfId="0" applyFont="1" applyFill="1" applyBorder="1" applyAlignment="1">
      <alignment horizontal="left" vertical="center" indent="1"/>
    </xf>
    <xf numFmtId="0" fontId="11" fillId="17" borderId="16" xfId="0" applyFont="1" applyFill="1" applyBorder="1" applyAlignment="1">
      <alignment horizontal="center" vertical="center"/>
    </xf>
    <xf numFmtId="0" fontId="107" fillId="17" borderId="6" xfId="0" applyFont="1" applyFill="1" applyBorder="1" applyAlignment="1">
      <alignment horizontal="left" vertical="center" indent="1"/>
    </xf>
    <xf numFmtId="0" fontId="104" fillId="17" borderId="6" xfId="0" applyFont="1" applyFill="1" applyBorder="1" applyAlignment="1">
      <alignment horizontal="left" vertical="center" indent="1"/>
    </xf>
    <xf numFmtId="0" fontId="0" fillId="13" borderId="0" xfId="0" applyFill="1" applyAlignment="1">
      <alignment horizontal="center" vertical="center"/>
    </xf>
    <xf numFmtId="0" fontId="0" fillId="13" borderId="0" xfId="0" applyFill="1"/>
    <xf numFmtId="0" fontId="0" fillId="3" borderId="6" xfId="0" applyFill="1" applyBorder="1"/>
    <xf numFmtId="0" fontId="11" fillId="3" borderId="6" xfId="0" applyFont="1" applyFill="1" applyBorder="1" applyAlignment="1">
      <alignment horizontal="center" vertical="center"/>
    </xf>
    <xf numFmtId="0" fontId="22" fillId="9" borderId="6" xfId="0" applyFont="1" applyFill="1" applyBorder="1" applyAlignment="1">
      <alignment horizontal="center" vertical="center"/>
    </xf>
    <xf numFmtId="0" fontId="104" fillId="9" borderId="6" xfId="0" applyFont="1" applyFill="1" applyBorder="1" applyAlignment="1">
      <alignment horizontal="left" vertical="center" indent="1"/>
    </xf>
    <xf numFmtId="0" fontId="0" fillId="0" borderId="6" xfId="0" applyFill="1" applyBorder="1"/>
    <xf numFmtId="0" fontId="11" fillId="9" borderId="6" xfId="0" applyFont="1" applyFill="1" applyBorder="1" applyAlignment="1">
      <alignment horizontal="center" vertical="center"/>
    </xf>
    <xf numFmtId="0" fontId="11" fillId="22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6" borderId="6" xfId="0" applyFill="1" applyBorder="1"/>
    <xf numFmtId="0" fontId="11" fillId="6" borderId="6" xfId="0" applyFont="1" applyFill="1" applyBorder="1" applyAlignment="1">
      <alignment horizontal="center" vertical="center"/>
    </xf>
    <xf numFmtId="0" fontId="107" fillId="9" borderId="6" xfId="0" applyFont="1" applyFill="1" applyBorder="1" applyAlignment="1">
      <alignment horizontal="left" vertical="center" indent="1"/>
    </xf>
    <xf numFmtId="0" fontId="92" fillId="0" borderId="38" xfId="0" applyFont="1" applyBorder="1" applyAlignment="1"/>
    <xf numFmtId="0" fontId="92" fillId="0" borderId="39" xfId="0" applyFont="1" applyBorder="1" applyAlignment="1"/>
    <xf numFmtId="0" fontId="92" fillId="0" borderId="40" xfId="0" applyFont="1" applyBorder="1" applyAlignment="1"/>
    <xf numFmtId="0" fontId="39" fillId="0" borderId="1" xfId="0" applyFont="1" applyBorder="1" applyAlignment="1"/>
    <xf numFmtId="0" fontId="35" fillId="10" borderId="6" xfId="0" applyFont="1" applyFill="1" applyBorder="1" applyAlignment="1">
      <alignment horizontal="center" vertical="center"/>
    </xf>
    <xf numFmtId="0" fontId="35" fillId="14" borderId="6" xfId="0" applyFont="1" applyFill="1" applyBorder="1" applyAlignment="1">
      <alignment horizontal="center" vertical="center"/>
    </xf>
    <xf numFmtId="0" fontId="35" fillId="15" borderId="6" xfId="0" applyFont="1" applyFill="1" applyBorder="1" applyAlignment="1">
      <alignment horizontal="center" vertical="center"/>
    </xf>
    <xf numFmtId="0" fontId="35" fillId="2" borderId="6" xfId="0" applyFont="1" applyFill="1" applyBorder="1" applyAlignment="1">
      <alignment horizontal="center" vertical="center"/>
    </xf>
    <xf numFmtId="0" fontId="73" fillId="5" borderId="29" xfId="0" applyFont="1" applyFill="1" applyBorder="1" applyAlignment="1">
      <alignment horizontal="center" vertical="center"/>
    </xf>
    <xf numFmtId="0" fontId="76" fillId="17" borderId="6" xfId="0" applyFont="1" applyFill="1" applyBorder="1" applyAlignment="1">
      <alignment horizontal="center" vertical="center"/>
    </xf>
    <xf numFmtId="0" fontId="0" fillId="31" borderId="0" xfId="0" applyFont="1" applyFill="1" applyBorder="1" applyAlignment="1"/>
    <xf numFmtId="0" fontId="0" fillId="31" borderId="6" xfId="0" applyFont="1" applyFill="1" applyBorder="1" applyAlignment="1"/>
    <xf numFmtId="49" fontId="130" fillId="6" borderId="6" xfId="0" applyNumberFormat="1" applyFont="1" applyFill="1" applyBorder="1" applyAlignment="1"/>
    <xf numFmtId="0" fontId="131" fillId="6" borderId="6" xfId="0" applyFont="1" applyFill="1" applyBorder="1" applyAlignment="1"/>
    <xf numFmtId="49" fontId="128" fillId="31" borderId="6" xfId="0" applyNumberFormat="1" applyFont="1" applyFill="1" applyBorder="1" applyAlignment="1"/>
    <xf numFmtId="0" fontId="0" fillId="31" borderId="6" xfId="0" applyFont="1" applyFill="1" applyBorder="1" applyAlignment="1">
      <alignment horizontal="center"/>
    </xf>
    <xf numFmtId="49" fontId="100" fillId="31" borderId="6" xfId="0" applyNumberFormat="1" applyFont="1" applyFill="1" applyBorder="1" applyAlignment="1">
      <alignment vertical="center"/>
    </xf>
    <xf numFmtId="49" fontId="132" fillId="31" borderId="6" xfId="0" applyNumberFormat="1" applyFont="1" applyFill="1" applyBorder="1" applyAlignment="1">
      <alignment vertical="center"/>
    </xf>
    <xf numFmtId="0" fontId="133" fillId="31" borderId="6" xfId="0" applyNumberFormat="1" applyFont="1" applyFill="1" applyBorder="1" applyAlignment="1">
      <alignment horizontal="center" vertical="center"/>
    </xf>
    <xf numFmtId="49" fontId="135" fillId="0" borderId="6" xfId="0" applyNumberFormat="1" applyFont="1" applyFill="1" applyBorder="1" applyAlignment="1">
      <alignment horizontal="left" vertical="center"/>
    </xf>
    <xf numFmtId="49" fontId="135" fillId="31" borderId="6" xfId="0" applyNumberFormat="1" applyFont="1" applyFill="1" applyBorder="1" applyAlignment="1">
      <alignment horizontal="left" vertical="center"/>
    </xf>
    <xf numFmtId="0" fontId="135" fillId="31" borderId="6" xfId="0" applyNumberFormat="1" applyFont="1" applyFill="1" applyBorder="1" applyAlignment="1">
      <alignment vertical="center"/>
    </xf>
    <xf numFmtId="0" fontId="136" fillId="31" borderId="6" xfId="0" applyNumberFormat="1" applyFont="1" applyFill="1" applyBorder="1" applyAlignment="1">
      <alignment horizontal="center" vertical="center"/>
    </xf>
    <xf numFmtId="0" fontId="134" fillId="31" borderId="6" xfId="0" applyFont="1" applyFill="1" applyBorder="1" applyAlignment="1">
      <alignment horizontal="center" vertical="center"/>
    </xf>
    <xf numFmtId="49" fontId="130" fillId="3" borderId="6" xfId="0" applyNumberFormat="1" applyFont="1" applyFill="1" applyBorder="1" applyAlignment="1"/>
    <xf numFmtId="0" fontId="130" fillId="3" borderId="6" xfId="0" applyFont="1" applyFill="1" applyBorder="1" applyAlignment="1"/>
    <xf numFmtId="0" fontId="137" fillId="31" borderId="6" xfId="0" applyFont="1" applyFill="1" applyBorder="1" applyAlignment="1"/>
    <xf numFmtId="49" fontId="101" fillId="31" borderId="6" xfId="0" applyNumberFormat="1" applyFont="1" applyFill="1" applyBorder="1" applyAlignment="1">
      <alignment vertical="center"/>
    </xf>
    <xf numFmtId="0" fontId="136" fillId="31" borderId="6" xfId="0" applyFont="1" applyFill="1" applyBorder="1" applyAlignment="1">
      <alignment horizontal="center" vertical="center"/>
    </xf>
    <xf numFmtId="49" fontId="136" fillId="31" borderId="6" xfId="0" applyNumberFormat="1" applyFont="1" applyFill="1" applyBorder="1" applyAlignment="1">
      <alignment horizontal="center" vertical="center"/>
    </xf>
    <xf numFmtId="0" fontId="123" fillId="31" borderId="6" xfId="0" applyNumberFormat="1" applyFont="1" applyFill="1" applyBorder="1" applyAlignment="1">
      <alignment horizontal="center" vertical="center"/>
    </xf>
    <xf numFmtId="0" fontId="138" fillId="31" borderId="6" xfId="0" applyFont="1" applyFill="1" applyBorder="1" applyAlignment="1">
      <alignment horizontal="center" vertical="center"/>
    </xf>
    <xf numFmtId="0" fontId="135" fillId="31" borderId="6" xfId="0" applyFont="1" applyFill="1" applyBorder="1" applyAlignment="1">
      <alignment vertical="center"/>
    </xf>
    <xf numFmtId="49" fontId="139" fillId="31" borderId="6" xfId="0" applyNumberFormat="1" applyFont="1" applyFill="1" applyBorder="1" applyAlignment="1">
      <alignment horizontal="center" vertical="center"/>
    </xf>
    <xf numFmtId="0" fontId="91" fillId="5" borderId="6" xfId="0" applyFont="1" applyFill="1" applyBorder="1" applyAlignment="1">
      <alignment horizontal="center" vertical="center"/>
    </xf>
    <xf numFmtId="49" fontId="135" fillId="5" borderId="6" xfId="0" applyNumberFormat="1" applyFont="1" applyFill="1" applyBorder="1" applyAlignment="1">
      <alignment horizontal="left" vertical="center"/>
    </xf>
    <xf numFmtId="0" fontId="98" fillId="5" borderId="6" xfId="0" applyFont="1" applyFill="1" applyBorder="1" applyAlignment="1">
      <alignment horizontal="center" vertical="center"/>
    </xf>
    <xf numFmtId="49" fontId="132" fillId="5" borderId="6" xfId="0" applyNumberFormat="1" applyFont="1" applyFill="1" applyBorder="1" applyAlignment="1">
      <alignment horizontal="center" vertical="center"/>
    </xf>
    <xf numFmtId="0" fontId="136" fillId="5" borderId="6" xfId="0" applyNumberFormat="1" applyFont="1" applyFill="1" applyBorder="1" applyAlignment="1">
      <alignment horizontal="center" vertical="center"/>
    </xf>
    <xf numFmtId="0" fontId="123" fillId="5" borderId="6" xfId="0" applyNumberFormat="1" applyFont="1" applyFill="1" applyBorder="1" applyAlignment="1">
      <alignment horizontal="center" vertical="center"/>
    </xf>
    <xf numFmtId="0" fontId="31" fillId="0" borderId="31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31" fillId="0" borderId="32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31" fillId="0" borderId="33" xfId="0" applyFont="1" applyFill="1" applyBorder="1" applyAlignment="1">
      <alignment horizontal="center" vertical="center"/>
    </xf>
    <xf numFmtId="0" fontId="30" fillId="22" borderId="8" xfId="0" applyFont="1" applyFill="1" applyBorder="1" applyAlignment="1">
      <alignment horizontal="center" vertical="center"/>
    </xf>
    <xf numFmtId="0" fontId="31" fillId="22" borderId="8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79" fillId="22" borderId="30" xfId="0" applyFont="1" applyFill="1" applyBorder="1" applyAlignment="1">
      <alignment horizontal="center" vertical="center"/>
    </xf>
    <xf numFmtId="0" fontId="79" fillId="22" borderId="8" xfId="0" applyFont="1" applyFill="1" applyBorder="1" applyAlignment="1">
      <alignment horizontal="center" vertical="center"/>
    </xf>
    <xf numFmtId="0" fontId="31" fillId="0" borderId="0" xfId="0" applyFont="1"/>
    <xf numFmtId="0" fontId="30" fillId="23" borderId="8" xfId="0" applyFont="1" applyFill="1" applyBorder="1" applyAlignment="1">
      <alignment horizontal="center" vertical="center"/>
    </xf>
    <xf numFmtId="0" fontId="31" fillId="23" borderId="8" xfId="0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0" fontId="79" fillId="23" borderId="30" xfId="0" applyFont="1" applyFill="1" applyBorder="1" applyAlignment="1">
      <alignment horizontal="center" vertical="center"/>
    </xf>
    <xf numFmtId="0" fontId="79" fillId="23" borderId="8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31" fillId="5" borderId="7" xfId="0" applyFont="1" applyFill="1" applyBorder="1"/>
    <xf numFmtId="0" fontId="31" fillId="21" borderId="60" xfId="0" applyFont="1" applyFill="1" applyBorder="1" applyAlignment="1">
      <alignment horizontal="center" vertical="center"/>
    </xf>
    <xf numFmtId="0" fontId="81" fillId="0" borderId="61" xfId="0" applyFont="1" applyFill="1" applyBorder="1" applyAlignment="1">
      <alignment horizontal="center" vertical="center"/>
    </xf>
    <xf numFmtId="0" fontId="31" fillId="0" borderId="56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80" fillId="0" borderId="34" xfId="0" applyFont="1" applyBorder="1" applyAlignment="1">
      <alignment horizontal="center" vertical="center"/>
    </xf>
    <xf numFmtId="0" fontId="30" fillId="7" borderId="9" xfId="0" applyFont="1" applyFill="1" applyBorder="1" applyAlignment="1">
      <alignment horizontal="center" vertical="center"/>
    </xf>
    <xf numFmtId="0" fontId="31" fillId="7" borderId="10" xfId="0" applyFont="1" applyFill="1" applyBorder="1" applyAlignment="1">
      <alignment horizontal="left" vertical="center"/>
    </xf>
    <xf numFmtId="0" fontId="81" fillId="0" borderId="6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140" fillId="2" borderId="5" xfId="0" applyFont="1" applyFill="1" applyBorder="1" applyAlignment="1"/>
    <xf numFmtId="0" fontId="140" fillId="0" borderId="0" xfId="0" applyNumberFormat="1" applyFont="1" applyFill="1" applyBorder="1" applyAlignment="1"/>
    <xf numFmtId="0" fontId="141" fillId="2" borderId="5" xfId="0" applyFont="1" applyFill="1" applyBorder="1" applyAlignment="1"/>
    <xf numFmtId="0" fontId="142" fillId="2" borderId="5" xfId="0" applyFont="1" applyFill="1" applyBorder="1" applyAlignment="1"/>
    <xf numFmtId="0" fontId="143" fillId="2" borderId="20" xfId="0" applyFont="1" applyFill="1" applyBorder="1" applyAlignment="1">
      <alignment horizontal="center"/>
    </xf>
    <xf numFmtId="0" fontId="140" fillId="2" borderId="20" xfId="0" applyFont="1" applyFill="1" applyBorder="1" applyAlignment="1"/>
    <xf numFmtId="49" fontId="145" fillId="19" borderId="11" xfId="0" applyNumberFormat="1" applyFont="1" applyFill="1" applyBorder="1" applyAlignment="1">
      <alignment horizontal="center" vertical="center"/>
    </xf>
    <xf numFmtId="0" fontId="140" fillId="2" borderId="57" xfId="0" applyFont="1" applyFill="1" applyBorder="1" applyAlignment="1"/>
    <xf numFmtId="49" fontId="140" fillId="19" borderId="11" xfId="0" applyNumberFormat="1" applyFont="1" applyFill="1" applyBorder="1" applyAlignment="1">
      <alignment horizontal="center"/>
    </xf>
    <xf numFmtId="49" fontId="140" fillId="19" borderId="11" xfId="0" applyNumberFormat="1" applyFont="1" applyFill="1" applyBorder="1" applyAlignment="1"/>
    <xf numFmtId="0" fontId="140" fillId="19" borderId="11" xfId="0" applyNumberFormat="1" applyFont="1" applyFill="1" applyBorder="1" applyAlignment="1"/>
    <xf numFmtId="49" fontId="146" fillId="24" borderId="11" xfId="0" applyNumberFormat="1" applyFont="1" applyFill="1" applyBorder="1" applyAlignment="1">
      <alignment horizontal="center"/>
    </xf>
    <xf numFmtId="49" fontId="147" fillId="19" borderId="11" xfId="0" applyNumberFormat="1" applyFont="1" applyFill="1" applyBorder="1" applyAlignment="1">
      <alignment horizontal="center"/>
    </xf>
    <xf numFmtId="49" fontId="146" fillId="25" borderId="11" xfId="0" applyNumberFormat="1" applyFont="1" applyFill="1" applyBorder="1" applyAlignment="1">
      <alignment horizontal="center"/>
    </xf>
    <xf numFmtId="0" fontId="140" fillId="19" borderId="11" xfId="0" applyNumberFormat="1" applyFont="1" applyFill="1" applyBorder="1" applyAlignment="1">
      <alignment horizontal="right"/>
    </xf>
    <xf numFmtId="49" fontId="148" fillId="19" borderId="11" xfId="0" applyNumberFormat="1" applyFont="1" applyFill="1" applyBorder="1" applyAlignment="1">
      <alignment horizontal="center"/>
    </xf>
    <xf numFmtId="0" fontId="140" fillId="19" borderId="11" xfId="0" applyNumberFormat="1" applyFont="1" applyFill="1" applyBorder="1" applyAlignment="1">
      <alignment horizontal="right" vertical="center"/>
    </xf>
    <xf numFmtId="0" fontId="149" fillId="2" borderId="11" xfId="0" applyFont="1" applyFill="1" applyBorder="1" applyAlignment="1">
      <alignment horizontal="center" vertical="center"/>
    </xf>
    <xf numFmtId="49" fontId="150" fillId="0" borderId="11" xfId="0" applyNumberFormat="1" applyFont="1" applyFill="1" applyBorder="1" applyAlignment="1">
      <alignment horizontal="center" vertical="center" wrapText="1"/>
    </xf>
    <xf numFmtId="49" fontId="145" fillId="0" borderId="11" xfId="0" applyNumberFormat="1" applyFont="1" applyFill="1" applyBorder="1" applyAlignment="1">
      <alignment horizontal="center" vertical="center"/>
    </xf>
    <xf numFmtId="2" fontId="140" fillId="0" borderId="11" xfId="0" applyNumberFormat="1" applyFont="1" applyFill="1" applyBorder="1" applyAlignment="1">
      <alignment horizontal="center" vertical="center"/>
    </xf>
    <xf numFmtId="0" fontId="140" fillId="0" borderId="11" xfId="0" applyNumberFormat="1" applyFont="1" applyFill="1" applyBorder="1" applyAlignment="1">
      <alignment horizontal="center" vertical="center"/>
    </xf>
    <xf numFmtId="0" fontId="151" fillId="0" borderId="11" xfId="0" applyNumberFormat="1" applyFont="1" applyFill="1" applyBorder="1" applyAlignment="1">
      <alignment horizontal="center" vertical="center"/>
    </xf>
    <xf numFmtId="0" fontId="140" fillId="0" borderId="11" xfId="0" applyFont="1" applyFill="1" applyBorder="1" applyAlignment="1">
      <alignment horizontal="center" vertical="center"/>
    </xf>
    <xf numFmtId="0" fontId="148" fillId="0" borderId="11" xfId="0" applyNumberFormat="1" applyFont="1" applyFill="1" applyBorder="1" applyAlignment="1">
      <alignment horizontal="center" vertical="center"/>
    </xf>
    <xf numFmtId="2" fontId="152" fillId="19" borderId="11" xfId="0" applyNumberFormat="1" applyFont="1" applyFill="1" applyBorder="1" applyAlignment="1">
      <alignment horizontal="center" vertical="center"/>
    </xf>
    <xf numFmtId="0" fontId="140" fillId="0" borderId="57" xfId="0" applyFont="1" applyFill="1" applyBorder="1" applyAlignment="1"/>
    <xf numFmtId="49" fontId="83" fillId="0" borderId="11" xfId="0" applyNumberFormat="1" applyFont="1" applyFill="1" applyBorder="1" applyAlignment="1">
      <alignment horizontal="center" vertical="center" wrapText="1"/>
    </xf>
    <xf numFmtId="49" fontId="145" fillId="2" borderId="11" xfId="0" applyNumberFormat="1" applyFont="1" applyFill="1" applyBorder="1" applyAlignment="1">
      <alignment horizontal="center" vertical="center"/>
    </xf>
    <xf numFmtId="2" fontId="140" fillId="2" borderId="11" xfId="0" applyNumberFormat="1" applyFont="1" applyFill="1" applyBorder="1" applyAlignment="1">
      <alignment horizontal="center" vertical="center"/>
    </xf>
    <xf numFmtId="0" fontId="140" fillId="2" borderId="11" xfId="0" applyNumberFormat="1" applyFont="1" applyFill="1" applyBorder="1" applyAlignment="1">
      <alignment horizontal="center" vertical="center"/>
    </xf>
    <xf numFmtId="0" fontId="146" fillId="24" borderId="11" xfId="0" applyNumberFormat="1" applyFont="1" applyFill="1" applyBorder="1" applyAlignment="1">
      <alignment horizontal="center" vertical="center"/>
    </xf>
    <xf numFmtId="0" fontId="151" fillId="2" borderId="11" xfId="0" applyNumberFormat="1" applyFont="1" applyFill="1" applyBorder="1" applyAlignment="1">
      <alignment horizontal="center" vertical="center"/>
    </xf>
    <xf numFmtId="0" fontId="146" fillId="25" borderId="11" xfId="0" applyNumberFormat="1" applyFont="1" applyFill="1" applyBorder="1" applyAlignment="1">
      <alignment horizontal="center" vertical="center"/>
    </xf>
    <xf numFmtId="0" fontId="140" fillId="2" borderId="11" xfId="0" applyFont="1" applyFill="1" applyBorder="1" applyAlignment="1">
      <alignment horizontal="center" vertical="center"/>
    </xf>
    <xf numFmtId="0" fontId="148" fillId="2" borderId="11" xfId="0" applyNumberFormat="1" applyFont="1" applyFill="1" applyBorder="1" applyAlignment="1">
      <alignment horizontal="center" vertical="center"/>
    </xf>
    <xf numFmtId="49" fontId="150" fillId="2" borderId="11" xfId="0" applyNumberFormat="1" applyFont="1" applyFill="1" applyBorder="1" applyAlignment="1">
      <alignment horizontal="center" vertical="center" wrapText="1"/>
    </xf>
    <xf numFmtId="0" fontId="140" fillId="2" borderId="62" xfId="0" applyFont="1" applyFill="1" applyBorder="1" applyAlignment="1"/>
    <xf numFmtId="49" fontId="145" fillId="20" borderId="11" xfId="0" applyNumberFormat="1" applyFont="1" applyFill="1" applyBorder="1" applyAlignment="1">
      <alignment horizontal="center" vertical="center"/>
    </xf>
    <xf numFmtId="49" fontId="140" fillId="20" borderId="11" xfId="0" applyNumberFormat="1" applyFont="1" applyFill="1" applyBorder="1" applyAlignment="1">
      <alignment horizontal="center"/>
    </xf>
    <xf numFmtId="49" fontId="140" fillId="20" borderId="11" xfId="0" applyNumberFormat="1" applyFont="1" applyFill="1" applyBorder="1" applyAlignment="1"/>
    <xf numFmtId="0" fontId="140" fillId="20" borderId="11" xfId="0" applyNumberFormat="1" applyFont="1" applyFill="1" applyBorder="1" applyAlignment="1"/>
    <xf numFmtId="49" fontId="147" fillId="20" borderId="11" xfId="0" applyNumberFormat="1" applyFont="1" applyFill="1" applyBorder="1" applyAlignment="1">
      <alignment horizontal="center"/>
    </xf>
    <xf numFmtId="49" fontId="146" fillId="18" borderId="11" xfId="0" applyNumberFormat="1" applyFont="1" applyFill="1" applyBorder="1" applyAlignment="1">
      <alignment horizontal="center"/>
    </xf>
    <xf numFmtId="0" fontId="140" fillId="20" borderId="11" xfId="0" applyNumberFormat="1" applyFont="1" applyFill="1" applyBorder="1" applyAlignment="1">
      <alignment horizontal="right"/>
    </xf>
    <xf numFmtId="49" fontId="148" fillId="20" borderId="11" xfId="0" applyNumberFormat="1" applyFont="1" applyFill="1" applyBorder="1" applyAlignment="1">
      <alignment horizontal="center"/>
    </xf>
    <xf numFmtId="0" fontId="140" fillId="20" borderId="11" xfId="0" applyNumberFormat="1" applyFont="1" applyFill="1" applyBorder="1" applyAlignment="1">
      <alignment horizontal="right" vertical="center"/>
    </xf>
    <xf numFmtId="0" fontId="146" fillId="18" borderId="11" xfId="0" applyNumberFormat="1" applyFont="1" applyFill="1" applyBorder="1" applyAlignment="1">
      <alignment horizontal="center" vertical="center"/>
    </xf>
    <xf numFmtId="2" fontId="152" fillId="20" borderId="11" xfId="0" applyNumberFormat="1" applyFont="1" applyFill="1" applyBorder="1" applyAlignment="1">
      <alignment horizontal="center" vertical="center"/>
    </xf>
    <xf numFmtId="49" fontId="35" fillId="0" borderId="11" xfId="0" applyNumberFormat="1" applyFont="1" applyFill="1" applyBorder="1" applyAlignment="1">
      <alignment horizontal="center" vertical="center"/>
    </xf>
    <xf numFmtId="0" fontId="84" fillId="0" borderId="11" xfId="0" applyNumberFormat="1" applyFont="1" applyFill="1" applyBorder="1" applyAlignment="1">
      <alignment horizontal="center" vertical="center"/>
    </xf>
    <xf numFmtId="0" fontId="82" fillId="0" borderId="11" xfId="0" applyNumberFormat="1" applyFont="1" applyFill="1" applyBorder="1" applyAlignment="1">
      <alignment horizontal="center" vertical="center"/>
    </xf>
    <xf numFmtId="0" fontId="149" fillId="5" borderId="11" xfId="0" applyFont="1" applyFill="1" applyBorder="1" applyAlignment="1">
      <alignment horizontal="center" vertical="center"/>
    </xf>
    <xf numFmtId="49" fontId="150" fillId="5" borderId="11" xfId="0" applyNumberFormat="1" applyFont="1" applyFill="1" applyBorder="1" applyAlignment="1">
      <alignment horizontal="center" vertical="center" wrapText="1"/>
    </xf>
    <xf numFmtId="49" fontId="145" fillId="5" borderId="11" xfId="0" applyNumberFormat="1" applyFont="1" applyFill="1" applyBorder="1" applyAlignment="1">
      <alignment horizontal="center" vertical="center"/>
    </xf>
    <xf numFmtId="0" fontId="149" fillId="17" borderId="11" xfId="0" applyFont="1" applyFill="1" applyBorder="1" applyAlignment="1">
      <alignment horizontal="center" vertical="center"/>
    </xf>
    <xf numFmtId="49" fontId="150" fillId="17" borderId="11" xfId="0" applyNumberFormat="1" applyFont="1" applyFill="1" applyBorder="1" applyAlignment="1">
      <alignment horizontal="center" vertical="center" wrapText="1"/>
    </xf>
    <xf numFmtId="49" fontId="145" fillId="17" borderId="11" xfId="0" applyNumberFormat="1" applyFont="1" applyFill="1" applyBorder="1" applyAlignment="1">
      <alignment horizontal="center" vertical="center"/>
    </xf>
    <xf numFmtId="0" fontId="149" fillId="28" borderId="11" xfId="0" applyFont="1" applyFill="1" applyBorder="1" applyAlignment="1">
      <alignment horizontal="center" vertical="center"/>
    </xf>
    <xf numFmtId="49" fontId="150" fillId="28" borderId="11" xfId="0" applyNumberFormat="1" applyFont="1" applyFill="1" applyBorder="1" applyAlignment="1">
      <alignment horizontal="center" vertical="center" wrapText="1"/>
    </xf>
    <xf numFmtId="49" fontId="145" fillId="28" borderId="11" xfId="0" applyNumberFormat="1" applyFont="1" applyFill="1" applyBorder="1" applyAlignment="1">
      <alignment horizontal="center" vertical="center"/>
    </xf>
    <xf numFmtId="49" fontId="83" fillId="28" borderId="11" xfId="0" applyNumberFormat="1" applyFont="1" applyFill="1" applyBorder="1" applyAlignment="1">
      <alignment horizontal="center" vertical="center" wrapText="1"/>
    </xf>
    <xf numFmtId="49" fontId="35" fillId="28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93" fillId="0" borderId="52" xfId="0" applyNumberFormat="1" applyFont="1" applyFill="1" applyBorder="1" applyAlignment="1">
      <alignment horizontal="center" vertical="center"/>
    </xf>
    <xf numFmtId="49" fontId="93" fillId="0" borderId="53" xfId="0" applyNumberFormat="1" applyFont="1" applyFill="1" applyBorder="1" applyAlignment="1">
      <alignment horizontal="center" vertical="center"/>
    </xf>
    <xf numFmtId="49" fontId="93" fillId="0" borderId="54" xfId="0" applyNumberFormat="1" applyFont="1" applyFill="1" applyBorder="1" applyAlignment="1">
      <alignment horizontal="center" vertical="center"/>
    </xf>
    <xf numFmtId="49" fontId="99" fillId="0" borderId="0" xfId="0" applyNumberFormat="1" applyFont="1" applyFill="1" applyBorder="1" applyAlignment="1">
      <alignment horizontal="center" vertical="center"/>
    </xf>
    <xf numFmtId="49" fontId="127" fillId="0" borderId="0" xfId="0" applyNumberFormat="1" applyFont="1" applyFill="1" applyBorder="1" applyAlignment="1">
      <alignment horizontal="center" vertical="center"/>
    </xf>
    <xf numFmtId="49" fontId="93" fillId="0" borderId="49" xfId="0" applyNumberFormat="1" applyFont="1" applyFill="1" applyBorder="1" applyAlignment="1">
      <alignment horizontal="center" vertical="center"/>
    </xf>
    <xf numFmtId="0" fontId="93" fillId="0" borderId="50" xfId="0" applyFont="1" applyFill="1" applyBorder="1" applyAlignment="1">
      <alignment horizontal="center" vertical="center"/>
    </xf>
    <xf numFmtId="0" fontId="93" fillId="0" borderId="51" xfId="0" applyFont="1" applyFill="1" applyBorder="1" applyAlignment="1">
      <alignment horizontal="center" vertical="center"/>
    </xf>
    <xf numFmtId="0" fontId="40" fillId="3" borderId="0" xfId="0" applyFont="1" applyFill="1" applyAlignment="1">
      <alignment horizontal="center" vertical="center" wrapText="1"/>
    </xf>
    <xf numFmtId="0" fontId="40" fillId="6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49" fontId="132" fillId="31" borderId="6" xfId="0" applyNumberFormat="1" applyFont="1" applyFill="1" applyBorder="1" applyAlignment="1">
      <alignment horizontal="center" vertical="center"/>
    </xf>
    <xf numFmtId="0" fontId="132" fillId="31" borderId="6" xfId="0" applyFont="1" applyFill="1" applyBorder="1" applyAlignment="1">
      <alignment horizontal="center" vertical="center"/>
    </xf>
    <xf numFmtId="49" fontId="99" fillId="31" borderId="0" xfId="0" applyNumberFormat="1" applyFont="1" applyFill="1" applyBorder="1" applyAlignment="1">
      <alignment horizontal="center" vertical="center"/>
    </xf>
    <xf numFmtId="49" fontId="127" fillId="31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37" fillId="2" borderId="2" xfId="0" applyNumberFormat="1" applyFont="1" applyFill="1" applyBorder="1" applyAlignment="1">
      <alignment horizontal="left"/>
    </xf>
    <xf numFmtId="49" fontId="37" fillId="2" borderId="3" xfId="0" applyNumberFormat="1" applyFont="1" applyFill="1" applyBorder="1" applyAlignment="1">
      <alignment horizontal="left"/>
    </xf>
    <xf numFmtId="49" fontId="37" fillId="2" borderId="4" xfId="0" applyNumberFormat="1" applyFont="1" applyFill="1" applyBorder="1" applyAlignment="1">
      <alignment horizontal="left"/>
    </xf>
    <xf numFmtId="49" fontId="144" fillId="19" borderId="11" xfId="0" applyNumberFormat="1" applyFont="1" applyFill="1" applyBorder="1" applyAlignment="1">
      <alignment horizontal="center" vertical="center" wrapText="1"/>
    </xf>
    <xf numFmtId="0" fontId="145" fillId="19" borderId="11" xfId="0" applyFont="1" applyFill="1" applyBorder="1" applyAlignment="1">
      <alignment horizontal="center" vertical="center" wrapText="1"/>
    </xf>
    <xf numFmtId="49" fontId="145" fillId="19" borderId="11" xfId="0" applyNumberFormat="1" applyFont="1" applyFill="1" applyBorder="1" applyAlignment="1">
      <alignment horizontal="center"/>
    </xf>
    <xf numFmtId="0" fontId="145" fillId="19" borderId="11" xfId="0" applyFont="1" applyFill="1" applyBorder="1" applyAlignment="1">
      <alignment horizontal="center"/>
    </xf>
    <xf numFmtId="49" fontId="144" fillId="20" borderId="11" xfId="0" applyNumberFormat="1" applyFont="1" applyFill="1" applyBorder="1" applyAlignment="1">
      <alignment horizontal="center" vertical="center" wrapText="1"/>
    </xf>
    <xf numFmtId="0" fontId="145" fillId="20" borderId="11" xfId="0" applyFont="1" applyFill="1" applyBorder="1" applyAlignment="1">
      <alignment horizontal="center" vertical="center" wrapText="1"/>
    </xf>
    <xf numFmtId="49" fontId="145" fillId="20" borderId="11" xfId="0" applyNumberFormat="1" applyFont="1" applyFill="1" applyBorder="1" applyAlignment="1">
      <alignment horizontal="center"/>
    </xf>
    <xf numFmtId="0" fontId="145" fillId="20" borderId="11" xfId="0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 3" xfId="2"/>
    <cellStyle name="Обычный 5" xfId="3"/>
  </cellStyles>
  <dxfs count="0"/>
  <tableStyles count="0" defaultTableStyle="TableStyleMedium9" defaultPivotStyle="PivotStyleLight16"/>
  <colors>
    <mruColors>
      <color rgb="FFFF9900"/>
      <color rgb="FFFF3300"/>
      <color rgb="FFDB5E4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BH159"/>
  <sheetViews>
    <sheetView tabSelected="1" workbookViewId="0">
      <selection activeCell="A2" sqref="A2"/>
    </sheetView>
  </sheetViews>
  <sheetFormatPr defaultRowHeight="14.5"/>
  <cols>
    <col min="1" max="1" width="7.1796875" bestFit="1" customWidth="1"/>
    <col min="2" max="2" width="26.1796875" customWidth="1"/>
    <col min="3" max="3" width="40.54296875" customWidth="1"/>
    <col min="4" max="4" width="4" bestFit="1" customWidth="1"/>
    <col min="5" max="5" width="1.7265625" customWidth="1"/>
    <col min="6" max="6" width="7.1796875" bestFit="1" customWidth="1"/>
    <col min="7" max="7" width="27.54296875" customWidth="1"/>
    <col min="8" max="8" width="40.54296875" customWidth="1"/>
    <col min="9" max="9" width="4" bestFit="1" customWidth="1"/>
    <col min="10" max="10" width="1.7265625" customWidth="1"/>
    <col min="11" max="11" width="7.1796875" bestFit="1" customWidth="1"/>
    <col min="12" max="12" width="27.1796875" customWidth="1"/>
    <col min="13" max="13" width="37.54296875" customWidth="1"/>
    <col min="14" max="14" width="4" bestFit="1" customWidth="1"/>
    <col min="15" max="15" width="1.7265625" customWidth="1"/>
    <col min="16" max="16" width="7.1796875" customWidth="1"/>
    <col min="17" max="17" width="29.7265625" customWidth="1"/>
    <col min="18" max="18" width="37.36328125" customWidth="1"/>
    <col min="19" max="19" width="4" customWidth="1"/>
    <col min="20" max="20" width="1.7265625" customWidth="1"/>
    <col min="21" max="21" width="7.1796875" customWidth="1"/>
    <col min="22" max="22" width="27.1796875" customWidth="1"/>
    <col min="23" max="23" width="41.6328125" customWidth="1"/>
    <col min="24" max="24" width="4" customWidth="1"/>
    <col min="25" max="25" width="1.7265625" customWidth="1"/>
    <col min="26" max="26" width="7.1796875" customWidth="1"/>
    <col min="27" max="27" width="27.453125" customWidth="1"/>
    <col min="28" max="28" width="41.7265625" customWidth="1"/>
    <col min="29" max="29" width="4" customWidth="1"/>
    <col min="30" max="30" width="1.7265625" customWidth="1"/>
    <col min="32" max="32" width="27.453125" bestFit="1" customWidth="1"/>
    <col min="33" max="33" width="41.6328125" customWidth="1"/>
    <col min="34" max="34" width="4" customWidth="1"/>
    <col min="35" max="35" width="1.7265625" customWidth="1"/>
    <col min="37" max="37" width="27.453125" bestFit="1" customWidth="1"/>
    <col min="38" max="38" width="36.1796875" bestFit="1" customWidth="1"/>
    <col min="39" max="39" width="4" customWidth="1"/>
    <col min="40" max="40" width="1.7265625" customWidth="1"/>
    <col min="42" max="42" width="27.7265625" bestFit="1" customWidth="1"/>
    <col min="43" max="43" width="36.54296875" customWidth="1"/>
    <col min="45" max="45" width="1.7265625" customWidth="1"/>
    <col min="47" max="47" width="27.7265625" bestFit="1" customWidth="1"/>
    <col min="48" max="48" width="37.453125" bestFit="1" customWidth="1"/>
    <col min="50" max="50" width="1.7265625" customWidth="1"/>
    <col min="52" max="52" width="27.453125" bestFit="1" customWidth="1"/>
    <col min="53" max="53" width="35.453125" bestFit="1" customWidth="1"/>
    <col min="55" max="55" width="1.7265625" customWidth="1"/>
    <col min="57" max="57" width="24.81640625" bestFit="1" customWidth="1"/>
    <col min="58" max="58" width="35.453125" bestFit="1" customWidth="1"/>
  </cols>
  <sheetData>
    <row r="1" spans="1:60" ht="15.5">
      <c r="B1" s="550" t="s">
        <v>217</v>
      </c>
      <c r="C1" s="550"/>
      <c r="D1" s="550"/>
      <c r="G1" s="550" t="s">
        <v>218</v>
      </c>
      <c r="H1" s="550"/>
      <c r="I1" s="550"/>
      <c r="L1" s="550" t="s">
        <v>219</v>
      </c>
      <c r="M1" s="550"/>
      <c r="N1" s="550"/>
      <c r="Q1" s="550" t="s">
        <v>220</v>
      </c>
      <c r="R1" s="550"/>
      <c r="S1" s="550"/>
      <c r="V1" s="550" t="s">
        <v>221</v>
      </c>
      <c r="W1" s="550"/>
      <c r="X1" s="550"/>
      <c r="AA1" s="550" t="s">
        <v>222</v>
      </c>
      <c r="AB1" s="550"/>
      <c r="AC1" s="550"/>
      <c r="AF1" s="550" t="s">
        <v>223</v>
      </c>
      <c r="AG1" s="550"/>
      <c r="AH1" s="550"/>
      <c r="AK1" s="550" t="s">
        <v>224</v>
      </c>
      <c r="AL1" s="550"/>
      <c r="AM1" s="550"/>
      <c r="AP1" s="550" t="s">
        <v>225</v>
      </c>
      <c r="AQ1" s="550"/>
      <c r="AR1" s="550"/>
      <c r="AU1" s="550" t="s">
        <v>226</v>
      </c>
      <c r="AV1" s="550"/>
      <c r="AW1" s="550"/>
      <c r="AZ1" s="550" t="s">
        <v>227</v>
      </c>
      <c r="BA1" s="550"/>
      <c r="BB1" s="550"/>
      <c r="BE1" s="550" t="s">
        <v>228</v>
      </c>
      <c r="BF1" s="550"/>
      <c r="BG1" s="550"/>
    </row>
    <row r="2" spans="1:60" ht="15.5">
      <c r="B2" s="549"/>
      <c r="C2" s="549"/>
      <c r="D2" s="549"/>
      <c r="G2" s="549"/>
      <c r="H2" s="549"/>
      <c r="I2" s="549"/>
      <c r="L2" s="549"/>
      <c r="M2" s="549"/>
      <c r="N2" s="549"/>
      <c r="Q2" s="549"/>
      <c r="R2" s="549"/>
      <c r="S2" s="549"/>
      <c r="V2" s="549"/>
      <c r="W2" s="549"/>
      <c r="X2" s="549"/>
      <c r="AA2" s="549"/>
      <c r="AB2" s="549"/>
      <c r="AC2" s="549"/>
      <c r="AF2" s="549"/>
      <c r="AG2" s="549"/>
      <c r="AH2" s="549"/>
      <c r="AK2" s="549"/>
      <c r="AL2" s="549"/>
      <c r="AM2" s="549"/>
      <c r="AP2" s="549"/>
      <c r="AQ2" s="549"/>
      <c r="AR2" s="549"/>
      <c r="AU2" s="549"/>
      <c r="AV2" s="549"/>
      <c r="AW2" s="549"/>
      <c r="AZ2" s="549"/>
      <c r="BA2" s="549"/>
      <c r="BB2" s="549"/>
      <c r="BE2" s="549"/>
      <c r="BF2" s="549"/>
      <c r="BG2" s="549"/>
    </row>
    <row r="3" spans="1:60">
      <c r="A3" s="41" t="s">
        <v>0</v>
      </c>
      <c r="B3" s="172" t="s">
        <v>168</v>
      </c>
      <c r="C3" s="41"/>
      <c r="D3" s="41"/>
      <c r="F3" s="41" t="s">
        <v>0</v>
      </c>
      <c r="G3" s="176" t="s">
        <v>356</v>
      </c>
      <c r="H3" s="41"/>
      <c r="I3" s="41"/>
      <c r="K3" s="41" t="s">
        <v>0</v>
      </c>
      <c r="L3" s="174" t="s">
        <v>168</v>
      </c>
      <c r="M3" s="41"/>
      <c r="N3" s="41"/>
      <c r="P3" s="41" t="s">
        <v>0</v>
      </c>
      <c r="Q3" s="174" t="s">
        <v>168</v>
      </c>
      <c r="R3" s="41"/>
      <c r="S3" s="41"/>
      <c r="U3" s="41" t="s">
        <v>0</v>
      </c>
      <c r="V3" s="174" t="s">
        <v>168</v>
      </c>
      <c r="W3" s="41"/>
      <c r="X3" s="41"/>
      <c r="Z3" s="41" t="s">
        <v>0</v>
      </c>
      <c r="AA3" s="174" t="s">
        <v>168</v>
      </c>
      <c r="AB3" s="41"/>
      <c r="AC3" s="41"/>
      <c r="AE3" s="41" t="s">
        <v>0</v>
      </c>
      <c r="AF3" s="174" t="s">
        <v>168</v>
      </c>
      <c r="AG3" s="41"/>
      <c r="AH3" s="41"/>
      <c r="AJ3" s="41" t="s">
        <v>0</v>
      </c>
      <c r="AK3" s="176" t="s">
        <v>356</v>
      </c>
      <c r="AL3" s="41"/>
      <c r="AM3" s="41"/>
      <c r="AO3" s="41" t="s">
        <v>0</v>
      </c>
      <c r="AP3" s="176" t="s">
        <v>356</v>
      </c>
      <c r="AQ3" s="41"/>
      <c r="AR3" s="41"/>
      <c r="AT3" s="41" t="s">
        <v>0</v>
      </c>
      <c r="AU3" s="176" t="s">
        <v>356</v>
      </c>
      <c r="AV3" s="41"/>
      <c r="AW3" s="41"/>
      <c r="AY3" s="41" t="s">
        <v>0</v>
      </c>
      <c r="AZ3" s="176" t="s">
        <v>356</v>
      </c>
      <c r="BA3" s="41"/>
      <c r="BB3" s="41"/>
      <c r="BD3" s="41" t="s">
        <v>0</v>
      </c>
      <c r="BE3" s="174" t="s">
        <v>168</v>
      </c>
      <c r="BF3" s="41"/>
      <c r="BG3" s="41"/>
    </row>
    <row r="4" spans="1:60" ht="14.5" customHeight="1">
      <c r="A4" s="66">
        <v>1</v>
      </c>
      <c r="B4" s="46" t="s">
        <v>282</v>
      </c>
      <c r="C4" s="46" t="s">
        <v>283</v>
      </c>
      <c r="D4" s="47">
        <v>477</v>
      </c>
      <c r="F4" s="66">
        <v>1</v>
      </c>
      <c r="G4" s="46" t="s">
        <v>282</v>
      </c>
      <c r="H4" s="46" t="s">
        <v>283</v>
      </c>
      <c r="I4" s="47">
        <v>443</v>
      </c>
      <c r="J4" s="161"/>
      <c r="K4" s="66">
        <v>1</v>
      </c>
      <c r="L4" s="46" t="s">
        <v>97</v>
      </c>
      <c r="M4" s="46" t="s">
        <v>284</v>
      </c>
      <c r="N4" s="47">
        <v>367</v>
      </c>
      <c r="O4" s="161"/>
      <c r="P4" s="66">
        <v>1</v>
      </c>
      <c r="Q4" s="46" t="s">
        <v>97</v>
      </c>
      <c r="R4" s="46" t="s">
        <v>285</v>
      </c>
      <c r="S4" s="47">
        <v>327</v>
      </c>
      <c r="T4" s="161"/>
      <c r="U4" s="66">
        <v>1</v>
      </c>
      <c r="V4" s="158" t="s">
        <v>97</v>
      </c>
      <c r="W4" s="158" t="s">
        <v>285</v>
      </c>
      <c r="X4" s="47">
        <v>337</v>
      </c>
      <c r="Y4" s="161"/>
      <c r="Z4" s="66">
        <v>1</v>
      </c>
      <c r="AA4" s="158" t="s">
        <v>97</v>
      </c>
      <c r="AB4" s="158" t="s">
        <v>285</v>
      </c>
      <c r="AC4" s="47">
        <v>348</v>
      </c>
      <c r="AD4" s="161"/>
      <c r="AE4" s="66">
        <v>1</v>
      </c>
      <c r="AF4" s="158" t="s">
        <v>97</v>
      </c>
      <c r="AG4" s="158" t="s">
        <v>285</v>
      </c>
      <c r="AH4" s="47">
        <v>392</v>
      </c>
      <c r="AI4" s="161"/>
      <c r="AJ4" s="66">
        <v>1</v>
      </c>
      <c r="AK4" s="158" t="s">
        <v>95</v>
      </c>
      <c r="AL4" s="158" t="s">
        <v>294</v>
      </c>
      <c r="AM4" s="47">
        <v>395</v>
      </c>
      <c r="AN4" s="161"/>
      <c r="AO4" s="66">
        <v>1</v>
      </c>
      <c r="AP4" s="158" t="s">
        <v>95</v>
      </c>
      <c r="AQ4" s="158" t="s">
        <v>294</v>
      </c>
      <c r="AR4" s="47">
        <v>375</v>
      </c>
      <c r="AS4" s="161"/>
      <c r="AT4" s="66">
        <v>1</v>
      </c>
      <c r="AU4" s="158" t="s">
        <v>97</v>
      </c>
      <c r="AV4" s="158" t="s">
        <v>285</v>
      </c>
      <c r="AW4" s="47">
        <v>319</v>
      </c>
      <c r="AX4" s="161"/>
      <c r="AY4" s="66">
        <v>1</v>
      </c>
      <c r="AZ4" s="158" t="s">
        <v>111</v>
      </c>
      <c r="BA4" s="158" t="s">
        <v>722</v>
      </c>
      <c r="BB4" s="47">
        <v>362</v>
      </c>
      <c r="BC4" s="161"/>
      <c r="BD4" s="66">
        <v>1</v>
      </c>
      <c r="BE4" s="158" t="s">
        <v>96</v>
      </c>
      <c r="BF4" s="158" t="s">
        <v>357</v>
      </c>
      <c r="BG4" s="47">
        <v>413</v>
      </c>
      <c r="BH4" s="161"/>
    </row>
    <row r="5" spans="1:60">
      <c r="A5" s="66">
        <v>2</v>
      </c>
      <c r="B5" s="46" t="s">
        <v>97</v>
      </c>
      <c r="C5" s="46" t="s">
        <v>284</v>
      </c>
      <c r="D5" s="47">
        <v>345</v>
      </c>
      <c r="F5" s="66">
        <v>2</v>
      </c>
      <c r="G5" s="46" t="s">
        <v>96</v>
      </c>
      <c r="H5" s="46" t="s">
        <v>357</v>
      </c>
      <c r="I5" s="47">
        <v>358</v>
      </c>
      <c r="J5" s="161"/>
      <c r="K5" s="66">
        <v>2</v>
      </c>
      <c r="L5" s="46" t="s">
        <v>96</v>
      </c>
      <c r="M5" s="46" t="s">
        <v>357</v>
      </c>
      <c r="N5" s="47">
        <v>347</v>
      </c>
      <c r="O5" s="161"/>
      <c r="P5" s="66">
        <v>2</v>
      </c>
      <c r="Q5" s="46" t="s">
        <v>95</v>
      </c>
      <c r="R5" s="46" t="s">
        <v>521</v>
      </c>
      <c r="S5" s="47">
        <v>319</v>
      </c>
      <c r="T5" s="161"/>
      <c r="U5" s="66">
        <v>2</v>
      </c>
      <c r="V5" s="158" t="s">
        <v>96</v>
      </c>
      <c r="W5" s="158" t="s">
        <v>357</v>
      </c>
      <c r="X5" s="47">
        <v>321</v>
      </c>
      <c r="Y5" s="161"/>
      <c r="Z5" s="66">
        <v>2</v>
      </c>
      <c r="AA5" s="46" t="s">
        <v>97</v>
      </c>
      <c r="AB5" s="46" t="s">
        <v>284</v>
      </c>
      <c r="AC5" s="47">
        <v>320</v>
      </c>
      <c r="AD5" s="161"/>
      <c r="AE5" s="66">
        <v>2</v>
      </c>
      <c r="AF5" s="158" t="s">
        <v>190</v>
      </c>
      <c r="AG5" s="158" t="s">
        <v>360</v>
      </c>
      <c r="AH5" s="47">
        <v>298</v>
      </c>
      <c r="AI5" s="161"/>
      <c r="AJ5" s="66">
        <v>2</v>
      </c>
      <c r="AK5" s="158" t="s">
        <v>97</v>
      </c>
      <c r="AL5" s="158" t="s">
        <v>291</v>
      </c>
      <c r="AM5" s="47">
        <v>332</v>
      </c>
      <c r="AN5" s="161"/>
      <c r="AO5" s="66">
        <v>2</v>
      </c>
      <c r="AP5" s="158" t="s">
        <v>97</v>
      </c>
      <c r="AQ5" s="158" t="s">
        <v>285</v>
      </c>
      <c r="AR5" s="47">
        <v>352</v>
      </c>
      <c r="AS5" s="161"/>
      <c r="AT5" s="66">
        <v>2</v>
      </c>
      <c r="AU5" s="158" t="s">
        <v>95</v>
      </c>
      <c r="AV5" s="158" t="s">
        <v>358</v>
      </c>
      <c r="AW5" s="47">
        <v>275</v>
      </c>
      <c r="AX5" s="161"/>
      <c r="AY5" s="66">
        <v>2</v>
      </c>
      <c r="AZ5" s="158" t="s">
        <v>97</v>
      </c>
      <c r="BA5" s="158" t="s">
        <v>285</v>
      </c>
      <c r="BB5" s="47">
        <v>310</v>
      </c>
      <c r="BC5" s="161"/>
      <c r="BD5" s="66">
        <v>2</v>
      </c>
      <c r="BE5" s="158" t="s">
        <v>765</v>
      </c>
      <c r="BF5" s="158" t="s">
        <v>283</v>
      </c>
      <c r="BG5" s="47">
        <v>402</v>
      </c>
      <c r="BH5" s="161"/>
    </row>
    <row r="6" spans="1:60">
      <c r="A6" s="66">
        <v>3</v>
      </c>
      <c r="B6" s="46" t="s">
        <v>97</v>
      </c>
      <c r="C6" s="46" t="s">
        <v>285</v>
      </c>
      <c r="D6" s="47">
        <v>330</v>
      </c>
      <c r="F6" s="66">
        <v>3</v>
      </c>
      <c r="G6" s="46" t="s">
        <v>95</v>
      </c>
      <c r="H6" s="46" t="s">
        <v>294</v>
      </c>
      <c r="I6" s="47">
        <v>345</v>
      </c>
      <c r="J6" s="161"/>
      <c r="K6" s="66">
        <v>3</v>
      </c>
      <c r="L6" s="46" t="s">
        <v>97</v>
      </c>
      <c r="M6" s="46" t="s">
        <v>285</v>
      </c>
      <c r="N6" s="47">
        <v>322</v>
      </c>
      <c r="O6" s="161"/>
      <c r="P6" s="66">
        <v>3</v>
      </c>
      <c r="Q6" s="46" t="s">
        <v>95</v>
      </c>
      <c r="R6" s="46" t="s">
        <v>358</v>
      </c>
      <c r="S6" s="47">
        <v>277</v>
      </c>
      <c r="T6" s="161"/>
      <c r="U6" s="66">
        <v>3</v>
      </c>
      <c r="V6" s="158" t="s">
        <v>97</v>
      </c>
      <c r="W6" s="158" t="s">
        <v>284</v>
      </c>
      <c r="X6" s="47">
        <v>303</v>
      </c>
      <c r="Y6" s="161"/>
      <c r="Z6" s="66">
        <v>3</v>
      </c>
      <c r="AA6" s="158" t="s">
        <v>96</v>
      </c>
      <c r="AB6" s="158" t="s">
        <v>286</v>
      </c>
      <c r="AC6" s="47">
        <v>298</v>
      </c>
      <c r="AD6" s="161"/>
      <c r="AE6" s="66">
        <v>3</v>
      </c>
      <c r="AF6" s="158" t="s">
        <v>95</v>
      </c>
      <c r="AG6" s="158" t="s">
        <v>521</v>
      </c>
      <c r="AH6" s="47">
        <v>276</v>
      </c>
      <c r="AI6" s="161"/>
      <c r="AJ6" s="66">
        <v>3</v>
      </c>
      <c r="AK6" s="158" t="s">
        <v>95</v>
      </c>
      <c r="AL6" s="158" t="s">
        <v>298</v>
      </c>
      <c r="AM6" s="47">
        <v>301</v>
      </c>
      <c r="AN6" s="161"/>
      <c r="AO6" s="66">
        <v>3</v>
      </c>
      <c r="AP6" s="158" t="s">
        <v>95</v>
      </c>
      <c r="AQ6" s="158" t="s">
        <v>298</v>
      </c>
      <c r="AR6" s="47">
        <v>331</v>
      </c>
      <c r="AS6" s="161"/>
      <c r="AT6" s="66">
        <v>3</v>
      </c>
      <c r="AU6" s="158" t="s">
        <v>95</v>
      </c>
      <c r="AV6" s="158" t="s">
        <v>294</v>
      </c>
      <c r="AW6" s="47">
        <v>252</v>
      </c>
      <c r="AX6" s="161"/>
      <c r="AY6" s="66">
        <v>3</v>
      </c>
      <c r="AZ6" s="158" t="s">
        <v>95</v>
      </c>
      <c r="BA6" s="158" t="s">
        <v>298</v>
      </c>
      <c r="BB6" s="47">
        <v>300</v>
      </c>
      <c r="BC6" s="161"/>
      <c r="BD6" s="66">
        <v>3</v>
      </c>
      <c r="BE6" s="158" t="s">
        <v>95</v>
      </c>
      <c r="BF6" s="158" t="s">
        <v>521</v>
      </c>
      <c r="BG6" s="47">
        <v>284</v>
      </c>
      <c r="BH6" s="161"/>
    </row>
    <row r="7" spans="1:60">
      <c r="A7" s="66">
        <v>4</v>
      </c>
      <c r="B7" s="46" t="s">
        <v>96</v>
      </c>
      <c r="C7" s="46" t="s">
        <v>286</v>
      </c>
      <c r="D7" s="47">
        <v>305</v>
      </c>
      <c r="F7" s="66">
        <v>4</v>
      </c>
      <c r="G7" s="46" t="s">
        <v>100</v>
      </c>
      <c r="H7" s="46" t="s">
        <v>298</v>
      </c>
      <c r="I7" s="47">
        <v>303</v>
      </c>
      <c r="J7" s="161"/>
      <c r="K7" s="66">
        <v>4</v>
      </c>
      <c r="L7" s="46" t="s">
        <v>95</v>
      </c>
      <c r="M7" s="46" t="s">
        <v>328</v>
      </c>
      <c r="N7" s="47">
        <v>305</v>
      </c>
      <c r="O7" s="161"/>
      <c r="P7" s="66">
        <v>4</v>
      </c>
      <c r="Q7" s="46" t="s">
        <v>96</v>
      </c>
      <c r="R7" s="46" t="s">
        <v>286</v>
      </c>
      <c r="S7" s="47">
        <v>277</v>
      </c>
      <c r="T7" s="161"/>
      <c r="U7" s="66">
        <v>4</v>
      </c>
      <c r="V7" s="158" t="s">
        <v>95</v>
      </c>
      <c r="W7" s="158" t="s">
        <v>358</v>
      </c>
      <c r="X7" s="47">
        <v>231</v>
      </c>
      <c r="Y7" s="161"/>
      <c r="Z7" s="66">
        <v>4</v>
      </c>
      <c r="AA7" s="158" t="s">
        <v>95</v>
      </c>
      <c r="AB7" s="158" t="s">
        <v>521</v>
      </c>
      <c r="AC7" s="47">
        <v>278</v>
      </c>
      <c r="AD7" s="161"/>
      <c r="AE7" s="66">
        <v>4</v>
      </c>
      <c r="AF7" s="158" t="s">
        <v>111</v>
      </c>
      <c r="AG7" s="158" t="s">
        <v>550</v>
      </c>
      <c r="AH7" s="47">
        <v>275</v>
      </c>
      <c r="AI7" s="161"/>
      <c r="AJ7" s="66">
        <v>4</v>
      </c>
      <c r="AK7" s="158" t="s">
        <v>96</v>
      </c>
      <c r="AL7" s="158" t="s">
        <v>286</v>
      </c>
      <c r="AM7" s="47">
        <v>301</v>
      </c>
      <c r="AN7" s="161"/>
      <c r="AO7" s="66">
        <v>4</v>
      </c>
      <c r="AP7" s="158" t="s">
        <v>95</v>
      </c>
      <c r="AQ7" s="158" t="s">
        <v>521</v>
      </c>
      <c r="AR7" s="47">
        <v>330</v>
      </c>
      <c r="AS7" s="161"/>
      <c r="AT7" s="66">
        <v>4</v>
      </c>
      <c r="AU7" s="158" t="s">
        <v>111</v>
      </c>
      <c r="AV7" s="158" t="s">
        <v>293</v>
      </c>
      <c r="AW7" s="47">
        <v>244</v>
      </c>
      <c r="AX7" s="161"/>
      <c r="AY7" s="66">
        <v>4</v>
      </c>
      <c r="AZ7" s="158" t="s">
        <v>95</v>
      </c>
      <c r="BA7" s="158" t="s">
        <v>358</v>
      </c>
      <c r="BB7" s="47">
        <v>299</v>
      </c>
      <c r="BC7" s="161"/>
      <c r="BD7" s="66">
        <v>4</v>
      </c>
      <c r="BE7" s="158" t="s">
        <v>95</v>
      </c>
      <c r="BF7" s="158" t="s">
        <v>328</v>
      </c>
      <c r="BG7" s="47">
        <v>259</v>
      </c>
      <c r="BH7" s="161"/>
    </row>
    <row r="8" spans="1:60">
      <c r="A8" s="66">
        <v>5</v>
      </c>
      <c r="B8" s="46" t="s">
        <v>95</v>
      </c>
      <c r="C8" s="158" t="s">
        <v>287</v>
      </c>
      <c r="D8" s="47">
        <v>289</v>
      </c>
      <c r="F8" s="66">
        <v>5</v>
      </c>
      <c r="G8" s="46" t="s">
        <v>96</v>
      </c>
      <c r="H8" s="46" t="s">
        <v>286</v>
      </c>
      <c r="I8" s="47">
        <v>276</v>
      </c>
      <c r="J8" s="161"/>
      <c r="K8" s="66">
        <v>5</v>
      </c>
      <c r="L8" s="46" t="s">
        <v>96</v>
      </c>
      <c r="M8" s="46" t="s">
        <v>286</v>
      </c>
      <c r="N8" s="47">
        <v>287</v>
      </c>
      <c r="O8" s="161"/>
      <c r="P8" s="66">
        <v>5</v>
      </c>
      <c r="Q8" s="46" t="s">
        <v>190</v>
      </c>
      <c r="R8" s="46" t="s">
        <v>360</v>
      </c>
      <c r="S8" s="47">
        <v>238</v>
      </c>
      <c r="T8" s="161"/>
      <c r="U8" s="66">
        <v>5</v>
      </c>
      <c r="V8" s="158" t="s">
        <v>97</v>
      </c>
      <c r="W8" s="158" t="s">
        <v>291</v>
      </c>
      <c r="X8" s="47">
        <v>205</v>
      </c>
      <c r="Y8" s="161"/>
      <c r="Z8" s="66">
        <v>5</v>
      </c>
      <c r="AA8" s="158" t="s">
        <v>111</v>
      </c>
      <c r="AB8" s="158" t="s">
        <v>550</v>
      </c>
      <c r="AC8" s="47">
        <v>261</v>
      </c>
      <c r="AD8" s="161"/>
      <c r="AE8" s="66">
        <v>5</v>
      </c>
      <c r="AF8" s="158" t="s">
        <v>96</v>
      </c>
      <c r="AG8" s="158" t="s">
        <v>286</v>
      </c>
      <c r="AH8" s="47">
        <v>270</v>
      </c>
      <c r="AI8" s="161"/>
      <c r="AJ8" s="66">
        <v>5</v>
      </c>
      <c r="AK8" s="158" t="s">
        <v>111</v>
      </c>
      <c r="AL8" s="158" t="s">
        <v>674</v>
      </c>
      <c r="AM8" s="47">
        <v>284</v>
      </c>
      <c r="AN8" s="161"/>
      <c r="AO8" s="66">
        <v>5</v>
      </c>
      <c r="AP8" s="158" t="s">
        <v>190</v>
      </c>
      <c r="AQ8" s="158" t="s">
        <v>360</v>
      </c>
      <c r="AR8" s="47">
        <v>292</v>
      </c>
      <c r="AS8" s="161"/>
      <c r="AT8" s="66">
        <v>5</v>
      </c>
      <c r="AU8" s="158" t="s">
        <v>190</v>
      </c>
      <c r="AV8" s="158" t="s">
        <v>360</v>
      </c>
      <c r="AW8" s="47">
        <v>220</v>
      </c>
      <c r="AX8" s="161"/>
      <c r="AY8" s="66">
        <v>5</v>
      </c>
      <c r="AZ8" s="158" t="s">
        <v>95</v>
      </c>
      <c r="BA8" s="158" t="s">
        <v>294</v>
      </c>
      <c r="BB8" s="47">
        <v>295</v>
      </c>
      <c r="BC8" s="161"/>
      <c r="BD8" s="66">
        <v>5</v>
      </c>
      <c r="BE8" s="158" t="s">
        <v>766</v>
      </c>
      <c r="BF8" s="158" t="s">
        <v>358</v>
      </c>
      <c r="BG8" s="47">
        <v>253</v>
      </c>
      <c r="BH8" s="161"/>
    </row>
    <row r="9" spans="1:60">
      <c r="A9" s="66">
        <v>6</v>
      </c>
      <c r="B9" s="46" t="s">
        <v>95</v>
      </c>
      <c r="C9" s="46" t="s">
        <v>288</v>
      </c>
      <c r="D9" s="47">
        <v>195</v>
      </c>
      <c r="F9" s="313">
        <v>6</v>
      </c>
      <c r="G9" s="314" t="s">
        <v>111</v>
      </c>
      <c r="H9" s="314" t="s">
        <v>293</v>
      </c>
      <c r="I9" s="314">
        <v>271</v>
      </c>
      <c r="J9" s="161"/>
      <c r="K9" s="313">
        <v>6</v>
      </c>
      <c r="L9" s="46" t="s">
        <v>97</v>
      </c>
      <c r="M9" s="46" t="s">
        <v>291</v>
      </c>
      <c r="N9" s="47">
        <v>261</v>
      </c>
      <c r="O9" s="161"/>
      <c r="P9" s="313">
        <v>6</v>
      </c>
      <c r="Q9" s="46" t="s">
        <v>522</v>
      </c>
      <c r="R9" s="158" t="s">
        <v>328</v>
      </c>
      <c r="S9" s="47">
        <v>208</v>
      </c>
      <c r="T9" s="161"/>
      <c r="U9" s="313">
        <v>6</v>
      </c>
      <c r="V9" s="158" t="s">
        <v>190</v>
      </c>
      <c r="W9" s="158" t="s">
        <v>360</v>
      </c>
      <c r="X9" s="47">
        <v>178</v>
      </c>
      <c r="Y9" s="161"/>
      <c r="Z9" s="66">
        <v>6</v>
      </c>
      <c r="AA9" s="158" t="s">
        <v>95</v>
      </c>
      <c r="AB9" s="158" t="s">
        <v>358</v>
      </c>
      <c r="AC9" s="47">
        <v>256</v>
      </c>
      <c r="AD9" s="161"/>
      <c r="AE9" s="66">
        <v>6</v>
      </c>
      <c r="AF9" s="158" t="s">
        <v>95</v>
      </c>
      <c r="AG9" s="158" t="s">
        <v>358</v>
      </c>
      <c r="AH9" s="47">
        <v>235</v>
      </c>
      <c r="AI9" s="161"/>
      <c r="AJ9" s="66">
        <v>6</v>
      </c>
      <c r="AK9" s="158" t="s">
        <v>97</v>
      </c>
      <c r="AL9" s="158" t="s">
        <v>285</v>
      </c>
      <c r="AM9" s="47">
        <v>275</v>
      </c>
      <c r="AN9" s="161"/>
      <c r="AO9" s="66">
        <v>6</v>
      </c>
      <c r="AP9" s="158" t="s">
        <v>96</v>
      </c>
      <c r="AQ9" s="158" t="s">
        <v>286</v>
      </c>
      <c r="AR9" s="47">
        <v>274</v>
      </c>
      <c r="AS9" s="161"/>
      <c r="AT9" s="66">
        <v>6</v>
      </c>
      <c r="AU9" s="158" t="s">
        <v>15</v>
      </c>
      <c r="AV9" s="158" t="s">
        <v>716</v>
      </c>
      <c r="AW9" s="47">
        <v>38</v>
      </c>
      <c r="AX9" s="161"/>
      <c r="AY9" s="66">
        <v>6</v>
      </c>
      <c r="AZ9" s="158" t="s">
        <v>95</v>
      </c>
      <c r="BA9" s="158" t="s">
        <v>286</v>
      </c>
      <c r="BB9" s="47">
        <v>284</v>
      </c>
      <c r="BC9" s="161"/>
      <c r="BD9" s="66">
        <v>6</v>
      </c>
      <c r="BE9" s="158" t="s">
        <v>190</v>
      </c>
      <c r="BF9" s="158" t="s">
        <v>360</v>
      </c>
      <c r="BG9" s="47">
        <v>253</v>
      </c>
      <c r="BH9" s="161"/>
    </row>
    <row r="10" spans="1:60">
      <c r="A10" s="66">
        <v>7</v>
      </c>
      <c r="B10" s="46" t="s">
        <v>111</v>
      </c>
      <c r="C10" s="46" t="s">
        <v>289</v>
      </c>
      <c r="D10" s="47">
        <v>181</v>
      </c>
      <c r="F10" s="66">
        <v>7</v>
      </c>
      <c r="G10" s="46" t="s">
        <v>97</v>
      </c>
      <c r="H10" s="46" t="s">
        <v>285</v>
      </c>
      <c r="I10" s="47">
        <v>236</v>
      </c>
      <c r="J10" s="161"/>
      <c r="K10" s="66">
        <v>7</v>
      </c>
      <c r="L10" s="46" t="s">
        <v>111</v>
      </c>
      <c r="M10" s="46" t="s">
        <v>378</v>
      </c>
      <c r="N10" s="47">
        <v>257</v>
      </c>
      <c r="O10" s="161"/>
      <c r="P10" s="270"/>
      <c r="Q10" s="159"/>
      <c r="R10" s="159"/>
      <c r="S10" s="271"/>
      <c r="T10" s="161"/>
      <c r="U10" s="270"/>
      <c r="V10" s="159"/>
      <c r="W10" s="159"/>
      <c r="X10" s="271"/>
      <c r="Y10" s="161"/>
      <c r="Z10" s="66">
        <v>7</v>
      </c>
      <c r="AA10" s="46" t="s">
        <v>190</v>
      </c>
      <c r="AB10" s="46" t="s">
        <v>360</v>
      </c>
      <c r="AC10" s="47">
        <v>239</v>
      </c>
      <c r="AD10" s="161"/>
      <c r="AE10" s="66">
        <v>7</v>
      </c>
      <c r="AF10" s="158" t="s">
        <v>95</v>
      </c>
      <c r="AG10" s="158" t="s">
        <v>328</v>
      </c>
      <c r="AH10" s="47">
        <v>233</v>
      </c>
      <c r="AI10" s="161"/>
      <c r="AJ10" s="66">
        <v>7</v>
      </c>
      <c r="AK10" s="158" t="s">
        <v>95</v>
      </c>
      <c r="AL10" s="158" t="s">
        <v>358</v>
      </c>
      <c r="AM10" s="47">
        <v>270</v>
      </c>
      <c r="AN10" s="161"/>
      <c r="AO10" s="66">
        <v>7</v>
      </c>
      <c r="AP10" s="158" t="s">
        <v>111</v>
      </c>
      <c r="AQ10" s="158" t="s">
        <v>293</v>
      </c>
      <c r="AR10" s="47">
        <v>257</v>
      </c>
      <c r="AS10" s="161"/>
      <c r="AT10" s="270"/>
      <c r="AU10" s="159"/>
      <c r="AV10" s="159"/>
      <c r="AW10" s="271"/>
      <c r="AX10" s="161"/>
      <c r="AY10" s="66">
        <v>7</v>
      </c>
      <c r="AZ10" s="158" t="s">
        <v>190</v>
      </c>
      <c r="BA10" s="158" t="s">
        <v>360</v>
      </c>
      <c r="BB10" s="47">
        <v>233</v>
      </c>
      <c r="BC10" s="161"/>
      <c r="BD10" s="66">
        <v>7</v>
      </c>
      <c r="BE10" s="158" t="s">
        <v>97</v>
      </c>
      <c r="BF10" s="158" t="s">
        <v>291</v>
      </c>
      <c r="BG10" s="47">
        <v>238</v>
      </c>
      <c r="BH10" s="161"/>
    </row>
    <row r="11" spans="1:60">
      <c r="A11" s="66">
        <v>8</v>
      </c>
      <c r="B11" s="46" t="s">
        <v>95</v>
      </c>
      <c r="C11" s="46" t="s">
        <v>290</v>
      </c>
      <c r="D11" s="47">
        <v>179</v>
      </c>
      <c r="F11" s="66">
        <v>8</v>
      </c>
      <c r="G11" s="46" t="s">
        <v>97</v>
      </c>
      <c r="H11" s="158" t="s">
        <v>284</v>
      </c>
      <c r="I11" s="47">
        <v>227</v>
      </c>
      <c r="J11" s="161"/>
      <c r="K11" s="66">
        <v>8</v>
      </c>
      <c r="L11" s="46" t="s">
        <v>95</v>
      </c>
      <c r="M11" s="46" t="s">
        <v>358</v>
      </c>
      <c r="N11" s="47">
        <v>249</v>
      </c>
      <c r="O11" s="161"/>
      <c r="P11" s="41" t="s">
        <v>0</v>
      </c>
      <c r="Q11" s="175" t="s">
        <v>169</v>
      </c>
      <c r="R11" s="41"/>
      <c r="S11" s="41"/>
      <c r="T11" s="161"/>
      <c r="U11" s="41" t="s">
        <v>0</v>
      </c>
      <c r="V11" s="175" t="s">
        <v>169</v>
      </c>
      <c r="W11" s="41"/>
      <c r="X11" s="41"/>
      <c r="Y11" s="161"/>
      <c r="Z11" s="66">
        <v>8</v>
      </c>
      <c r="AA11" s="158" t="s">
        <v>95</v>
      </c>
      <c r="AB11" s="158" t="s">
        <v>328</v>
      </c>
      <c r="AC11" s="47">
        <v>220</v>
      </c>
      <c r="AD11" s="161"/>
      <c r="AE11" s="270"/>
      <c r="AF11" s="159"/>
      <c r="AG11" s="159"/>
      <c r="AH11" s="271"/>
      <c r="AI11" s="161"/>
      <c r="AJ11" s="66">
        <v>8</v>
      </c>
      <c r="AK11" s="158" t="s">
        <v>190</v>
      </c>
      <c r="AL11" s="158" t="s">
        <v>360</v>
      </c>
      <c r="AM11" s="47">
        <v>205</v>
      </c>
      <c r="AN11" s="161"/>
      <c r="AO11" s="66">
        <v>8</v>
      </c>
      <c r="AP11" s="158" t="s">
        <v>95</v>
      </c>
      <c r="AQ11" s="158" t="s">
        <v>358</v>
      </c>
      <c r="AR11" s="47">
        <v>239</v>
      </c>
      <c r="AS11" s="161"/>
      <c r="AT11" s="41" t="s">
        <v>0</v>
      </c>
      <c r="AU11" s="174" t="s">
        <v>170</v>
      </c>
      <c r="AX11" s="161"/>
      <c r="AY11" s="66">
        <v>8</v>
      </c>
      <c r="AZ11" s="158" t="s">
        <v>95</v>
      </c>
      <c r="BA11" s="158" t="s">
        <v>723</v>
      </c>
      <c r="BB11" s="47">
        <v>201</v>
      </c>
      <c r="BC11" s="161"/>
      <c r="BD11" s="66">
        <v>8</v>
      </c>
      <c r="BE11" s="158" t="s">
        <v>95</v>
      </c>
      <c r="BF11" s="158" t="s">
        <v>767</v>
      </c>
      <c r="BG11" s="47">
        <v>211</v>
      </c>
      <c r="BH11" s="161"/>
    </row>
    <row r="12" spans="1:60">
      <c r="A12" s="66">
        <v>9</v>
      </c>
      <c r="B12" s="46" t="s">
        <v>97</v>
      </c>
      <c r="C12" s="46" t="s">
        <v>291</v>
      </c>
      <c r="D12" s="47">
        <v>160</v>
      </c>
      <c r="F12" s="66">
        <v>9</v>
      </c>
      <c r="G12" s="46" t="s">
        <v>95</v>
      </c>
      <c r="H12" s="46" t="s">
        <v>358</v>
      </c>
      <c r="I12" s="47">
        <v>225</v>
      </c>
      <c r="J12" s="161"/>
      <c r="K12" s="66">
        <v>9</v>
      </c>
      <c r="L12" s="46" t="s">
        <v>190</v>
      </c>
      <c r="M12" s="46" t="s">
        <v>360</v>
      </c>
      <c r="N12" s="47">
        <v>221</v>
      </c>
      <c r="O12" s="161"/>
      <c r="P12" s="66">
        <v>1</v>
      </c>
      <c r="Q12" s="45" t="s">
        <v>111</v>
      </c>
      <c r="R12" s="45" t="s">
        <v>293</v>
      </c>
      <c r="S12" s="45">
        <v>347</v>
      </c>
      <c r="T12" s="161"/>
      <c r="U12" s="66">
        <v>1</v>
      </c>
      <c r="V12" s="158" t="s">
        <v>95</v>
      </c>
      <c r="W12" s="158" t="s">
        <v>294</v>
      </c>
      <c r="X12" s="47">
        <v>308</v>
      </c>
      <c r="Y12" s="161"/>
      <c r="Z12" s="66">
        <v>9</v>
      </c>
      <c r="AA12" s="158" t="s">
        <v>97</v>
      </c>
      <c r="AB12" s="158" t="s">
        <v>291</v>
      </c>
      <c r="AC12" s="47">
        <v>215</v>
      </c>
      <c r="AD12" s="161"/>
      <c r="AE12" s="41" t="s">
        <v>0</v>
      </c>
      <c r="AF12" s="175" t="s">
        <v>169</v>
      </c>
      <c r="AG12" s="41"/>
      <c r="AH12" s="41"/>
      <c r="AI12" s="161"/>
      <c r="AJ12" s="270"/>
      <c r="AK12" s="159"/>
      <c r="AL12" s="159"/>
      <c r="AM12" s="271"/>
      <c r="AN12" s="161"/>
      <c r="AO12" s="270"/>
      <c r="AP12" s="159"/>
      <c r="AQ12" s="159"/>
      <c r="AR12" s="271"/>
      <c r="AS12" s="161"/>
      <c r="AT12" s="15">
        <v>1</v>
      </c>
      <c r="AU12" s="158" t="s">
        <v>361</v>
      </c>
      <c r="AV12" s="158" t="s">
        <v>686</v>
      </c>
      <c r="AW12" s="47">
        <v>408</v>
      </c>
      <c r="AX12" s="161"/>
      <c r="AY12" s="270"/>
      <c r="AZ12" s="159"/>
      <c r="BA12" s="159"/>
      <c r="BB12" s="271"/>
      <c r="BC12" s="161"/>
      <c r="BD12" s="66">
        <v>9</v>
      </c>
      <c r="BE12" s="158" t="s">
        <v>111</v>
      </c>
      <c r="BF12" s="158" t="s">
        <v>768</v>
      </c>
      <c r="BG12" s="47">
        <v>129</v>
      </c>
      <c r="BH12" s="161"/>
    </row>
    <row r="13" spans="1:60">
      <c r="A13" s="68"/>
      <c r="B13" s="48"/>
      <c r="C13" s="48"/>
      <c r="D13" s="49"/>
      <c r="F13" s="66">
        <v>10</v>
      </c>
      <c r="G13" s="46" t="s">
        <v>97</v>
      </c>
      <c r="H13" s="46" t="s">
        <v>359</v>
      </c>
      <c r="I13" s="47">
        <v>221</v>
      </c>
      <c r="J13" s="161"/>
      <c r="K13" s="270"/>
      <c r="L13" s="159"/>
      <c r="M13" s="159"/>
      <c r="N13" s="271"/>
      <c r="O13" s="161"/>
      <c r="P13" s="66">
        <v>2</v>
      </c>
      <c r="Q13" s="45" t="s">
        <v>100</v>
      </c>
      <c r="R13" s="45" t="s">
        <v>298</v>
      </c>
      <c r="S13" s="45">
        <v>308</v>
      </c>
      <c r="T13" s="161"/>
      <c r="U13" s="66">
        <v>2</v>
      </c>
      <c r="V13" s="158" t="s">
        <v>111</v>
      </c>
      <c r="W13" s="158" t="s">
        <v>293</v>
      </c>
      <c r="X13" s="47">
        <v>304</v>
      </c>
      <c r="Y13" s="161"/>
      <c r="Z13" s="270"/>
      <c r="AA13" s="159"/>
      <c r="AB13" s="159"/>
      <c r="AC13" s="271"/>
      <c r="AD13" s="161"/>
      <c r="AE13" s="66">
        <v>1</v>
      </c>
      <c r="AF13" s="158" t="s">
        <v>95</v>
      </c>
      <c r="AG13" s="158" t="s">
        <v>298</v>
      </c>
      <c r="AH13" s="47">
        <v>354</v>
      </c>
      <c r="AI13" s="161"/>
      <c r="AJ13" s="41" t="s">
        <v>0</v>
      </c>
      <c r="AK13" s="174" t="s">
        <v>170</v>
      </c>
      <c r="AN13" s="161"/>
      <c r="AO13" s="41" t="s">
        <v>0</v>
      </c>
      <c r="AP13" s="174" t="s">
        <v>170</v>
      </c>
      <c r="AS13" s="161"/>
      <c r="AT13" s="15">
        <v>2</v>
      </c>
      <c r="AU13" s="158" t="s">
        <v>97</v>
      </c>
      <c r="AV13" s="158" t="s">
        <v>302</v>
      </c>
      <c r="AW13" s="47">
        <v>390</v>
      </c>
      <c r="AX13" s="161"/>
      <c r="AY13" s="41" t="s">
        <v>0</v>
      </c>
      <c r="AZ13" s="174" t="s">
        <v>170</v>
      </c>
      <c r="BC13" s="161"/>
      <c r="BD13" s="270"/>
      <c r="BE13" s="272"/>
      <c r="BF13" s="272"/>
      <c r="BG13" s="271"/>
      <c r="BH13" s="161"/>
    </row>
    <row r="14" spans="1:60">
      <c r="A14" s="41" t="s">
        <v>0</v>
      </c>
      <c r="B14" s="173" t="s">
        <v>169</v>
      </c>
      <c r="C14" s="41"/>
      <c r="D14" s="41"/>
      <c r="F14" s="66">
        <v>11</v>
      </c>
      <c r="G14" s="46" t="s">
        <v>190</v>
      </c>
      <c r="H14" s="46" t="s">
        <v>360</v>
      </c>
      <c r="I14" s="47">
        <v>209</v>
      </c>
      <c r="J14" s="161"/>
      <c r="K14" s="41" t="s">
        <v>0</v>
      </c>
      <c r="L14" s="175" t="s">
        <v>169</v>
      </c>
      <c r="M14" s="41"/>
      <c r="N14" s="41"/>
      <c r="O14" s="161"/>
      <c r="P14" s="66">
        <v>3</v>
      </c>
      <c r="Q14" s="45" t="s">
        <v>522</v>
      </c>
      <c r="R14" s="45" t="s">
        <v>292</v>
      </c>
      <c r="S14" s="45">
        <v>298</v>
      </c>
      <c r="T14" s="161"/>
      <c r="U14" s="66">
        <v>3</v>
      </c>
      <c r="V14" s="158" t="s">
        <v>100</v>
      </c>
      <c r="W14" s="158" t="s">
        <v>298</v>
      </c>
      <c r="X14" s="47">
        <v>290</v>
      </c>
      <c r="Y14" s="161"/>
      <c r="Z14" s="41" t="s">
        <v>0</v>
      </c>
      <c r="AA14" s="175" t="s">
        <v>169</v>
      </c>
      <c r="AB14" s="41"/>
      <c r="AC14" s="41"/>
      <c r="AD14" s="161"/>
      <c r="AE14" s="66">
        <v>2</v>
      </c>
      <c r="AF14" s="158" t="s">
        <v>95</v>
      </c>
      <c r="AG14" s="158" t="s">
        <v>294</v>
      </c>
      <c r="AH14" s="47">
        <v>330</v>
      </c>
      <c r="AI14" s="161"/>
      <c r="AJ14" s="15">
        <v>1</v>
      </c>
      <c r="AK14" s="158" t="s">
        <v>97</v>
      </c>
      <c r="AL14" s="158" t="s">
        <v>302</v>
      </c>
      <c r="AM14" s="47">
        <v>430</v>
      </c>
      <c r="AN14" s="161"/>
      <c r="AO14" s="15">
        <v>1</v>
      </c>
      <c r="AP14" s="158" t="s">
        <v>95</v>
      </c>
      <c r="AQ14" s="158" t="s">
        <v>287</v>
      </c>
      <c r="AR14" s="47">
        <v>456</v>
      </c>
      <c r="AS14" s="161"/>
      <c r="AT14" s="15">
        <v>3</v>
      </c>
      <c r="AU14" s="158" t="s">
        <v>95</v>
      </c>
      <c r="AV14" s="158" t="s">
        <v>303</v>
      </c>
      <c r="AW14" s="47">
        <v>387</v>
      </c>
      <c r="AX14" s="161"/>
      <c r="AY14" s="15">
        <v>1</v>
      </c>
      <c r="AZ14" s="158" t="s">
        <v>95</v>
      </c>
      <c r="BA14" s="158" t="s">
        <v>303</v>
      </c>
      <c r="BB14" s="47">
        <v>477</v>
      </c>
      <c r="BC14" s="161"/>
      <c r="BD14" s="41" t="s">
        <v>0</v>
      </c>
      <c r="BE14" s="175" t="s">
        <v>169</v>
      </c>
      <c r="BF14" s="41"/>
      <c r="BG14" s="41"/>
      <c r="BH14" s="161"/>
    </row>
    <row r="15" spans="1:60">
      <c r="A15" s="66">
        <v>1</v>
      </c>
      <c r="B15" s="46" t="s">
        <v>95</v>
      </c>
      <c r="C15" s="46" t="s">
        <v>292</v>
      </c>
      <c r="D15" s="47">
        <v>326</v>
      </c>
      <c r="F15" s="66">
        <v>12</v>
      </c>
      <c r="G15" s="46" t="s">
        <v>282</v>
      </c>
      <c r="H15" s="46" t="s">
        <v>297</v>
      </c>
      <c r="I15" s="47">
        <v>175</v>
      </c>
      <c r="J15" s="161"/>
      <c r="K15" s="66">
        <v>1</v>
      </c>
      <c r="L15" s="46" t="s">
        <v>95</v>
      </c>
      <c r="M15" s="46" t="s">
        <v>292</v>
      </c>
      <c r="N15" s="47">
        <v>391</v>
      </c>
      <c r="O15" s="161"/>
      <c r="P15" s="66">
        <v>4</v>
      </c>
      <c r="Q15" s="45" t="s">
        <v>95</v>
      </c>
      <c r="R15" s="45" t="s">
        <v>294</v>
      </c>
      <c r="S15" s="45">
        <v>294</v>
      </c>
      <c r="T15" s="161"/>
      <c r="U15" s="66">
        <v>4</v>
      </c>
      <c r="V15" s="158" t="s">
        <v>97</v>
      </c>
      <c r="W15" s="158" t="s">
        <v>359</v>
      </c>
      <c r="X15" s="47">
        <v>226</v>
      </c>
      <c r="Y15" s="161"/>
      <c r="Z15" s="66">
        <v>1</v>
      </c>
      <c r="AA15" s="158" t="s">
        <v>95</v>
      </c>
      <c r="AB15" s="158" t="s">
        <v>298</v>
      </c>
      <c r="AC15" s="47">
        <v>343</v>
      </c>
      <c r="AD15" s="161"/>
      <c r="AE15" s="66">
        <v>3</v>
      </c>
      <c r="AF15" s="158" t="s">
        <v>111</v>
      </c>
      <c r="AG15" s="158" t="s">
        <v>293</v>
      </c>
      <c r="AH15" s="47">
        <v>249</v>
      </c>
      <c r="AI15" s="161"/>
      <c r="AJ15" s="15">
        <v>2</v>
      </c>
      <c r="AK15" s="158" t="s">
        <v>95</v>
      </c>
      <c r="AL15" s="158" t="s">
        <v>675</v>
      </c>
      <c r="AM15" s="47">
        <v>324</v>
      </c>
      <c r="AN15" s="161"/>
      <c r="AO15" s="15">
        <v>2</v>
      </c>
      <c r="AP15" s="158" t="s">
        <v>95</v>
      </c>
      <c r="AQ15" s="158" t="s">
        <v>303</v>
      </c>
      <c r="AR15" s="47">
        <v>445</v>
      </c>
      <c r="AS15" s="161"/>
      <c r="AT15" s="15">
        <v>4</v>
      </c>
      <c r="AU15" s="158" t="s">
        <v>95</v>
      </c>
      <c r="AV15" s="158" t="s">
        <v>717</v>
      </c>
      <c r="AW15" s="47">
        <v>369</v>
      </c>
      <c r="AX15" s="161"/>
      <c r="AY15" s="15">
        <v>2</v>
      </c>
      <c r="AZ15" s="158" t="s">
        <v>95</v>
      </c>
      <c r="BA15" s="158" t="s">
        <v>724</v>
      </c>
      <c r="BB15" s="47">
        <v>437</v>
      </c>
      <c r="BC15" s="161"/>
      <c r="BD15" s="66">
        <v>1</v>
      </c>
      <c r="BE15" s="158" t="s">
        <v>95</v>
      </c>
      <c r="BF15" s="158" t="s">
        <v>294</v>
      </c>
      <c r="BG15" s="47">
        <v>332</v>
      </c>
      <c r="BH15" s="161"/>
    </row>
    <row r="16" spans="1:60">
      <c r="A16" s="66">
        <v>2</v>
      </c>
      <c r="B16" s="46" t="s">
        <v>111</v>
      </c>
      <c r="C16" s="46" t="s">
        <v>293</v>
      </c>
      <c r="D16" s="47">
        <v>322</v>
      </c>
      <c r="F16" s="66">
        <v>13</v>
      </c>
      <c r="G16" s="46" t="s">
        <v>95</v>
      </c>
      <c r="H16" s="46" t="s">
        <v>328</v>
      </c>
      <c r="I16" s="47">
        <v>174</v>
      </c>
      <c r="J16" s="161"/>
      <c r="K16" s="66">
        <v>2</v>
      </c>
      <c r="L16" s="46" t="s">
        <v>95</v>
      </c>
      <c r="M16" s="46" t="s">
        <v>294</v>
      </c>
      <c r="N16" s="47">
        <v>364</v>
      </c>
      <c r="O16" s="161"/>
      <c r="P16" s="66">
        <v>5</v>
      </c>
      <c r="Q16" s="45" t="s">
        <v>97</v>
      </c>
      <c r="R16" s="45" t="s">
        <v>295</v>
      </c>
      <c r="S16" s="45">
        <v>204</v>
      </c>
      <c r="T16" s="161"/>
      <c r="U16" s="66">
        <v>5</v>
      </c>
      <c r="V16" s="158" t="s">
        <v>97</v>
      </c>
      <c r="W16" s="158" t="s">
        <v>295</v>
      </c>
      <c r="X16" s="47">
        <v>203</v>
      </c>
      <c r="Y16" s="161"/>
      <c r="Z16" s="66">
        <v>2</v>
      </c>
      <c r="AA16" s="158" t="s">
        <v>95</v>
      </c>
      <c r="AB16" s="158" t="s">
        <v>294</v>
      </c>
      <c r="AC16" s="47">
        <v>336</v>
      </c>
      <c r="AD16" s="161"/>
      <c r="AE16" s="66">
        <v>4</v>
      </c>
      <c r="AF16" s="158" t="s">
        <v>15</v>
      </c>
      <c r="AG16" s="158" t="s">
        <v>652</v>
      </c>
      <c r="AH16" s="47">
        <v>231</v>
      </c>
      <c r="AI16" s="161"/>
      <c r="AJ16" s="15">
        <v>3</v>
      </c>
      <c r="AK16" s="158" t="s">
        <v>95</v>
      </c>
      <c r="AL16" s="158" t="s">
        <v>363</v>
      </c>
      <c r="AM16" s="47">
        <v>195</v>
      </c>
      <c r="AN16" s="161"/>
      <c r="AO16" s="15">
        <v>3</v>
      </c>
      <c r="AP16" s="158" t="s">
        <v>112</v>
      </c>
      <c r="AQ16" s="158" t="s">
        <v>362</v>
      </c>
      <c r="AR16" s="47">
        <v>444</v>
      </c>
      <c r="AS16" s="161"/>
      <c r="AT16" s="15">
        <v>5</v>
      </c>
      <c r="AU16" s="158" t="s">
        <v>95</v>
      </c>
      <c r="AV16" s="158" t="s">
        <v>305</v>
      </c>
      <c r="AW16" s="47">
        <v>364</v>
      </c>
      <c r="AX16" s="161"/>
      <c r="AY16" s="15">
        <v>3</v>
      </c>
      <c r="AZ16" s="158" t="s">
        <v>361</v>
      </c>
      <c r="BA16" s="158" t="s">
        <v>686</v>
      </c>
      <c r="BB16" s="47">
        <v>421</v>
      </c>
      <c r="BC16" s="161"/>
      <c r="BD16" s="66">
        <v>2</v>
      </c>
      <c r="BE16" s="158" t="s">
        <v>111</v>
      </c>
      <c r="BF16" s="158" t="s">
        <v>296</v>
      </c>
      <c r="BG16" s="47">
        <v>287</v>
      </c>
      <c r="BH16" s="161"/>
    </row>
    <row r="17" spans="1:60">
      <c r="A17" s="66">
        <v>3</v>
      </c>
      <c r="B17" s="46" t="s">
        <v>95</v>
      </c>
      <c r="C17" s="46" t="s">
        <v>294</v>
      </c>
      <c r="D17" s="47">
        <v>313</v>
      </c>
      <c r="F17" s="66">
        <v>14</v>
      </c>
      <c r="G17" s="46" t="s">
        <v>97</v>
      </c>
      <c r="H17" s="46" t="s">
        <v>291</v>
      </c>
      <c r="I17" s="47">
        <v>157</v>
      </c>
      <c r="J17" s="161"/>
      <c r="K17" s="66">
        <v>3</v>
      </c>
      <c r="L17" s="46" t="s">
        <v>111</v>
      </c>
      <c r="M17" s="46" t="s">
        <v>379</v>
      </c>
      <c r="N17" s="47">
        <v>253</v>
      </c>
      <c r="O17" s="161"/>
      <c r="P17" s="313">
        <v>6</v>
      </c>
      <c r="Q17" s="45" t="s">
        <v>523</v>
      </c>
      <c r="R17" s="45" t="s">
        <v>380</v>
      </c>
      <c r="S17" s="45">
        <v>97</v>
      </c>
      <c r="T17" s="161"/>
      <c r="U17" s="66">
        <v>6</v>
      </c>
      <c r="V17" s="158" t="s">
        <v>535</v>
      </c>
      <c r="W17" s="158" t="s">
        <v>536</v>
      </c>
      <c r="X17" s="47">
        <v>162</v>
      </c>
      <c r="Y17" s="161"/>
      <c r="Z17" s="66">
        <v>3</v>
      </c>
      <c r="AA17" s="158" t="s">
        <v>97</v>
      </c>
      <c r="AB17" s="158" t="s">
        <v>359</v>
      </c>
      <c r="AC17" s="47">
        <v>282</v>
      </c>
      <c r="AD17" s="161"/>
      <c r="AE17" s="66">
        <v>5</v>
      </c>
      <c r="AF17" s="158" t="s">
        <v>97</v>
      </c>
      <c r="AG17" s="158" t="s">
        <v>537</v>
      </c>
      <c r="AH17" s="47">
        <v>144</v>
      </c>
      <c r="AI17" s="161"/>
      <c r="AJ17" s="15">
        <v>4</v>
      </c>
      <c r="AK17" s="158" t="s">
        <v>95</v>
      </c>
      <c r="AL17" s="158" t="s">
        <v>676</v>
      </c>
      <c r="AM17" s="47">
        <v>173</v>
      </c>
      <c r="AN17" s="161"/>
      <c r="AO17" s="15">
        <v>4</v>
      </c>
      <c r="AP17" s="158" t="s">
        <v>95</v>
      </c>
      <c r="AQ17" s="158" t="s">
        <v>305</v>
      </c>
      <c r="AR17" s="47">
        <v>421</v>
      </c>
      <c r="AS17" s="161"/>
      <c r="AT17" s="15">
        <v>6</v>
      </c>
      <c r="AU17" s="158" t="s">
        <v>95</v>
      </c>
      <c r="AV17" s="158" t="s">
        <v>363</v>
      </c>
      <c r="AW17" s="47">
        <v>253</v>
      </c>
      <c r="AX17" s="161"/>
      <c r="AY17" s="15">
        <v>4</v>
      </c>
      <c r="AZ17" s="158" t="s">
        <v>95</v>
      </c>
      <c r="BA17" s="158" t="s">
        <v>540</v>
      </c>
      <c r="BB17" s="47">
        <v>402</v>
      </c>
      <c r="BC17" s="161"/>
      <c r="BD17" s="66">
        <v>3</v>
      </c>
      <c r="BE17" s="158" t="s">
        <v>769</v>
      </c>
      <c r="BF17" s="158" t="s">
        <v>293</v>
      </c>
      <c r="BG17" s="47">
        <v>283</v>
      </c>
      <c r="BH17" s="161"/>
    </row>
    <row r="18" spans="1:60">
      <c r="A18" s="66">
        <v>4</v>
      </c>
      <c r="B18" s="46" t="s">
        <v>97</v>
      </c>
      <c r="C18" s="46" t="s">
        <v>295</v>
      </c>
      <c r="D18" s="47">
        <v>265</v>
      </c>
      <c r="F18" s="68"/>
      <c r="G18" s="48"/>
      <c r="H18" s="48"/>
      <c r="I18" s="49"/>
      <c r="J18" s="161"/>
      <c r="K18" s="66">
        <v>4</v>
      </c>
      <c r="L18" s="46" t="s">
        <v>100</v>
      </c>
      <c r="M18" s="46" t="s">
        <v>298</v>
      </c>
      <c r="N18" s="47">
        <v>247</v>
      </c>
      <c r="O18" s="161"/>
      <c r="P18" s="270"/>
      <c r="Q18" s="159"/>
      <c r="R18" s="159"/>
      <c r="S18" s="271"/>
      <c r="T18" s="161"/>
      <c r="U18" s="66">
        <v>7</v>
      </c>
      <c r="V18" s="158" t="s">
        <v>97</v>
      </c>
      <c r="W18" s="158" t="s">
        <v>537</v>
      </c>
      <c r="X18" s="47">
        <v>156</v>
      </c>
      <c r="Y18" s="161"/>
      <c r="Z18" s="66">
        <v>4</v>
      </c>
      <c r="AA18" s="158" t="s">
        <v>111</v>
      </c>
      <c r="AB18" s="158" t="s">
        <v>296</v>
      </c>
      <c r="AC18" s="47">
        <v>273</v>
      </c>
      <c r="AD18" s="161"/>
      <c r="AE18" s="270"/>
      <c r="AF18" s="159"/>
      <c r="AG18" s="159"/>
      <c r="AH18" s="271"/>
      <c r="AI18" s="161"/>
      <c r="AJ18" s="15">
        <v>5</v>
      </c>
      <c r="AK18" s="158" t="s">
        <v>15</v>
      </c>
      <c r="AL18" s="158" t="s">
        <v>677</v>
      </c>
      <c r="AM18" s="47">
        <v>129</v>
      </c>
      <c r="AN18" s="161"/>
      <c r="AO18" s="15">
        <v>5</v>
      </c>
      <c r="AP18" s="158" t="s">
        <v>685</v>
      </c>
      <c r="AQ18" s="158" t="s">
        <v>686</v>
      </c>
      <c r="AR18" s="47">
        <v>399</v>
      </c>
      <c r="AS18" s="161"/>
      <c r="AT18" s="15">
        <v>7</v>
      </c>
      <c r="AU18" s="158" t="s">
        <v>95</v>
      </c>
      <c r="AV18" s="158" t="s">
        <v>718</v>
      </c>
      <c r="AW18" s="47">
        <v>132</v>
      </c>
      <c r="AX18" s="161"/>
      <c r="AY18" s="15">
        <v>5</v>
      </c>
      <c r="AZ18" s="158" t="s">
        <v>97</v>
      </c>
      <c r="BA18" s="158" t="s">
        <v>302</v>
      </c>
      <c r="BB18" s="47">
        <v>345</v>
      </c>
      <c r="BC18" s="161"/>
      <c r="BD18" s="66">
        <v>4</v>
      </c>
      <c r="BE18" s="158" t="s">
        <v>95</v>
      </c>
      <c r="BF18" s="158" t="s">
        <v>298</v>
      </c>
      <c r="BG18" s="47">
        <v>277</v>
      </c>
      <c r="BH18" s="161"/>
    </row>
    <row r="19" spans="1:60">
      <c r="A19" s="66">
        <v>5</v>
      </c>
      <c r="B19" s="46" t="s">
        <v>111</v>
      </c>
      <c r="C19" s="46" t="s">
        <v>296</v>
      </c>
      <c r="D19" s="47">
        <v>255</v>
      </c>
      <c r="F19" s="41" t="s">
        <v>0</v>
      </c>
      <c r="G19" s="174" t="s">
        <v>170</v>
      </c>
      <c r="J19" s="161"/>
      <c r="K19" s="66">
        <v>5</v>
      </c>
      <c r="L19" s="46" t="s">
        <v>97</v>
      </c>
      <c r="M19" s="158" t="s">
        <v>295</v>
      </c>
      <c r="N19" s="47">
        <v>236</v>
      </c>
      <c r="O19" s="161"/>
      <c r="P19" s="41" t="s">
        <v>0</v>
      </c>
      <c r="Q19" s="174" t="s">
        <v>170</v>
      </c>
      <c r="T19" s="161"/>
      <c r="U19" s="66">
        <v>8</v>
      </c>
      <c r="V19" s="158" t="s">
        <v>95</v>
      </c>
      <c r="W19" s="158" t="s">
        <v>538</v>
      </c>
      <c r="X19" s="47">
        <v>91</v>
      </c>
      <c r="Y19" s="161"/>
      <c r="Z19" s="66">
        <v>5</v>
      </c>
      <c r="AA19" s="158" t="s">
        <v>111</v>
      </c>
      <c r="AB19" s="158" t="s">
        <v>293</v>
      </c>
      <c r="AC19" s="47">
        <v>254</v>
      </c>
      <c r="AD19" s="161"/>
      <c r="AE19" s="41" t="s">
        <v>0</v>
      </c>
      <c r="AF19" s="174" t="s">
        <v>170</v>
      </c>
      <c r="AI19" s="161"/>
      <c r="AJ19" s="41"/>
      <c r="AN19" s="161"/>
      <c r="AO19" s="15">
        <v>6</v>
      </c>
      <c r="AP19" s="158" t="s">
        <v>95</v>
      </c>
      <c r="AQ19" s="158" t="s">
        <v>363</v>
      </c>
      <c r="AR19" s="47">
        <v>162</v>
      </c>
      <c r="AS19" s="161"/>
      <c r="AT19" s="15">
        <v>8</v>
      </c>
      <c r="AU19" s="158" t="s">
        <v>15</v>
      </c>
      <c r="AV19" s="158" t="s">
        <v>719</v>
      </c>
      <c r="AW19" s="47">
        <v>54</v>
      </c>
      <c r="AX19" s="161"/>
      <c r="AY19" s="15">
        <v>6</v>
      </c>
      <c r="AZ19" s="158" t="s">
        <v>95</v>
      </c>
      <c r="BA19" s="158" t="s">
        <v>717</v>
      </c>
      <c r="BB19" s="47">
        <v>265</v>
      </c>
      <c r="BC19" s="161"/>
      <c r="BD19" s="66">
        <v>5</v>
      </c>
      <c r="BE19" s="46" t="s">
        <v>529</v>
      </c>
      <c r="BF19" s="46" t="s">
        <v>551</v>
      </c>
      <c r="BG19" s="47">
        <v>274</v>
      </c>
      <c r="BH19" s="161"/>
    </row>
    <row r="20" spans="1:60">
      <c r="A20" s="66">
        <v>6</v>
      </c>
      <c r="B20" s="46" t="s">
        <v>282</v>
      </c>
      <c r="C20" s="46" t="s">
        <v>297</v>
      </c>
      <c r="D20" s="47">
        <v>246</v>
      </c>
      <c r="F20" s="15">
        <v>1</v>
      </c>
      <c r="G20" s="158" t="s">
        <v>95</v>
      </c>
      <c r="H20" s="158" t="s">
        <v>299</v>
      </c>
      <c r="I20" s="47">
        <v>469</v>
      </c>
      <c r="J20" s="161"/>
      <c r="K20" s="313">
        <v>6</v>
      </c>
      <c r="L20" s="46" t="s">
        <v>111</v>
      </c>
      <c r="M20" s="46" t="s">
        <v>296</v>
      </c>
      <c r="N20" s="47">
        <v>234</v>
      </c>
      <c r="O20" s="161"/>
      <c r="P20" s="15">
        <v>1</v>
      </c>
      <c r="Q20" s="158" t="s">
        <v>95</v>
      </c>
      <c r="R20" s="158" t="s">
        <v>299</v>
      </c>
      <c r="S20" s="47">
        <v>476</v>
      </c>
      <c r="T20" s="161"/>
      <c r="U20" s="66">
        <v>9</v>
      </c>
      <c r="V20" s="158" t="s">
        <v>523</v>
      </c>
      <c r="W20" s="158" t="s">
        <v>380</v>
      </c>
      <c r="X20" s="47">
        <v>63</v>
      </c>
      <c r="Y20" s="161"/>
      <c r="Z20" s="66">
        <v>6</v>
      </c>
      <c r="AA20" s="158" t="s">
        <v>529</v>
      </c>
      <c r="AB20" s="158" t="s">
        <v>551</v>
      </c>
      <c r="AC20" s="47">
        <v>224</v>
      </c>
      <c r="AD20" s="161"/>
      <c r="AE20" s="15">
        <v>1</v>
      </c>
      <c r="AF20" s="158" t="s">
        <v>95</v>
      </c>
      <c r="AG20" s="158" t="s">
        <v>306</v>
      </c>
      <c r="AH20" s="47">
        <v>469</v>
      </c>
      <c r="AI20" s="161"/>
      <c r="AJ20" s="41" t="s">
        <v>0</v>
      </c>
      <c r="AK20" s="175" t="s">
        <v>171</v>
      </c>
      <c r="AN20" s="161"/>
      <c r="AO20" s="41"/>
      <c r="AS20" s="161"/>
      <c r="AT20" s="41"/>
      <c r="AX20" s="161"/>
      <c r="AY20" s="15">
        <v>7</v>
      </c>
      <c r="AZ20" s="158" t="s">
        <v>95</v>
      </c>
      <c r="BA20" s="158" t="s">
        <v>718</v>
      </c>
      <c r="BB20" s="47">
        <v>40</v>
      </c>
      <c r="BC20" s="161"/>
      <c r="BD20" s="66">
        <v>6</v>
      </c>
      <c r="BE20" s="158" t="s">
        <v>97</v>
      </c>
      <c r="BF20" s="158" t="s">
        <v>359</v>
      </c>
      <c r="BG20" s="47">
        <v>259</v>
      </c>
      <c r="BH20" s="161"/>
    </row>
    <row r="21" spans="1:60">
      <c r="A21" s="66">
        <v>7</v>
      </c>
      <c r="B21" s="46" t="s">
        <v>100</v>
      </c>
      <c r="C21" s="46" t="s">
        <v>298</v>
      </c>
      <c r="D21" s="47">
        <v>239</v>
      </c>
      <c r="F21" s="15">
        <v>2</v>
      </c>
      <c r="G21" s="46" t="s">
        <v>95</v>
      </c>
      <c r="H21" s="158" t="s">
        <v>287</v>
      </c>
      <c r="I21" s="47">
        <v>454</v>
      </c>
      <c r="J21" s="161"/>
      <c r="K21" s="66">
        <v>7</v>
      </c>
      <c r="L21" s="46" t="s">
        <v>539</v>
      </c>
      <c r="M21" s="46" t="s">
        <v>380</v>
      </c>
      <c r="N21" s="47">
        <v>101</v>
      </c>
      <c r="O21" s="161"/>
      <c r="P21" s="15">
        <v>2</v>
      </c>
      <c r="Q21" s="158" t="s">
        <v>95</v>
      </c>
      <c r="R21" s="158" t="s">
        <v>301</v>
      </c>
      <c r="S21" s="47">
        <v>467</v>
      </c>
      <c r="T21" s="161"/>
      <c r="U21" s="270"/>
      <c r="V21" s="159"/>
      <c r="W21" s="159"/>
      <c r="X21" s="271"/>
      <c r="Y21" s="161"/>
      <c r="Z21" s="66">
        <v>7</v>
      </c>
      <c r="AA21" s="158" t="s">
        <v>97</v>
      </c>
      <c r="AB21" s="158" t="s">
        <v>295</v>
      </c>
      <c r="AC21" s="47">
        <v>208</v>
      </c>
      <c r="AD21" s="161"/>
      <c r="AE21" s="15">
        <v>2</v>
      </c>
      <c r="AF21" s="158" t="s">
        <v>95</v>
      </c>
      <c r="AG21" s="158" t="s">
        <v>303</v>
      </c>
      <c r="AH21" s="47">
        <v>458</v>
      </c>
      <c r="AI21" s="161"/>
      <c r="AJ21" s="15">
        <v>1</v>
      </c>
      <c r="AK21" s="158" t="s">
        <v>95</v>
      </c>
      <c r="AL21" s="158" t="s">
        <v>309</v>
      </c>
      <c r="AM21" s="47">
        <v>469</v>
      </c>
      <c r="AN21" s="161"/>
      <c r="AO21" s="41" t="s">
        <v>0</v>
      </c>
      <c r="AP21" s="175" t="s">
        <v>171</v>
      </c>
      <c r="AS21" s="161"/>
      <c r="AT21" s="41" t="s">
        <v>0</v>
      </c>
      <c r="AU21" s="175" t="s">
        <v>171</v>
      </c>
      <c r="AX21" s="161"/>
      <c r="AY21" s="41"/>
      <c r="BC21" s="161"/>
      <c r="BD21" s="66">
        <v>7</v>
      </c>
      <c r="BE21" s="158" t="s">
        <v>765</v>
      </c>
      <c r="BF21" s="158" t="s">
        <v>297</v>
      </c>
      <c r="BG21" s="47">
        <v>254</v>
      </c>
      <c r="BH21" s="161"/>
    </row>
    <row r="22" spans="1:60">
      <c r="A22" s="68"/>
      <c r="B22" s="48"/>
      <c r="C22" s="48"/>
      <c r="D22" s="49"/>
      <c r="F22" s="15">
        <v>3</v>
      </c>
      <c r="G22" s="158" t="s">
        <v>361</v>
      </c>
      <c r="H22" s="158" t="s">
        <v>301</v>
      </c>
      <c r="I22" s="47">
        <v>449</v>
      </c>
      <c r="J22" s="161"/>
      <c r="K22" s="66">
        <v>8</v>
      </c>
      <c r="L22" s="46" t="s">
        <v>111</v>
      </c>
      <c r="M22" s="46" t="s">
        <v>381</v>
      </c>
      <c r="N22" s="47">
        <v>34</v>
      </c>
      <c r="O22" s="161"/>
      <c r="P22" s="15">
        <v>3</v>
      </c>
      <c r="Q22" s="158" t="s">
        <v>95</v>
      </c>
      <c r="R22" s="158" t="s">
        <v>306</v>
      </c>
      <c r="S22" s="47">
        <v>460</v>
      </c>
      <c r="T22" s="161"/>
      <c r="U22" s="41" t="s">
        <v>0</v>
      </c>
      <c r="V22" s="174" t="s">
        <v>170</v>
      </c>
      <c r="Y22" s="161"/>
      <c r="Z22" s="66">
        <v>8</v>
      </c>
      <c r="AA22" s="158" t="s">
        <v>97</v>
      </c>
      <c r="AB22" s="158" t="s">
        <v>537</v>
      </c>
      <c r="AC22" s="47">
        <v>190</v>
      </c>
      <c r="AD22" s="161"/>
      <c r="AE22" s="15">
        <v>3</v>
      </c>
      <c r="AF22" s="158" t="s">
        <v>95</v>
      </c>
      <c r="AG22" s="158" t="s">
        <v>287</v>
      </c>
      <c r="AH22" s="47">
        <v>397</v>
      </c>
      <c r="AI22" s="161"/>
      <c r="AJ22" s="15">
        <v>2</v>
      </c>
      <c r="AK22" s="158" t="s">
        <v>95</v>
      </c>
      <c r="AL22" s="158" t="s">
        <v>316</v>
      </c>
      <c r="AM22" s="47">
        <v>461</v>
      </c>
      <c r="AN22" s="161"/>
      <c r="AO22" s="15">
        <v>1</v>
      </c>
      <c r="AP22" s="158" t="s">
        <v>95</v>
      </c>
      <c r="AQ22" s="158" t="s">
        <v>316</v>
      </c>
      <c r="AR22" s="47">
        <v>462</v>
      </c>
      <c r="AS22" s="161"/>
      <c r="AT22" s="15">
        <v>1</v>
      </c>
      <c r="AU22" s="158" t="s">
        <v>361</v>
      </c>
      <c r="AV22" s="158" t="s">
        <v>310</v>
      </c>
      <c r="AW22" s="47">
        <v>456</v>
      </c>
      <c r="AX22" s="161"/>
      <c r="AY22" s="41" t="s">
        <v>0</v>
      </c>
      <c r="AZ22" s="175" t="s">
        <v>171</v>
      </c>
      <c r="BC22" s="161"/>
      <c r="BD22" s="66">
        <v>8</v>
      </c>
      <c r="BE22" s="158" t="s">
        <v>95</v>
      </c>
      <c r="BF22" s="158" t="s">
        <v>723</v>
      </c>
      <c r="BG22" s="47">
        <v>180</v>
      </c>
      <c r="BH22" s="161"/>
    </row>
    <row r="23" spans="1:60">
      <c r="A23" s="41" t="s">
        <v>0</v>
      </c>
      <c r="B23" s="174" t="s">
        <v>170</v>
      </c>
      <c r="F23" s="15">
        <v>4</v>
      </c>
      <c r="G23" s="158" t="s">
        <v>112</v>
      </c>
      <c r="H23" s="158" t="s">
        <v>362</v>
      </c>
      <c r="I23" s="47">
        <v>437</v>
      </c>
      <c r="J23" s="161"/>
      <c r="K23" s="270"/>
      <c r="L23" s="159"/>
      <c r="M23" s="159"/>
      <c r="N23" s="271"/>
      <c r="O23" s="161"/>
      <c r="P23" s="15">
        <v>4</v>
      </c>
      <c r="Q23" s="158" t="s">
        <v>112</v>
      </c>
      <c r="R23" s="158" t="s">
        <v>362</v>
      </c>
      <c r="S23" s="47">
        <v>454</v>
      </c>
      <c r="T23" s="161"/>
      <c r="U23" s="15">
        <v>1</v>
      </c>
      <c r="V23" s="158" t="s">
        <v>95</v>
      </c>
      <c r="W23" s="158" t="s">
        <v>306</v>
      </c>
      <c r="X23" s="47">
        <v>463</v>
      </c>
      <c r="Y23" s="161"/>
      <c r="Z23" s="66">
        <v>9</v>
      </c>
      <c r="AA23" s="158" t="s">
        <v>552</v>
      </c>
      <c r="AB23" s="158" t="s">
        <v>553</v>
      </c>
      <c r="AC23" s="47">
        <v>175</v>
      </c>
      <c r="AD23" s="161"/>
      <c r="AE23" s="15">
        <v>4</v>
      </c>
      <c r="AF23" s="158" t="s">
        <v>97</v>
      </c>
      <c r="AG23" s="158" t="s">
        <v>302</v>
      </c>
      <c r="AH23" s="47">
        <v>385</v>
      </c>
      <c r="AI23" s="161"/>
      <c r="AJ23" s="15">
        <v>3</v>
      </c>
      <c r="AK23" s="158" t="s">
        <v>95</v>
      </c>
      <c r="AL23" s="158" t="s">
        <v>678</v>
      </c>
      <c r="AM23" s="47">
        <v>443</v>
      </c>
      <c r="AN23" s="161"/>
      <c r="AO23" s="15">
        <v>2</v>
      </c>
      <c r="AP23" s="158" t="s">
        <v>95</v>
      </c>
      <c r="AQ23" s="158" t="s">
        <v>309</v>
      </c>
      <c r="AR23" s="47">
        <v>461</v>
      </c>
      <c r="AS23" s="161"/>
      <c r="AT23" s="15">
        <v>2</v>
      </c>
      <c r="AU23" s="158" t="s">
        <v>95</v>
      </c>
      <c r="AV23" s="158" t="s">
        <v>316</v>
      </c>
      <c r="AW23" s="47">
        <v>434</v>
      </c>
      <c r="AX23" s="161"/>
      <c r="AY23" s="15">
        <v>1</v>
      </c>
      <c r="AZ23" s="158" t="s">
        <v>725</v>
      </c>
      <c r="BA23" s="158" t="s">
        <v>310</v>
      </c>
      <c r="BB23" s="47">
        <v>451</v>
      </c>
      <c r="BC23" s="161"/>
      <c r="BD23" s="270"/>
      <c r="BE23" s="272"/>
      <c r="BF23" s="272"/>
      <c r="BG23" s="271"/>
      <c r="BH23" s="161"/>
    </row>
    <row r="24" spans="1:60">
      <c r="A24" s="15">
        <v>1</v>
      </c>
      <c r="B24" s="158" t="s">
        <v>95</v>
      </c>
      <c r="C24" s="158" t="s">
        <v>299</v>
      </c>
      <c r="D24" s="47">
        <v>479</v>
      </c>
      <c r="F24" s="15">
        <v>5</v>
      </c>
      <c r="G24" s="46" t="s">
        <v>95</v>
      </c>
      <c r="H24" s="158" t="s">
        <v>303</v>
      </c>
      <c r="I24" s="47">
        <v>419</v>
      </c>
      <c r="J24" s="161"/>
      <c r="K24" s="41" t="s">
        <v>0</v>
      </c>
      <c r="L24" s="174" t="s">
        <v>170</v>
      </c>
      <c r="O24" s="161"/>
      <c r="P24" s="15">
        <v>5</v>
      </c>
      <c r="Q24" s="158" t="s">
        <v>95</v>
      </c>
      <c r="R24" s="158" t="s">
        <v>287</v>
      </c>
      <c r="S24" s="47">
        <v>437</v>
      </c>
      <c r="T24" s="161"/>
      <c r="U24" s="15">
        <v>2</v>
      </c>
      <c r="V24" s="158" t="s">
        <v>15</v>
      </c>
      <c r="W24" s="158" t="s">
        <v>362</v>
      </c>
      <c r="X24" s="47">
        <v>457</v>
      </c>
      <c r="Y24" s="161"/>
      <c r="Z24" s="270"/>
      <c r="AA24" s="159"/>
      <c r="AB24" s="159"/>
      <c r="AC24" s="271"/>
      <c r="AD24" s="161"/>
      <c r="AE24" s="15">
        <v>5</v>
      </c>
      <c r="AF24" s="158" t="s">
        <v>95</v>
      </c>
      <c r="AG24" s="158" t="s">
        <v>305</v>
      </c>
      <c r="AH24" s="47">
        <v>351</v>
      </c>
      <c r="AI24" s="161"/>
      <c r="AJ24" s="15">
        <v>4</v>
      </c>
      <c r="AK24" s="158" t="s">
        <v>95</v>
      </c>
      <c r="AL24" s="158" t="s">
        <v>314</v>
      </c>
      <c r="AM24" s="47">
        <v>432</v>
      </c>
      <c r="AN24" s="161"/>
      <c r="AO24" s="15">
        <v>3</v>
      </c>
      <c r="AP24" s="158" t="s">
        <v>685</v>
      </c>
      <c r="AQ24" s="158" t="s">
        <v>310</v>
      </c>
      <c r="AR24" s="47">
        <v>452</v>
      </c>
      <c r="AS24" s="161"/>
      <c r="AT24" s="15">
        <v>3</v>
      </c>
      <c r="AU24" s="158" t="s">
        <v>95</v>
      </c>
      <c r="AV24" s="158" t="s">
        <v>315</v>
      </c>
      <c r="AW24" s="47">
        <v>422</v>
      </c>
      <c r="AX24" s="161"/>
      <c r="AY24" s="15">
        <v>2</v>
      </c>
      <c r="AZ24" s="158" t="s">
        <v>95</v>
      </c>
      <c r="BA24" s="158" t="s">
        <v>559</v>
      </c>
      <c r="BB24" s="47">
        <v>447</v>
      </c>
      <c r="BC24" s="161"/>
      <c r="BD24" s="41" t="s">
        <v>0</v>
      </c>
      <c r="BE24" s="174" t="s">
        <v>170</v>
      </c>
      <c r="BH24" s="161"/>
    </row>
    <row r="25" spans="1:60">
      <c r="A25" s="15">
        <v>2</v>
      </c>
      <c r="B25" s="158" t="s">
        <v>300</v>
      </c>
      <c r="C25" s="158" t="s">
        <v>301</v>
      </c>
      <c r="D25" s="47">
        <v>449</v>
      </c>
      <c r="F25" s="15">
        <v>6</v>
      </c>
      <c r="G25" s="46" t="s">
        <v>95</v>
      </c>
      <c r="H25" s="158" t="s">
        <v>304</v>
      </c>
      <c r="I25" s="47">
        <v>405</v>
      </c>
      <c r="J25" s="161"/>
      <c r="K25" s="15">
        <v>1</v>
      </c>
      <c r="L25" s="158" t="s">
        <v>95</v>
      </c>
      <c r="M25" s="158" t="s">
        <v>382</v>
      </c>
      <c r="N25" s="47">
        <v>482</v>
      </c>
      <c r="O25" s="161"/>
      <c r="P25" s="15">
        <v>6</v>
      </c>
      <c r="Q25" s="158" t="s">
        <v>95</v>
      </c>
      <c r="R25" s="158" t="s">
        <v>303</v>
      </c>
      <c r="S25" s="47">
        <v>406</v>
      </c>
      <c r="T25" s="161"/>
      <c r="U25" s="15">
        <v>3</v>
      </c>
      <c r="V25" s="158" t="s">
        <v>95</v>
      </c>
      <c r="W25" s="158" t="s">
        <v>305</v>
      </c>
      <c r="X25" s="47">
        <v>455</v>
      </c>
      <c r="Y25" s="161"/>
      <c r="Z25" s="41" t="s">
        <v>0</v>
      </c>
      <c r="AA25" s="174" t="s">
        <v>170</v>
      </c>
      <c r="AD25" s="161"/>
      <c r="AE25" s="15">
        <v>6</v>
      </c>
      <c r="AF25" s="158" t="s">
        <v>95</v>
      </c>
      <c r="AG25" s="158" t="s">
        <v>541</v>
      </c>
      <c r="AH25" s="47">
        <v>237</v>
      </c>
      <c r="AI25" s="161"/>
      <c r="AJ25" s="15">
        <v>5</v>
      </c>
      <c r="AK25" s="158" t="s">
        <v>95</v>
      </c>
      <c r="AL25" s="158" t="s">
        <v>313</v>
      </c>
      <c r="AM25" s="47">
        <v>307</v>
      </c>
      <c r="AN25" s="161"/>
      <c r="AO25" s="15">
        <v>4</v>
      </c>
      <c r="AP25" s="158" t="s">
        <v>95</v>
      </c>
      <c r="AQ25" s="158" t="s">
        <v>678</v>
      </c>
      <c r="AR25" s="47">
        <v>446</v>
      </c>
      <c r="AS25" s="161"/>
      <c r="AT25" s="15">
        <v>4</v>
      </c>
      <c r="AU25" s="158" t="s">
        <v>95</v>
      </c>
      <c r="AV25" s="158" t="s">
        <v>313</v>
      </c>
      <c r="AW25" s="47">
        <v>422</v>
      </c>
      <c r="AX25" s="161"/>
      <c r="AY25" s="15">
        <v>3</v>
      </c>
      <c r="AZ25" s="158" t="s">
        <v>95</v>
      </c>
      <c r="BA25" s="158" t="s">
        <v>314</v>
      </c>
      <c r="BB25" s="47">
        <v>398</v>
      </c>
      <c r="BC25" s="161"/>
      <c r="BD25" s="15">
        <v>1</v>
      </c>
      <c r="BE25" s="158" t="s">
        <v>212</v>
      </c>
      <c r="BF25" s="158" t="s">
        <v>770</v>
      </c>
      <c r="BG25" s="47">
        <v>438</v>
      </c>
      <c r="BH25" s="161"/>
    </row>
    <row r="26" spans="1:60">
      <c r="A26" s="15">
        <v>3</v>
      </c>
      <c r="B26" s="158" t="s">
        <v>95</v>
      </c>
      <c r="C26" s="158" t="s">
        <v>287</v>
      </c>
      <c r="D26" s="47">
        <v>441</v>
      </c>
      <c r="F26" s="15">
        <v>7</v>
      </c>
      <c r="G26" s="46" t="s">
        <v>95</v>
      </c>
      <c r="H26" s="158" t="s">
        <v>306</v>
      </c>
      <c r="I26" s="47">
        <v>401</v>
      </c>
      <c r="J26" s="161"/>
      <c r="K26" s="15">
        <v>2</v>
      </c>
      <c r="L26" s="158" t="s">
        <v>95</v>
      </c>
      <c r="M26" s="158" t="s">
        <v>299</v>
      </c>
      <c r="N26" s="47">
        <v>468</v>
      </c>
      <c r="O26" s="161"/>
      <c r="P26" s="15">
        <v>7</v>
      </c>
      <c r="Q26" s="158" t="s">
        <v>97</v>
      </c>
      <c r="R26" s="158" t="s">
        <v>302</v>
      </c>
      <c r="S26" s="47">
        <v>402</v>
      </c>
      <c r="T26" s="161"/>
      <c r="U26" s="15">
        <v>4</v>
      </c>
      <c r="V26" s="158" t="s">
        <v>95</v>
      </c>
      <c r="W26" s="158" t="s">
        <v>287</v>
      </c>
      <c r="X26" s="47">
        <v>448</v>
      </c>
      <c r="Y26" s="161"/>
      <c r="Z26" s="15">
        <v>1</v>
      </c>
      <c r="AA26" s="158" t="s">
        <v>95</v>
      </c>
      <c r="AB26" s="158" t="s">
        <v>303</v>
      </c>
      <c r="AC26" s="47">
        <v>460</v>
      </c>
      <c r="AD26" s="161"/>
      <c r="AE26" s="15">
        <v>7</v>
      </c>
      <c r="AF26" s="158" t="s">
        <v>95</v>
      </c>
      <c r="AG26" s="158" t="s">
        <v>363</v>
      </c>
      <c r="AH26" s="47">
        <v>190</v>
      </c>
      <c r="AI26" s="161"/>
      <c r="AJ26" s="15">
        <v>6</v>
      </c>
      <c r="AK26" s="158" t="s">
        <v>190</v>
      </c>
      <c r="AL26" s="158" t="s">
        <v>319</v>
      </c>
      <c r="AM26" s="47">
        <v>283</v>
      </c>
      <c r="AN26" s="161"/>
      <c r="AO26" s="15">
        <v>5</v>
      </c>
      <c r="AP26" s="158" t="s">
        <v>95</v>
      </c>
      <c r="AQ26" s="158" t="s">
        <v>314</v>
      </c>
      <c r="AR26" s="47">
        <v>331</v>
      </c>
      <c r="AS26" s="161"/>
      <c r="AT26" s="15">
        <v>5</v>
      </c>
      <c r="AU26" s="158" t="s">
        <v>95</v>
      </c>
      <c r="AV26" s="158" t="s">
        <v>559</v>
      </c>
      <c r="AW26" s="47">
        <v>398</v>
      </c>
      <c r="AX26" s="161"/>
      <c r="AY26" s="15">
        <v>4</v>
      </c>
      <c r="AZ26" s="158" t="s">
        <v>95</v>
      </c>
      <c r="BA26" s="158" t="s">
        <v>313</v>
      </c>
      <c r="BB26" s="47">
        <v>376</v>
      </c>
      <c r="BC26" s="161"/>
      <c r="BD26" s="15">
        <v>2</v>
      </c>
      <c r="BE26" s="158" t="s">
        <v>771</v>
      </c>
      <c r="BF26" s="158" t="s">
        <v>686</v>
      </c>
      <c r="BG26" s="47">
        <v>433</v>
      </c>
      <c r="BH26" s="161"/>
    </row>
    <row r="27" spans="1:60">
      <c r="A27" s="15">
        <v>4</v>
      </c>
      <c r="B27" s="158" t="s">
        <v>97</v>
      </c>
      <c r="C27" s="158" t="s">
        <v>302</v>
      </c>
      <c r="D27" s="47">
        <v>413</v>
      </c>
      <c r="F27" s="15">
        <v>8</v>
      </c>
      <c r="G27" s="158" t="s">
        <v>95</v>
      </c>
      <c r="H27" s="158" t="s">
        <v>305</v>
      </c>
      <c r="I27" s="47">
        <v>400</v>
      </c>
      <c r="J27" s="161"/>
      <c r="K27" s="15">
        <v>3</v>
      </c>
      <c r="L27" s="158" t="s">
        <v>95</v>
      </c>
      <c r="M27" s="158" t="s">
        <v>301</v>
      </c>
      <c r="N27" s="47">
        <v>466</v>
      </c>
      <c r="O27" s="161"/>
      <c r="P27" s="15">
        <v>8</v>
      </c>
      <c r="Q27" s="158" t="s">
        <v>95</v>
      </c>
      <c r="R27" s="158" t="s">
        <v>524</v>
      </c>
      <c r="S27" s="47">
        <v>309</v>
      </c>
      <c r="T27" s="161"/>
      <c r="U27" s="15">
        <v>5</v>
      </c>
      <c r="V27" s="158" t="s">
        <v>97</v>
      </c>
      <c r="W27" s="158" t="s">
        <v>302</v>
      </c>
      <c r="X27" s="47">
        <v>408</v>
      </c>
      <c r="Y27" s="161"/>
      <c r="Z27" s="15">
        <v>2</v>
      </c>
      <c r="AA27" s="158" t="s">
        <v>95</v>
      </c>
      <c r="AB27" s="158" t="s">
        <v>301</v>
      </c>
      <c r="AC27" s="47">
        <v>460</v>
      </c>
      <c r="AD27" s="161"/>
      <c r="AE27" s="15">
        <v>8</v>
      </c>
      <c r="AF27" s="158" t="s">
        <v>15</v>
      </c>
      <c r="AG27" s="158" t="s">
        <v>653</v>
      </c>
      <c r="AH27" s="47">
        <v>174</v>
      </c>
      <c r="AI27" s="161"/>
      <c r="AJ27" s="15">
        <v>7</v>
      </c>
      <c r="AK27" s="158" t="s">
        <v>95</v>
      </c>
      <c r="AL27" s="158" t="s">
        <v>298</v>
      </c>
      <c r="AM27" s="47">
        <v>245</v>
      </c>
      <c r="AN27" s="161"/>
      <c r="AO27" s="15">
        <v>6</v>
      </c>
      <c r="AP27" s="158" t="s">
        <v>95</v>
      </c>
      <c r="AQ27" s="158" t="s">
        <v>556</v>
      </c>
      <c r="AR27" s="47">
        <v>329</v>
      </c>
      <c r="AS27" s="161"/>
      <c r="AT27" s="15">
        <v>6</v>
      </c>
      <c r="AU27" s="158" t="s">
        <v>95</v>
      </c>
      <c r="AV27" s="158" t="s">
        <v>314</v>
      </c>
      <c r="AW27" s="47">
        <v>373</v>
      </c>
      <c r="AX27" s="161"/>
      <c r="AY27" s="15">
        <v>5</v>
      </c>
      <c r="AZ27" s="158" t="s">
        <v>95</v>
      </c>
      <c r="BA27" s="158" t="s">
        <v>298</v>
      </c>
      <c r="BB27" s="47">
        <v>339</v>
      </c>
      <c r="BC27" s="161"/>
      <c r="BD27" s="15">
        <v>3</v>
      </c>
      <c r="BE27" s="158" t="s">
        <v>95</v>
      </c>
      <c r="BF27" s="158" t="s">
        <v>301</v>
      </c>
      <c r="BG27" s="47">
        <v>418</v>
      </c>
      <c r="BH27" s="161"/>
    </row>
    <row r="28" spans="1:60">
      <c r="A28" s="15">
        <v>5</v>
      </c>
      <c r="B28" s="158" t="s">
        <v>95</v>
      </c>
      <c r="C28" s="158" t="s">
        <v>303</v>
      </c>
      <c r="D28" s="47">
        <v>410</v>
      </c>
      <c r="F28" s="15">
        <v>9</v>
      </c>
      <c r="G28" s="158" t="s">
        <v>97</v>
      </c>
      <c r="H28" s="158" t="s">
        <v>302</v>
      </c>
      <c r="I28" s="47">
        <v>348</v>
      </c>
      <c r="J28" s="161"/>
      <c r="K28" s="15">
        <v>4</v>
      </c>
      <c r="L28" s="158" t="s">
        <v>112</v>
      </c>
      <c r="M28" s="158" t="s">
        <v>362</v>
      </c>
      <c r="N28" s="47">
        <v>438</v>
      </c>
      <c r="O28" s="161"/>
      <c r="P28" s="15">
        <v>9</v>
      </c>
      <c r="Q28" s="158" t="s">
        <v>95</v>
      </c>
      <c r="R28" s="158" t="s">
        <v>363</v>
      </c>
      <c r="S28" s="47">
        <v>188</v>
      </c>
      <c r="T28" s="161"/>
      <c r="U28" s="15">
        <v>6</v>
      </c>
      <c r="V28" s="158" t="s">
        <v>95</v>
      </c>
      <c r="W28" s="158" t="s">
        <v>524</v>
      </c>
      <c r="X28" s="47">
        <v>339</v>
      </c>
      <c r="Y28" s="161"/>
      <c r="Z28" s="15">
        <v>3</v>
      </c>
      <c r="AA28" s="158" t="s">
        <v>95</v>
      </c>
      <c r="AB28" s="158" t="s">
        <v>324</v>
      </c>
      <c r="AC28" s="47">
        <v>453</v>
      </c>
      <c r="AD28" s="161"/>
      <c r="AE28" s="41"/>
      <c r="AI28" s="161"/>
      <c r="AJ28" s="15">
        <v>8</v>
      </c>
      <c r="AK28" s="158" t="s">
        <v>95</v>
      </c>
      <c r="AL28" s="158" t="s">
        <v>679</v>
      </c>
      <c r="AM28" s="47">
        <v>227</v>
      </c>
      <c r="AN28" s="161"/>
      <c r="AO28" s="15">
        <v>7</v>
      </c>
      <c r="AP28" s="158" t="s">
        <v>95</v>
      </c>
      <c r="AQ28" s="158" t="s">
        <v>298</v>
      </c>
      <c r="AR28" s="47">
        <v>284</v>
      </c>
      <c r="AS28" s="161"/>
      <c r="AT28" s="15">
        <v>7</v>
      </c>
      <c r="AU28" s="158" t="s">
        <v>95</v>
      </c>
      <c r="AV28" s="158" t="s">
        <v>720</v>
      </c>
      <c r="AW28" s="47">
        <v>344</v>
      </c>
      <c r="AX28" s="161"/>
      <c r="AY28" s="15">
        <v>6</v>
      </c>
      <c r="AZ28" s="158" t="s">
        <v>95</v>
      </c>
      <c r="BA28" s="158" t="s">
        <v>556</v>
      </c>
      <c r="BB28" s="47">
        <v>307</v>
      </c>
      <c r="BC28" s="161"/>
      <c r="BD28" s="15">
        <v>4</v>
      </c>
      <c r="BE28" s="158" t="s">
        <v>97</v>
      </c>
      <c r="BF28" s="158" t="s">
        <v>302</v>
      </c>
      <c r="BG28" s="47">
        <v>375</v>
      </c>
      <c r="BH28" s="161"/>
    </row>
    <row r="29" spans="1:60">
      <c r="A29" s="15">
        <v>6</v>
      </c>
      <c r="B29" s="158" t="s">
        <v>95</v>
      </c>
      <c r="C29" s="158" t="s">
        <v>304</v>
      </c>
      <c r="D29" s="47">
        <v>409</v>
      </c>
      <c r="F29" s="15">
        <v>10</v>
      </c>
      <c r="G29" s="158" t="s">
        <v>15</v>
      </c>
      <c r="H29" s="158" t="s">
        <v>363</v>
      </c>
      <c r="I29" s="47">
        <v>82</v>
      </c>
      <c r="J29" s="161"/>
      <c r="K29" s="15">
        <v>5</v>
      </c>
      <c r="L29" s="158" t="s">
        <v>95</v>
      </c>
      <c r="M29" s="158" t="s">
        <v>287</v>
      </c>
      <c r="N29" s="47">
        <v>427</v>
      </c>
      <c r="O29" s="161"/>
      <c r="P29" s="15">
        <v>10</v>
      </c>
      <c r="Q29" s="158" t="s">
        <v>95</v>
      </c>
      <c r="R29" s="158" t="s">
        <v>525</v>
      </c>
      <c r="S29" s="47">
        <v>186</v>
      </c>
      <c r="T29" s="161"/>
      <c r="U29" s="15">
        <v>7</v>
      </c>
      <c r="V29" s="158" t="s">
        <v>95</v>
      </c>
      <c r="W29" s="158" t="s">
        <v>540</v>
      </c>
      <c r="X29" s="47">
        <v>264</v>
      </c>
      <c r="Y29" s="161"/>
      <c r="Z29" s="15">
        <v>4</v>
      </c>
      <c r="AA29" s="158" t="s">
        <v>95</v>
      </c>
      <c r="AB29" s="158" t="s">
        <v>287</v>
      </c>
      <c r="AC29" s="47">
        <v>440</v>
      </c>
      <c r="AD29" s="161"/>
      <c r="AE29" s="41" t="s">
        <v>0</v>
      </c>
      <c r="AF29" s="175" t="s">
        <v>171</v>
      </c>
      <c r="AI29" s="161"/>
      <c r="AJ29" s="15">
        <v>9</v>
      </c>
      <c r="AK29" s="158" t="s">
        <v>95</v>
      </c>
      <c r="AL29" s="158" t="s">
        <v>320</v>
      </c>
      <c r="AM29" s="47">
        <v>227</v>
      </c>
      <c r="AN29" s="161"/>
      <c r="AO29" s="15">
        <v>8</v>
      </c>
      <c r="AP29" s="158" t="s">
        <v>95</v>
      </c>
      <c r="AQ29" s="158" t="s">
        <v>543</v>
      </c>
      <c r="AR29" s="47">
        <v>246</v>
      </c>
      <c r="AS29" s="161"/>
      <c r="AT29" s="15">
        <v>8</v>
      </c>
      <c r="AU29" s="158" t="s">
        <v>190</v>
      </c>
      <c r="AV29" s="158" t="s">
        <v>319</v>
      </c>
      <c r="AW29" s="47">
        <v>306</v>
      </c>
      <c r="AX29" s="161"/>
      <c r="AY29" s="15">
        <v>7</v>
      </c>
      <c r="AZ29" s="158" t="s">
        <v>95</v>
      </c>
      <c r="BA29" s="158" t="s">
        <v>316</v>
      </c>
      <c r="BB29" s="47">
        <v>306</v>
      </c>
      <c r="BC29" s="161"/>
      <c r="BD29" s="15">
        <v>5</v>
      </c>
      <c r="BE29" s="158" t="s">
        <v>190</v>
      </c>
      <c r="BF29" s="158" t="s">
        <v>285</v>
      </c>
      <c r="BG29" s="47">
        <v>357</v>
      </c>
      <c r="BH29" s="161"/>
    </row>
    <row r="30" spans="1:60">
      <c r="A30" s="15">
        <v>7</v>
      </c>
      <c r="B30" s="158" t="s">
        <v>95</v>
      </c>
      <c r="C30" s="158" t="s">
        <v>305</v>
      </c>
      <c r="D30" s="47">
        <v>406</v>
      </c>
      <c r="F30" s="41"/>
      <c r="J30" s="161"/>
      <c r="K30" s="15">
        <v>6</v>
      </c>
      <c r="L30" s="158" t="s">
        <v>95</v>
      </c>
      <c r="M30" s="158" t="s">
        <v>303</v>
      </c>
      <c r="N30" s="47">
        <v>418</v>
      </c>
      <c r="O30" s="161"/>
      <c r="P30" s="41"/>
      <c r="T30" s="161"/>
      <c r="U30" s="15">
        <v>8</v>
      </c>
      <c r="V30" s="158" t="s">
        <v>95</v>
      </c>
      <c r="W30" s="158" t="s">
        <v>363</v>
      </c>
      <c r="X30" s="47">
        <v>212</v>
      </c>
      <c r="Y30" s="161"/>
      <c r="Z30" s="15">
        <v>5</v>
      </c>
      <c r="AA30" s="158" t="s">
        <v>95</v>
      </c>
      <c r="AB30" s="158" t="s">
        <v>306</v>
      </c>
      <c r="AC30" s="47">
        <v>374</v>
      </c>
      <c r="AD30" s="161"/>
      <c r="AE30" s="15">
        <v>1</v>
      </c>
      <c r="AF30" s="158" t="s">
        <v>95</v>
      </c>
      <c r="AG30" s="158" t="s">
        <v>309</v>
      </c>
      <c r="AH30" s="47">
        <v>492</v>
      </c>
      <c r="AI30" s="161"/>
      <c r="AJ30" s="15">
        <v>10</v>
      </c>
      <c r="AK30" s="158" t="s">
        <v>95</v>
      </c>
      <c r="AL30" s="158" t="s">
        <v>543</v>
      </c>
      <c r="AM30" s="47">
        <v>208</v>
      </c>
      <c r="AN30" s="161"/>
      <c r="AO30" s="15">
        <v>9</v>
      </c>
      <c r="AP30" s="158" t="s">
        <v>95</v>
      </c>
      <c r="AQ30" s="158" t="s">
        <v>320</v>
      </c>
      <c r="AR30" s="47">
        <v>185</v>
      </c>
      <c r="AS30" s="161"/>
      <c r="AT30" s="15">
        <v>9</v>
      </c>
      <c r="AU30" s="158" t="s">
        <v>97</v>
      </c>
      <c r="AV30" s="158" t="s">
        <v>656</v>
      </c>
      <c r="AW30" s="47">
        <v>178</v>
      </c>
      <c r="AX30" s="161"/>
      <c r="AY30" s="15">
        <v>8</v>
      </c>
      <c r="AZ30" s="158" t="s">
        <v>15</v>
      </c>
      <c r="BA30" s="158" t="s">
        <v>655</v>
      </c>
      <c r="BB30" s="47">
        <v>276</v>
      </c>
      <c r="BC30" s="161"/>
      <c r="BD30" s="15">
        <v>6</v>
      </c>
      <c r="BE30" s="158" t="s">
        <v>95</v>
      </c>
      <c r="BF30" s="158" t="s">
        <v>772</v>
      </c>
      <c r="BG30" s="47">
        <v>226</v>
      </c>
      <c r="BH30" s="161"/>
    </row>
    <row r="31" spans="1:60">
      <c r="A31" s="15">
        <v>8</v>
      </c>
      <c r="B31" s="158" t="s">
        <v>95</v>
      </c>
      <c r="C31" s="158" t="s">
        <v>306</v>
      </c>
      <c r="D31" s="47">
        <v>384</v>
      </c>
      <c r="F31" s="41" t="s">
        <v>0</v>
      </c>
      <c r="G31" s="175" t="s">
        <v>171</v>
      </c>
      <c r="J31" s="161"/>
      <c r="K31" s="15">
        <v>7</v>
      </c>
      <c r="L31" s="158" t="s">
        <v>95</v>
      </c>
      <c r="M31" s="158" t="s">
        <v>306</v>
      </c>
      <c r="N31" s="47">
        <v>417</v>
      </c>
      <c r="O31" s="161"/>
      <c r="P31" s="41" t="s">
        <v>0</v>
      </c>
      <c r="Q31" s="175" t="s">
        <v>171</v>
      </c>
      <c r="T31" s="161"/>
      <c r="U31" s="15">
        <v>9</v>
      </c>
      <c r="V31" s="158" t="s">
        <v>95</v>
      </c>
      <c r="W31" s="158" t="s">
        <v>541</v>
      </c>
      <c r="X31" s="47">
        <v>136</v>
      </c>
      <c r="Y31" s="161"/>
      <c r="Z31" s="15">
        <v>6</v>
      </c>
      <c r="AA31" s="158" t="s">
        <v>97</v>
      </c>
      <c r="AB31" s="158" t="s">
        <v>302</v>
      </c>
      <c r="AC31" s="47">
        <v>366</v>
      </c>
      <c r="AD31" s="161"/>
      <c r="AE31" s="15">
        <v>2</v>
      </c>
      <c r="AF31" s="158" t="s">
        <v>95</v>
      </c>
      <c r="AG31" s="158" t="s">
        <v>316</v>
      </c>
      <c r="AH31" s="47">
        <v>465</v>
      </c>
      <c r="AI31" s="161"/>
      <c r="AJ31" s="41"/>
      <c r="AN31" s="161"/>
      <c r="AO31" s="15">
        <v>10</v>
      </c>
      <c r="AP31" s="158" t="s">
        <v>155</v>
      </c>
      <c r="AQ31" s="158" t="s">
        <v>375</v>
      </c>
      <c r="AR31" s="47">
        <v>166</v>
      </c>
      <c r="AS31" s="161"/>
      <c r="AT31" s="41"/>
      <c r="AX31" s="161"/>
      <c r="AY31" s="15">
        <v>9</v>
      </c>
      <c r="AZ31" s="158" t="s">
        <v>190</v>
      </c>
      <c r="BA31" s="158" t="s">
        <v>319</v>
      </c>
      <c r="BB31" s="47">
        <v>271</v>
      </c>
      <c r="BC31" s="161"/>
      <c r="BD31" s="41"/>
      <c r="BH31" s="161"/>
    </row>
    <row r="32" spans="1:60">
      <c r="A32" s="15">
        <v>9</v>
      </c>
      <c r="B32" s="158" t="s">
        <v>95</v>
      </c>
      <c r="C32" s="158" t="s">
        <v>307</v>
      </c>
      <c r="D32" s="47">
        <v>360</v>
      </c>
      <c r="F32" s="15">
        <v>1</v>
      </c>
      <c r="G32" s="158" t="s">
        <v>95</v>
      </c>
      <c r="H32" s="158" t="s">
        <v>308</v>
      </c>
      <c r="I32" s="47">
        <v>505</v>
      </c>
      <c r="J32" s="161"/>
      <c r="K32" s="15">
        <v>8</v>
      </c>
      <c r="L32" s="158" t="s">
        <v>95</v>
      </c>
      <c r="M32" s="158" t="s">
        <v>305</v>
      </c>
      <c r="N32" s="47">
        <v>416</v>
      </c>
      <c r="O32" s="161"/>
      <c r="P32" s="15">
        <v>1</v>
      </c>
      <c r="Q32" s="158" t="s">
        <v>95</v>
      </c>
      <c r="R32" s="158" t="s">
        <v>309</v>
      </c>
      <c r="S32" s="47">
        <v>491</v>
      </c>
      <c r="T32" s="161"/>
      <c r="U32" s="41"/>
      <c r="Y32" s="161"/>
      <c r="Z32" s="15">
        <v>7</v>
      </c>
      <c r="AA32" s="158" t="s">
        <v>97</v>
      </c>
      <c r="AB32" s="158" t="s">
        <v>554</v>
      </c>
      <c r="AC32" s="47">
        <v>231</v>
      </c>
      <c r="AD32" s="161"/>
      <c r="AE32" s="15">
        <v>3</v>
      </c>
      <c r="AF32" s="158" t="s">
        <v>95</v>
      </c>
      <c r="AG32" s="158" t="s">
        <v>314</v>
      </c>
      <c r="AH32" s="47">
        <v>428</v>
      </c>
      <c r="AI32" s="161"/>
      <c r="AJ32" s="41" t="s">
        <v>0</v>
      </c>
      <c r="AK32" s="176" t="s">
        <v>172</v>
      </c>
      <c r="AN32" s="161"/>
      <c r="AO32" s="41"/>
      <c r="AS32" s="161"/>
      <c r="AT32" s="41" t="s">
        <v>0</v>
      </c>
      <c r="AU32" s="176" t="s">
        <v>172</v>
      </c>
      <c r="AX32" s="161"/>
      <c r="AY32" s="15">
        <v>10</v>
      </c>
      <c r="AZ32" s="158" t="s">
        <v>97</v>
      </c>
      <c r="BA32" s="158" t="s">
        <v>656</v>
      </c>
      <c r="BB32" s="47">
        <v>220</v>
      </c>
      <c r="BC32" s="161"/>
      <c r="BD32" s="41" t="s">
        <v>0</v>
      </c>
      <c r="BE32" s="175" t="s">
        <v>171</v>
      </c>
      <c r="BH32" s="161"/>
    </row>
    <row r="33" spans="1:60">
      <c r="A33" s="41"/>
      <c r="F33" s="15">
        <v>2</v>
      </c>
      <c r="G33" s="158" t="s">
        <v>95</v>
      </c>
      <c r="H33" s="158" t="s">
        <v>309</v>
      </c>
      <c r="I33" s="47">
        <v>478</v>
      </c>
      <c r="J33" s="161"/>
      <c r="K33" s="15">
        <v>9</v>
      </c>
      <c r="L33" s="158" t="s">
        <v>95</v>
      </c>
      <c r="M33" s="158" t="s">
        <v>304</v>
      </c>
      <c r="N33" s="47">
        <v>374</v>
      </c>
      <c r="O33" s="161"/>
      <c r="P33" s="15">
        <v>2</v>
      </c>
      <c r="Q33" s="158" t="s">
        <v>95</v>
      </c>
      <c r="R33" s="158" t="s">
        <v>316</v>
      </c>
      <c r="S33" s="47">
        <v>432</v>
      </c>
      <c r="T33" s="161"/>
      <c r="U33" s="41" t="s">
        <v>0</v>
      </c>
      <c r="V33" s="175" t="s">
        <v>171</v>
      </c>
      <c r="Y33" s="161"/>
      <c r="Z33" s="15">
        <v>8</v>
      </c>
      <c r="AA33" s="158" t="s">
        <v>95</v>
      </c>
      <c r="AB33" s="158" t="s">
        <v>363</v>
      </c>
      <c r="AC33" s="47">
        <v>182</v>
      </c>
      <c r="AD33" s="161"/>
      <c r="AE33" s="15">
        <v>4</v>
      </c>
      <c r="AF33" s="158" t="s">
        <v>95</v>
      </c>
      <c r="AG33" s="158" t="s">
        <v>315</v>
      </c>
      <c r="AH33" s="47">
        <v>388</v>
      </c>
      <c r="AI33" s="161"/>
      <c r="AJ33" s="15">
        <v>1</v>
      </c>
      <c r="AK33" s="158" t="s">
        <v>100</v>
      </c>
      <c r="AL33" s="158" t="s">
        <v>321</v>
      </c>
      <c r="AM33" s="47">
        <v>510</v>
      </c>
      <c r="AN33" s="161"/>
      <c r="AO33" s="41" t="s">
        <v>0</v>
      </c>
      <c r="AP33" s="176" t="s">
        <v>172</v>
      </c>
      <c r="AS33" s="161"/>
      <c r="AT33" s="15">
        <v>1</v>
      </c>
      <c r="AU33" s="158" t="s">
        <v>95</v>
      </c>
      <c r="AV33" s="158" t="s">
        <v>299</v>
      </c>
      <c r="AW33" s="47">
        <v>507</v>
      </c>
      <c r="AX33" s="161"/>
      <c r="AY33" s="15">
        <v>11</v>
      </c>
      <c r="AZ33" s="158" t="s">
        <v>155</v>
      </c>
      <c r="BA33" s="158" t="s">
        <v>375</v>
      </c>
      <c r="BB33" s="47">
        <v>160</v>
      </c>
      <c r="BC33" s="161"/>
      <c r="BD33" s="15">
        <v>1</v>
      </c>
      <c r="BE33" s="158" t="s">
        <v>771</v>
      </c>
      <c r="BF33" s="158" t="s">
        <v>310</v>
      </c>
      <c r="BG33" s="47">
        <v>460</v>
      </c>
      <c r="BH33" s="161"/>
    </row>
    <row r="34" spans="1:60">
      <c r="A34" s="41" t="s">
        <v>0</v>
      </c>
      <c r="B34" s="175" t="s">
        <v>171</v>
      </c>
      <c r="F34" s="15">
        <v>3</v>
      </c>
      <c r="G34" s="46" t="s">
        <v>95</v>
      </c>
      <c r="H34" s="158" t="s">
        <v>311</v>
      </c>
      <c r="I34" s="47">
        <v>394</v>
      </c>
      <c r="J34" s="161"/>
      <c r="K34" s="15">
        <v>10</v>
      </c>
      <c r="L34" s="158" t="s">
        <v>95</v>
      </c>
      <c r="M34" s="158" t="s">
        <v>363</v>
      </c>
      <c r="N34" s="47">
        <v>176</v>
      </c>
      <c r="O34" s="161"/>
      <c r="P34" s="15">
        <v>3</v>
      </c>
      <c r="Q34" s="158" t="s">
        <v>95</v>
      </c>
      <c r="R34" s="158" t="s">
        <v>384</v>
      </c>
      <c r="S34" s="47">
        <v>407</v>
      </c>
      <c r="T34" s="161"/>
      <c r="U34" s="15">
        <v>1</v>
      </c>
      <c r="V34" s="158" t="s">
        <v>95</v>
      </c>
      <c r="W34" s="158" t="s">
        <v>309</v>
      </c>
      <c r="X34" s="47">
        <v>450</v>
      </c>
      <c r="Y34" s="161"/>
      <c r="Z34" s="15">
        <v>9</v>
      </c>
      <c r="AA34" s="158" t="s">
        <v>95</v>
      </c>
      <c r="AB34" s="158" t="s">
        <v>525</v>
      </c>
      <c r="AC34" s="47">
        <v>137</v>
      </c>
      <c r="AD34" s="161"/>
      <c r="AE34" s="15">
        <v>5</v>
      </c>
      <c r="AF34" s="158" t="s">
        <v>190</v>
      </c>
      <c r="AG34" s="158" t="s">
        <v>319</v>
      </c>
      <c r="AH34" s="47">
        <v>374</v>
      </c>
      <c r="AI34" s="161"/>
      <c r="AJ34" s="15">
        <v>2</v>
      </c>
      <c r="AK34" s="158" t="s">
        <v>100</v>
      </c>
      <c r="AL34" s="158" t="s">
        <v>386</v>
      </c>
      <c r="AM34" s="47">
        <v>480</v>
      </c>
      <c r="AN34" s="161"/>
      <c r="AO34" s="15">
        <v>1</v>
      </c>
      <c r="AP34" s="158" t="s">
        <v>95</v>
      </c>
      <c r="AQ34" s="158" t="s">
        <v>326</v>
      </c>
      <c r="AR34" s="47">
        <v>468</v>
      </c>
      <c r="AS34" s="161"/>
      <c r="AT34" s="15">
        <v>2</v>
      </c>
      <c r="AU34" s="158" t="s">
        <v>95</v>
      </c>
      <c r="AV34" s="158" t="s">
        <v>387</v>
      </c>
      <c r="AW34" s="47">
        <v>453</v>
      </c>
      <c r="AX34" s="161"/>
      <c r="AY34" s="15">
        <v>12</v>
      </c>
      <c r="AZ34" s="158" t="s">
        <v>95</v>
      </c>
      <c r="BA34" s="158" t="s">
        <v>726</v>
      </c>
      <c r="BB34" s="47">
        <v>134</v>
      </c>
      <c r="BC34" s="161"/>
      <c r="BD34" s="15">
        <v>2</v>
      </c>
      <c r="BE34" s="158" t="s">
        <v>95</v>
      </c>
      <c r="BF34" s="158" t="s">
        <v>313</v>
      </c>
      <c r="BG34" s="47">
        <v>423</v>
      </c>
      <c r="BH34" s="161"/>
    </row>
    <row r="35" spans="1:60">
      <c r="A35" s="15">
        <v>1</v>
      </c>
      <c r="B35" s="158" t="s">
        <v>95</v>
      </c>
      <c r="C35" s="158" t="s">
        <v>308</v>
      </c>
      <c r="D35" s="47">
        <v>488</v>
      </c>
      <c r="F35" s="15">
        <v>4</v>
      </c>
      <c r="G35" s="158" t="s">
        <v>361</v>
      </c>
      <c r="H35" s="158" t="s">
        <v>310</v>
      </c>
      <c r="I35" s="47">
        <v>381</v>
      </c>
      <c r="J35" s="161"/>
      <c r="K35" s="41"/>
      <c r="O35" s="161"/>
      <c r="P35" s="15">
        <v>4</v>
      </c>
      <c r="Q35" s="158" t="s">
        <v>95</v>
      </c>
      <c r="R35" s="158" t="s">
        <v>315</v>
      </c>
      <c r="S35" s="47">
        <v>401</v>
      </c>
      <c r="T35" s="161"/>
      <c r="U35" s="15">
        <v>2</v>
      </c>
      <c r="V35" s="158" t="s">
        <v>95</v>
      </c>
      <c r="W35" s="158" t="s">
        <v>316</v>
      </c>
      <c r="X35" s="47">
        <v>413</v>
      </c>
      <c r="Y35" s="161"/>
      <c r="Z35" s="41"/>
      <c r="AD35" s="161"/>
      <c r="AE35" s="15">
        <v>6</v>
      </c>
      <c r="AF35" s="158" t="s">
        <v>95</v>
      </c>
      <c r="AG35" s="158" t="s">
        <v>556</v>
      </c>
      <c r="AH35" s="47">
        <v>329</v>
      </c>
      <c r="AI35" s="161"/>
      <c r="AJ35" s="15">
        <v>3</v>
      </c>
      <c r="AK35" s="158" t="s">
        <v>95</v>
      </c>
      <c r="AL35" s="158" t="s">
        <v>326</v>
      </c>
      <c r="AM35" s="47">
        <v>462</v>
      </c>
      <c r="AN35" s="161"/>
      <c r="AO35" s="15">
        <v>2</v>
      </c>
      <c r="AP35" s="158" t="s">
        <v>100</v>
      </c>
      <c r="AQ35" s="158" t="s">
        <v>386</v>
      </c>
      <c r="AR35" s="47">
        <v>467</v>
      </c>
      <c r="AS35" s="161"/>
      <c r="AT35" s="15">
        <v>3</v>
      </c>
      <c r="AU35" s="158" t="s">
        <v>100</v>
      </c>
      <c r="AV35" s="158" t="s">
        <v>386</v>
      </c>
      <c r="AW35" s="47">
        <v>451</v>
      </c>
      <c r="AX35" s="161"/>
      <c r="AY35" s="41"/>
      <c r="BC35" s="161"/>
      <c r="BD35" s="15">
        <v>3</v>
      </c>
      <c r="BE35" s="158" t="s">
        <v>95</v>
      </c>
      <c r="BF35" s="158" t="s">
        <v>340</v>
      </c>
      <c r="BG35" s="47">
        <v>422</v>
      </c>
      <c r="BH35" s="161"/>
    </row>
    <row r="36" spans="1:60">
      <c r="A36" s="15">
        <v>2</v>
      </c>
      <c r="B36" s="158" t="s">
        <v>95</v>
      </c>
      <c r="C36" s="158" t="s">
        <v>309</v>
      </c>
      <c r="D36" s="47">
        <v>488</v>
      </c>
      <c r="F36" s="15">
        <v>5</v>
      </c>
      <c r="G36" s="46" t="s">
        <v>95</v>
      </c>
      <c r="H36" s="158" t="s">
        <v>314</v>
      </c>
      <c r="I36" s="47">
        <v>376</v>
      </c>
      <c r="J36" s="161"/>
      <c r="K36" s="41" t="s">
        <v>0</v>
      </c>
      <c r="L36" s="175" t="s">
        <v>171</v>
      </c>
      <c r="O36" s="161"/>
      <c r="P36" s="15">
        <v>5</v>
      </c>
      <c r="Q36" s="158" t="s">
        <v>95</v>
      </c>
      <c r="R36" s="158" t="s">
        <v>318</v>
      </c>
      <c r="S36" s="47">
        <v>378</v>
      </c>
      <c r="T36" s="161"/>
      <c r="U36" s="15">
        <v>3</v>
      </c>
      <c r="V36" s="158" t="s">
        <v>95</v>
      </c>
      <c r="W36" s="158" t="s">
        <v>314</v>
      </c>
      <c r="X36" s="47">
        <v>404</v>
      </c>
      <c r="Y36" s="161"/>
      <c r="Z36" s="41" t="s">
        <v>0</v>
      </c>
      <c r="AA36" s="175" t="s">
        <v>171</v>
      </c>
      <c r="AD36" s="161"/>
      <c r="AE36" s="15">
        <v>7</v>
      </c>
      <c r="AF36" s="158" t="s">
        <v>15</v>
      </c>
      <c r="AG36" s="158" t="s">
        <v>654</v>
      </c>
      <c r="AH36" s="47">
        <v>304</v>
      </c>
      <c r="AI36" s="161"/>
      <c r="AJ36" s="15">
        <v>4</v>
      </c>
      <c r="AK36" s="158" t="s">
        <v>95</v>
      </c>
      <c r="AL36" s="158" t="s">
        <v>305</v>
      </c>
      <c r="AM36" s="47">
        <v>450</v>
      </c>
      <c r="AN36" s="161"/>
      <c r="AO36" s="15">
        <v>3</v>
      </c>
      <c r="AP36" s="158" t="s">
        <v>95</v>
      </c>
      <c r="AQ36" s="158" t="s">
        <v>387</v>
      </c>
      <c r="AR36" s="47">
        <v>462</v>
      </c>
      <c r="AS36" s="161"/>
      <c r="AT36" s="15">
        <v>4</v>
      </c>
      <c r="AU36" s="158" t="s">
        <v>95</v>
      </c>
      <c r="AV36" s="158" t="s">
        <v>305</v>
      </c>
      <c r="AW36" s="47">
        <v>408</v>
      </c>
      <c r="AX36" s="161"/>
      <c r="AY36" s="41" t="s">
        <v>0</v>
      </c>
      <c r="AZ36" s="176" t="s">
        <v>172</v>
      </c>
      <c r="BC36" s="161"/>
      <c r="BD36" s="15">
        <v>4</v>
      </c>
      <c r="BE36" s="158" t="s">
        <v>95</v>
      </c>
      <c r="BF36" s="158" t="s">
        <v>316</v>
      </c>
      <c r="BG36" s="47">
        <v>371</v>
      </c>
      <c r="BH36" s="161"/>
    </row>
    <row r="37" spans="1:60">
      <c r="A37" s="15">
        <v>3</v>
      </c>
      <c r="B37" s="158" t="s">
        <v>300</v>
      </c>
      <c r="C37" s="158" t="s">
        <v>310</v>
      </c>
      <c r="D37" s="47">
        <v>422</v>
      </c>
      <c r="F37" s="15">
        <v>6</v>
      </c>
      <c r="G37" s="46" t="s">
        <v>95</v>
      </c>
      <c r="H37" s="158" t="s">
        <v>315</v>
      </c>
      <c r="I37" s="47">
        <v>374</v>
      </c>
      <c r="J37" s="161"/>
      <c r="K37" s="15">
        <v>1</v>
      </c>
      <c r="L37" s="158" t="s">
        <v>95</v>
      </c>
      <c r="M37" s="158" t="s">
        <v>309</v>
      </c>
      <c r="N37" s="47">
        <v>481</v>
      </c>
      <c r="O37" s="161"/>
      <c r="P37" s="15">
        <v>6</v>
      </c>
      <c r="Q37" s="158" t="s">
        <v>95</v>
      </c>
      <c r="R37" s="158" t="s">
        <v>314</v>
      </c>
      <c r="S37" s="47">
        <v>366</v>
      </c>
      <c r="T37" s="161"/>
      <c r="U37" s="15">
        <v>4</v>
      </c>
      <c r="V37" s="158" t="s">
        <v>95</v>
      </c>
      <c r="W37" s="158" t="s">
        <v>340</v>
      </c>
      <c r="X37" s="47">
        <v>398</v>
      </c>
      <c r="Y37" s="161"/>
      <c r="Z37" s="15">
        <v>1</v>
      </c>
      <c r="AA37" s="158" t="s">
        <v>95</v>
      </c>
      <c r="AB37" s="158" t="s">
        <v>309</v>
      </c>
      <c r="AC37" s="47">
        <v>465</v>
      </c>
      <c r="AD37" s="161"/>
      <c r="AE37" s="15">
        <v>8</v>
      </c>
      <c r="AF37" s="158" t="s">
        <v>95</v>
      </c>
      <c r="AG37" s="158" t="s">
        <v>313</v>
      </c>
      <c r="AH37" s="47">
        <v>299</v>
      </c>
      <c r="AI37" s="161"/>
      <c r="AJ37" s="15">
        <v>5</v>
      </c>
      <c r="AK37" s="158" t="s">
        <v>95</v>
      </c>
      <c r="AL37" s="158" t="s">
        <v>388</v>
      </c>
      <c r="AM37" s="47">
        <v>445</v>
      </c>
      <c r="AN37" s="161"/>
      <c r="AO37" s="15">
        <v>4</v>
      </c>
      <c r="AP37" s="158" t="s">
        <v>100</v>
      </c>
      <c r="AQ37" s="158" t="s">
        <v>321</v>
      </c>
      <c r="AR37" s="47">
        <v>460</v>
      </c>
      <c r="AS37" s="161"/>
      <c r="AT37" s="15">
        <v>5</v>
      </c>
      <c r="AU37" s="158" t="s">
        <v>95</v>
      </c>
      <c r="AV37" s="158" t="s">
        <v>388</v>
      </c>
      <c r="AW37" s="47">
        <v>369</v>
      </c>
      <c r="AX37" s="161"/>
      <c r="AY37" s="15">
        <v>1</v>
      </c>
      <c r="AZ37" s="158" t="s">
        <v>100</v>
      </c>
      <c r="BA37" s="158" t="s">
        <v>321</v>
      </c>
      <c r="BB37" s="47">
        <v>490</v>
      </c>
      <c r="BC37" s="161"/>
      <c r="BD37" s="15">
        <v>5</v>
      </c>
      <c r="BE37" s="158" t="s">
        <v>95</v>
      </c>
      <c r="BF37" s="158" t="s">
        <v>773</v>
      </c>
      <c r="BG37" s="47">
        <v>302</v>
      </c>
      <c r="BH37" s="161"/>
    </row>
    <row r="38" spans="1:60">
      <c r="A38" s="15">
        <v>4</v>
      </c>
      <c r="B38" s="158" t="s">
        <v>95</v>
      </c>
      <c r="C38" s="158" t="s">
        <v>311</v>
      </c>
      <c r="D38" s="47">
        <v>394</v>
      </c>
      <c r="F38" s="15">
        <v>7</v>
      </c>
      <c r="G38" s="46" t="s">
        <v>190</v>
      </c>
      <c r="H38" s="158" t="s">
        <v>319</v>
      </c>
      <c r="I38" s="47">
        <v>351</v>
      </c>
      <c r="J38" s="161"/>
      <c r="K38" s="15">
        <v>2</v>
      </c>
      <c r="L38" s="158" t="s">
        <v>95</v>
      </c>
      <c r="M38" s="158" t="s">
        <v>383</v>
      </c>
      <c r="N38" s="47">
        <v>434</v>
      </c>
      <c r="O38" s="161"/>
      <c r="P38" s="15">
        <v>7</v>
      </c>
      <c r="Q38" s="158" t="s">
        <v>95</v>
      </c>
      <c r="R38" s="158" t="s">
        <v>385</v>
      </c>
      <c r="S38" s="47">
        <v>316</v>
      </c>
      <c r="T38" s="161"/>
      <c r="U38" s="15">
        <v>5</v>
      </c>
      <c r="V38" s="158" t="s">
        <v>190</v>
      </c>
      <c r="W38" s="158" t="s">
        <v>319</v>
      </c>
      <c r="X38" s="47">
        <v>343</v>
      </c>
      <c r="Y38" s="161"/>
      <c r="Z38" s="15">
        <v>2</v>
      </c>
      <c r="AA38" s="158" t="s">
        <v>95</v>
      </c>
      <c r="AB38" s="158" t="s">
        <v>314</v>
      </c>
      <c r="AC38" s="47">
        <v>423</v>
      </c>
      <c r="AD38" s="161"/>
      <c r="AE38" s="15">
        <v>9</v>
      </c>
      <c r="AF38" s="158" t="s">
        <v>95</v>
      </c>
      <c r="AG38" s="158" t="s">
        <v>542</v>
      </c>
      <c r="AH38" s="47">
        <v>296</v>
      </c>
      <c r="AI38" s="161"/>
      <c r="AJ38" s="15">
        <v>6</v>
      </c>
      <c r="AK38" s="158" t="s">
        <v>95</v>
      </c>
      <c r="AL38" s="158" t="s">
        <v>366</v>
      </c>
      <c r="AM38" s="47">
        <v>392</v>
      </c>
      <c r="AN38" s="161"/>
      <c r="AO38" s="15">
        <v>5</v>
      </c>
      <c r="AP38" s="158" t="s">
        <v>95</v>
      </c>
      <c r="AQ38" s="158" t="s">
        <v>305</v>
      </c>
      <c r="AR38" s="47">
        <v>446</v>
      </c>
      <c r="AS38" s="161"/>
      <c r="AT38" s="15">
        <v>6</v>
      </c>
      <c r="AU38" s="158" t="s">
        <v>95</v>
      </c>
      <c r="AV38" s="158" t="s">
        <v>525</v>
      </c>
      <c r="AW38" s="47">
        <v>190</v>
      </c>
      <c r="AX38" s="161"/>
      <c r="AY38" s="15">
        <v>2</v>
      </c>
      <c r="AZ38" s="158" t="s">
        <v>95</v>
      </c>
      <c r="BA38" s="158" t="s">
        <v>326</v>
      </c>
      <c r="BB38" s="47">
        <v>471</v>
      </c>
      <c r="BC38" s="161"/>
      <c r="BD38" s="15">
        <v>6</v>
      </c>
      <c r="BE38" s="158" t="s">
        <v>190</v>
      </c>
      <c r="BF38" s="158" t="s">
        <v>319</v>
      </c>
      <c r="BG38" s="47">
        <v>289</v>
      </c>
      <c r="BH38" s="161"/>
    </row>
    <row r="39" spans="1:60">
      <c r="A39" s="15">
        <v>5</v>
      </c>
      <c r="B39" s="158" t="s">
        <v>95</v>
      </c>
      <c r="C39" s="158" t="s">
        <v>312</v>
      </c>
      <c r="D39" s="47">
        <v>378</v>
      </c>
      <c r="F39" s="15">
        <v>8</v>
      </c>
      <c r="G39" s="158" t="s">
        <v>95</v>
      </c>
      <c r="H39" s="158" t="s">
        <v>313</v>
      </c>
      <c r="I39" s="47">
        <v>342</v>
      </c>
      <c r="J39" s="161"/>
      <c r="K39" s="15">
        <v>3</v>
      </c>
      <c r="L39" s="158" t="s">
        <v>95</v>
      </c>
      <c r="M39" s="158" t="s">
        <v>316</v>
      </c>
      <c r="N39" s="47">
        <v>425</v>
      </c>
      <c r="O39" s="161"/>
      <c r="P39" s="15">
        <v>8</v>
      </c>
      <c r="Q39" s="158" t="s">
        <v>190</v>
      </c>
      <c r="R39" s="158" t="s">
        <v>319</v>
      </c>
      <c r="S39" s="47">
        <v>283</v>
      </c>
      <c r="T39" s="161"/>
      <c r="U39" s="15">
        <v>6</v>
      </c>
      <c r="V39" s="158" t="s">
        <v>95</v>
      </c>
      <c r="W39" s="158" t="s">
        <v>542</v>
      </c>
      <c r="X39" s="47">
        <v>336</v>
      </c>
      <c r="Y39" s="161"/>
      <c r="Z39" s="15">
        <v>3</v>
      </c>
      <c r="AA39" s="158" t="s">
        <v>95</v>
      </c>
      <c r="AB39" s="158" t="s">
        <v>316</v>
      </c>
      <c r="AC39" s="47">
        <v>420</v>
      </c>
      <c r="AD39" s="161"/>
      <c r="AE39" s="15">
        <v>10</v>
      </c>
      <c r="AF39" s="158" t="s">
        <v>95</v>
      </c>
      <c r="AG39" s="158" t="s">
        <v>298</v>
      </c>
      <c r="AH39" s="47">
        <v>231</v>
      </c>
      <c r="AI39" s="161"/>
      <c r="AJ39" s="15">
        <v>7</v>
      </c>
      <c r="AK39" s="158" t="s">
        <v>95</v>
      </c>
      <c r="AL39" s="158" t="s">
        <v>365</v>
      </c>
      <c r="AM39" s="47">
        <v>365</v>
      </c>
      <c r="AN39" s="161"/>
      <c r="AO39" s="15">
        <v>6</v>
      </c>
      <c r="AP39" s="158" t="s">
        <v>95</v>
      </c>
      <c r="AQ39" s="158" t="s">
        <v>388</v>
      </c>
      <c r="AR39" s="47">
        <v>436</v>
      </c>
      <c r="AS39" s="161"/>
      <c r="AT39" s="229"/>
      <c r="AU39" s="272"/>
      <c r="AV39" s="272"/>
      <c r="AW39" s="271"/>
      <c r="AX39" s="161"/>
      <c r="AY39" s="15">
        <v>3</v>
      </c>
      <c r="AZ39" s="158" t="s">
        <v>95</v>
      </c>
      <c r="BA39" s="158" t="s">
        <v>387</v>
      </c>
      <c r="BB39" s="47">
        <v>458</v>
      </c>
      <c r="BC39" s="161"/>
      <c r="BD39" s="15">
        <v>7</v>
      </c>
      <c r="BE39" s="158" t="s">
        <v>95</v>
      </c>
      <c r="BF39" s="158" t="s">
        <v>298</v>
      </c>
      <c r="BG39" s="47">
        <v>248</v>
      </c>
      <c r="BH39" s="161"/>
    </row>
    <row r="40" spans="1:60">
      <c r="A40" s="15">
        <v>6</v>
      </c>
      <c r="B40" s="158" t="s">
        <v>95</v>
      </c>
      <c r="C40" s="158" t="s">
        <v>313</v>
      </c>
      <c r="D40" s="47">
        <v>336</v>
      </c>
      <c r="F40" s="15">
        <v>9</v>
      </c>
      <c r="G40" s="158" t="s">
        <v>95</v>
      </c>
      <c r="H40" s="158" t="s">
        <v>364</v>
      </c>
      <c r="I40" s="47">
        <v>323</v>
      </c>
      <c r="J40" s="161"/>
      <c r="K40" s="15">
        <v>4</v>
      </c>
      <c r="L40" s="158" t="s">
        <v>95</v>
      </c>
      <c r="M40" s="158" t="s">
        <v>384</v>
      </c>
      <c r="N40" s="47">
        <v>413</v>
      </c>
      <c r="O40" s="161"/>
      <c r="P40" s="15">
        <v>9</v>
      </c>
      <c r="Q40" s="158" t="s">
        <v>95</v>
      </c>
      <c r="R40" s="158" t="s">
        <v>320</v>
      </c>
      <c r="S40" s="47">
        <v>233</v>
      </c>
      <c r="T40" s="161"/>
      <c r="U40" s="15">
        <v>7</v>
      </c>
      <c r="V40" s="158" t="s">
        <v>95</v>
      </c>
      <c r="W40" s="158" t="s">
        <v>318</v>
      </c>
      <c r="X40" s="47">
        <v>298</v>
      </c>
      <c r="Y40" s="161"/>
      <c r="Z40" s="15">
        <v>4</v>
      </c>
      <c r="AA40" s="158" t="s">
        <v>95</v>
      </c>
      <c r="AB40" s="158" t="s">
        <v>315</v>
      </c>
      <c r="AC40" s="47">
        <v>382</v>
      </c>
      <c r="AD40" s="161"/>
      <c r="AE40" s="15">
        <v>11</v>
      </c>
      <c r="AF40" s="158" t="s">
        <v>95</v>
      </c>
      <c r="AG40" s="158" t="s">
        <v>543</v>
      </c>
      <c r="AH40" s="47">
        <v>227</v>
      </c>
      <c r="AI40" s="161"/>
      <c r="AJ40" s="15">
        <v>8</v>
      </c>
      <c r="AK40" s="158" t="s">
        <v>15</v>
      </c>
      <c r="AL40" s="158" t="s">
        <v>680</v>
      </c>
      <c r="AM40" s="47">
        <v>258</v>
      </c>
      <c r="AN40" s="161"/>
      <c r="AO40" s="15">
        <v>7</v>
      </c>
      <c r="AP40" s="158" t="s">
        <v>95</v>
      </c>
      <c r="AQ40" s="158" t="s">
        <v>325</v>
      </c>
      <c r="AR40" s="47">
        <v>421</v>
      </c>
      <c r="AS40" s="161"/>
      <c r="AT40" s="41" t="s">
        <v>0</v>
      </c>
      <c r="AU40" s="274" t="s">
        <v>173</v>
      </c>
      <c r="AV40" s="161"/>
      <c r="AW40" s="161"/>
      <c r="AX40" s="161"/>
      <c r="AY40" s="15">
        <v>4</v>
      </c>
      <c r="AZ40" s="158" t="s">
        <v>95</v>
      </c>
      <c r="BA40" s="158" t="s">
        <v>388</v>
      </c>
      <c r="BB40" s="47">
        <v>436</v>
      </c>
      <c r="BC40" s="161"/>
      <c r="BD40" s="15">
        <v>8</v>
      </c>
      <c r="BE40" s="158" t="s">
        <v>155</v>
      </c>
      <c r="BF40" s="158" t="s">
        <v>375</v>
      </c>
      <c r="BG40" s="47">
        <v>238</v>
      </c>
      <c r="BH40" s="161"/>
    </row>
    <row r="41" spans="1:60">
      <c r="A41" s="15">
        <v>7</v>
      </c>
      <c r="B41" s="158" t="s">
        <v>95</v>
      </c>
      <c r="C41" s="158" t="s">
        <v>314</v>
      </c>
      <c r="D41" s="47">
        <v>335</v>
      </c>
      <c r="F41" s="15">
        <v>10</v>
      </c>
      <c r="G41" s="158" t="s">
        <v>95</v>
      </c>
      <c r="H41" s="158" t="s">
        <v>365</v>
      </c>
      <c r="I41" s="47">
        <v>271</v>
      </c>
      <c r="J41" s="161"/>
      <c r="K41" s="15">
        <v>5</v>
      </c>
      <c r="L41" s="158" t="s">
        <v>361</v>
      </c>
      <c r="M41" s="158" t="s">
        <v>310</v>
      </c>
      <c r="N41" s="47">
        <v>406</v>
      </c>
      <c r="O41" s="161"/>
      <c r="P41" s="41"/>
      <c r="T41" s="161"/>
      <c r="U41" s="15">
        <v>8</v>
      </c>
      <c r="V41" s="158" t="s">
        <v>95</v>
      </c>
      <c r="W41" s="158" t="s">
        <v>320</v>
      </c>
      <c r="X41" s="47">
        <v>271</v>
      </c>
      <c r="Y41" s="161"/>
      <c r="Z41" s="15">
        <v>5</v>
      </c>
      <c r="AA41" s="158" t="s">
        <v>190</v>
      </c>
      <c r="AB41" s="158" t="s">
        <v>319</v>
      </c>
      <c r="AC41" s="47">
        <v>359</v>
      </c>
      <c r="AD41" s="161"/>
      <c r="AE41" s="15">
        <v>12</v>
      </c>
      <c r="AF41" s="158" t="s">
        <v>15</v>
      </c>
      <c r="AG41" s="158" t="s">
        <v>655</v>
      </c>
      <c r="AH41" s="47">
        <v>202</v>
      </c>
      <c r="AI41" s="161"/>
      <c r="AJ41" s="15">
        <v>9</v>
      </c>
      <c r="AK41" s="158" t="s">
        <v>95</v>
      </c>
      <c r="AL41" s="158" t="s">
        <v>681</v>
      </c>
      <c r="AM41" s="47">
        <v>210</v>
      </c>
      <c r="AN41" s="161"/>
      <c r="AO41" s="15">
        <v>8</v>
      </c>
      <c r="AP41" s="158" t="s">
        <v>95</v>
      </c>
      <c r="AQ41" s="158" t="s">
        <v>658</v>
      </c>
      <c r="AR41" s="47">
        <v>408</v>
      </c>
      <c r="AS41" s="161"/>
      <c r="AT41" s="15">
        <v>1</v>
      </c>
      <c r="AU41" s="158" t="s">
        <v>101</v>
      </c>
      <c r="AV41" s="158" t="s">
        <v>331</v>
      </c>
      <c r="AW41" s="47">
        <v>571</v>
      </c>
      <c r="AX41" s="161"/>
      <c r="AY41" s="15">
        <v>5</v>
      </c>
      <c r="AZ41" s="158" t="s">
        <v>95</v>
      </c>
      <c r="BA41" s="158" t="s">
        <v>305</v>
      </c>
      <c r="BB41" s="47">
        <v>430</v>
      </c>
      <c r="BC41" s="161"/>
      <c r="BD41" s="15">
        <v>9</v>
      </c>
      <c r="BE41" s="158" t="s">
        <v>95</v>
      </c>
      <c r="BF41" s="158" t="s">
        <v>774</v>
      </c>
      <c r="BG41" s="47">
        <v>194</v>
      </c>
      <c r="BH41" s="161"/>
    </row>
    <row r="42" spans="1:60">
      <c r="A42" s="15">
        <v>8</v>
      </c>
      <c r="B42" s="158" t="s">
        <v>95</v>
      </c>
      <c r="C42" s="158" t="s">
        <v>315</v>
      </c>
      <c r="D42" s="47">
        <v>329</v>
      </c>
      <c r="F42" s="15">
        <v>11</v>
      </c>
      <c r="G42" s="158" t="s">
        <v>97</v>
      </c>
      <c r="H42" s="158" t="s">
        <v>317</v>
      </c>
      <c r="I42" s="47">
        <v>218</v>
      </c>
      <c r="J42" s="161"/>
      <c r="K42" s="15">
        <v>6</v>
      </c>
      <c r="L42" s="158" t="s">
        <v>95</v>
      </c>
      <c r="M42" s="158" t="s">
        <v>314</v>
      </c>
      <c r="N42" s="47">
        <v>385</v>
      </c>
      <c r="O42" s="161"/>
      <c r="P42" s="41" t="s">
        <v>0</v>
      </c>
      <c r="Q42" s="176" t="s">
        <v>172</v>
      </c>
      <c r="T42" s="161"/>
      <c r="U42" s="15">
        <v>9</v>
      </c>
      <c r="V42" s="158" t="s">
        <v>95</v>
      </c>
      <c r="W42" s="158" t="s">
        <v>543</v>
      </c>
      <c r="X42" s="47">
        <v>209</v>
      </c>
      <c r="Y42" s="161"/>
      <c r="Z42" s="15">
        <v>6</v>
      </c>
      <c r="AA42" s="158" t="s">
        <v>95</v>
      </c>
      <c r="AB42" s="158" t="s">
        <v>555</v>
      </c>
      <c r="AC42" s="47">
        <v>356</v>
      </c>
      <c r="AD42" s="161"/>
      <c r="AE42" s="15">
        <v>13</v>
      </c>
      <c r="AF42" s="158" t="s">
        <v>97</v>
      </c>
      <c r="AG42" s="158" t="s">
        <v>656</v>
      </c>
      <c r="AH42" s="47">
        <v>155</v>
      </c>
      <c r="AI42" s="161"/>
      <c r="AJ42" s="229"/>
      <c r="AK42" s="272"/>
      <c r="AL42" s="272"/>
      <c r="AM42" s="271"/>
      <c r="AN42" s="161"/>
      <c r="AO42" s="15">
        <v>9</v>
      </c>
      <c r="AP42" s="158" t="s">
        <v>15</v>
      </c>
      <c r="AQ42" s="158" t="s">
        <v>680</v>
      </c>
      <c r="AR42" s="47">
        <v>242</v>
      </c>
      <c r="AS42" s="161"/>
      <c r="AT42" s="15">
        <v>2</v>
      </c>
      <c r="AU42" s="158" t="s">
        <v>373</v>
      </c>
      <c r="AV42" s="158" t="s">
        <v>374</v>
      </c>
      <c r="AW42" s="47">
        <v>558</v>
      </c>
      <c r="AX42" s="161"/>
      <c r="AY42" s="15">
        <v>6</v>
      </c>
      <c r="AZ42" s="158" t="s">
        <v>95</v>
      </c>
      <c r="BA42" s="158" t="s">
        <v>658</v>
      </c>
      <c r="BB42" s="47">
        <v>423</v>
      </c>
      <c r="BC42" s="161"/>
      <c r="BD42" s="41"/>
      <c r="BH42" s="161"/>
    </row>
    <row r="43" spans="1:60">
      <c r="A43" s="15">
        <v>9</v>
      </c>
      <c r="B43" s="158" t="s">
        <v>95</v>
      </c>
      <c r="C43" s="158" t="s">
        <v>316</v>
      </c>
      <c r="D43" s="47">
        <v>308</v>
      </c>
      <c r="F43" s="15">
        <v>12</v>
      </c>
      <c r="G43" s="158" t="s">
        <v>95</v>
      </c>
      <c r="H43" s="158" t="s">
        <v>320</v>
      </c>
      <c r="I43" s="47">
        <v>106</v>
      </c>
      <c r="J43" s="161"/>
      <c r="K43" s="15">
        <v>7</v>
      </c>
      <c r="L43" s="158" t="s">
        <v>95</v>
      </c>
      <c r="M43" s="158" t="s">
        <v>315</v>
      </c>
      <c r="N43" s="47">
        <v>366</v>
      </c>
      <c r="O43" s="161"/>
      <c r="P43" s="15">
        <v>1</v>
      </c>
      <c r="Q43" s="158" t="s">
        <v>95</v>
      </c>
      <c r="R43" s="158" t="s">
        <v>309</v>
      </c>
      <c r="S43" s="47">
        <v>467</v>
      </c>
      <c r="T43" s="161"/>
      <c r="U43" s="15">
        <v>10</v>
      </c>
      <c r="V43" s="158" t="s">
        <v>95</v>
      </c>
      <c r="W43" s="158" t="s">
        <v>544</v>
      </c>
      <c r="X43" s="47">
        <v>177</v>
      </c>
      <c r="Y43" s="161"/>
      <c r="Z43" s="15">
        <v>7</v>
      </c>
      <c r="AA43" s="158" t="s">
        <v>95</v>
      </c>
      <c r="AB43" s="158" t="s">
        <v>298</v>
      </c>
      <c r="AC43" s="47">
        <v>323</v>
      </c>
      <c r="AD43" s="161"/>
      <c r="AE43" s="41"/>
      <c r="AI43" s="161"/>
      <c r="AJ43" s="41" t="s">
        <v>0</v>
      </c>
      <c r="AK43" s="274" t="s">
        <v>173</v>
      </c>
      <c r="AL43" s="161"/>
      <c r="AM43" s="161"/>
      <c r="AN43" s="161"/>
      <c r="AO43" s="15">
        <v>10</v>
      </c>
      <c r="AP43" s="158" t="s">
        <v>95</v>
      </c>
      <c r="AQ43" s="158" t="s">
        <v>687</v>
      </c>
      <c r="AR43" s="47">
        <v>230</v>
      </c>
      <c r="AS43" s="161"/>
      <c r="AT43" s="15">
        <v>3</v>
      </c>
      <c r="AU43" s="158" t="s">
        <v>155</v>
      </c>
      <c r="AV43" s="158" t="s">
        <v>389</v>
      </c>
      <c r="AW43" s="47">
        <v>555</v>
      </c>
      <c r="AX43" s="161"/>
      <c r="AY43" s="15">
        <v>7</v>
      </c>
      <c r="AZ43" s="158" t="s">
        <v>95</v>
      </c>
      <c r="BA43" s="158" t="s">
        <v>527</v>
      </c>
      <c r="BB43" s="47">
        <v>274</v>
      </c>
      <c r="BC43" s="161"/>
      <c r="BD43" s="41" t="s">
        <v>0</v>
      </c>
      <c r="BE43" s="176" t="s">
        <v>172</v>
      </c>
      <c r="BH43" s="161"/>
    </row>
    <row r="44" spans="1:60">
      <c r="A44" s="15">
        <v>10</v>
      </c>
      <c r="B44" s="158" t="s">
        <v>97</v>
      </c>
      <c r="C44" s="158" t="s">
        <v>317</v>
      </c>
      <c r="D44" s="47">
        <v>287</v>
      </c>
      <c r="F44" s="41"/>
      <c r="J44" s="161"/>
      <c r="K44" s="15">
        <v>8</v>
      </c>
      <c r="L44" s="158" t="s">
        <v>190</v>
      </c>
      <c r="M44" s="158" t="s">
        <v>319</v>
      </c>
      <c r="N44" s="47">
        <v>340</v>
      </c>
      <c r="O44" s="161"/>
      <c r="P44" s="15">
        <v>2</v>
      </c>
      <c r="Q44" s="158" t="s">
        <v>95</v>
      </c>
      <c r="R44" s="158" t="s">
        <v>526</v>
      </c>
      <c r="S44" s="47">
        <v>467</v>
      </c>
      <c r="T44" s="161"/>
      <c r="U44" s="41"/>
      <c r="Y44" s="161"/>
      <c r="Z44" s="15">
        <v>8</v>
      </c>
      <c r="AA44" s="158" t="s">
        <v>95</v>
      </c>
      <c r="AB44" s="158" t="s">
        <v>320</v>
      </c>
      <c r="AC44" s="47">
        <v>232</v>
      </c>
      <c r="AD44" s="161"/>
      <c r="AE44" s="41" t="s">
        <v>0</v>
      </c>
      <c r="AF44" s="176" t="s">
        <v>172</v>
      </c>
      <c r="AI44" s="161"/>
      <c r="AJ44" s="15">
        <v>1</v>
      </c>
      <c r="AK44" s="158" t="s">
        <v>684</v>
      </c>
      <c r="AL44" s="158" t="s">
        <v>331</v>
      </c>
      <c r="AM44" s="47">
        <v>565</v>
      </c>
      <c r="AN44" s="161"/>
      <c r="AO44" s="229"/>
      <c r="AP44" s="272"/>
      <c r="AQ44" s="272"/>
      <c r="AR44" s="271"/>
      <c r="AS44" s="161"/>
      <c r="AT44" s="15">
        <v>4</v>
      </c>
      <c r="AU44" s="158" t="s">
        <v>95</v>
      </c>
      <c r="AV44" s="158" t="s">
        <v>334</v>
      </c>
      <c r="AW44" s="47">
        <v>537</v>
      </c>
      <c r="AX44" s="161"/>
      <c r="AY44" s="15">
        <v>8</v>
      </c>
      <c r="AZ44" s="158" t="s">
        <v>95</v>
      </c>
      <c r="BA44" s="158" t="s">
        <v>727</v>
      </c>
      <c r="BB44" s="47">
        <v>137</v>
      </c>
      <c r="BC44" s="161"/>
      <c r="BD44" s="15">
        <v>1</v>
      </c>
      <c r="BE44" s="158" t="s">
        <v>95</v>
      </c>
      <c r="BF44" s="158" t="s">
        <v>387</v>
      </c>
      <c r="BG44" s="47">
        <v>491</v>
      </c>
      <c r="BH44" s="161"/>
    </row>
    <row r="45" spans="1:60">
      <c r="A45" s="15">
        <v>11</v>
      </c>
      <c r="B45" s="158" t="s">
        <v>95</v>
      </c>
      <c r="C45" s="158" t="s">
        <v>318</v>
      </c>
      <c r="D45" s="47">
        <v>277</v>
      </c>
      <c r="F45" s="41" t="s">
        <v>0</v>
      </c>
      <c r="G45" s="176" t="s">
        <v>172</v>
      </c>
      <c r="J45" s="161"/>
      <c r="K45" s="15">
        <v>9</v>
      </c>
      <c r="L45" s="158" t="s">
        <v>95</v>
      </c>
      <c r="M45" s="158" t="s">
        <v>385</v>
      </c>
      <c r="N45" s="47">
        <v>326</v>
      </c>
      <c r="O45" s="161"/>
      <c r="P45" s="15">
        <v>3</v>
      </c>
      <c r="Q45" s="158" t="s">
        <v>95</v>
      </c>
      <c r="R45" s="158" t="s">
        <v>305</v>
      </c>
      <c r="S45" s="47">
        <v>464</v>
      </c>
      <c r="T45" s="161"/>
      <c r="U45" s="41" t="s">
        <v>0</v>
      </c>
      <c r="V45" s="174" t="s">
        <v>545</v>
      </c>
      <c r="Y45" s="161"/>
      <c r="Z45" s="15">
        <v>9</v>
      </c>
      <c r="AA45" s="158" t="s">
        <v>95</v>
      </c>
      <c r="AB45" s="158" t="s">
        <v>543</v>
      </c>
      <c r="AC45" s="47">
        <v>159</v>
      </c>
      <c r="AD45" s="161"/>
      <c r="AE45" s="15">
        <v>1</v>
      </c>
      <c r="AF45" s="158" t="s">
        <v>95</v>
      </c>
      <c r="AG45" s="158" t="s">
        <v>387</v>
      </c>
      <c r="AH45" s="47">
        <v>475</v>
      </c>
      <c r="AI45" s="161"/>
      <c r="AJ45" s="15">
        <v>2</v>
      </c>
      <c r="AK45" s="158" t="s">
        <v>155</v>
      </c>
      <c r="AL45" s="158" t="s">
        <v>389</v>
      </c>
      <c r="AM45" s="47">
        <v>553</v>
      </c>
      <c r="AN45" s="161"/>
      <c r="AO45" s="41" t="s">
        <v>0</v>
      </c>
      <c r="AP45" s="274" t="s">
        <v>173</v>
      </c>
      <c r="AQ45" s="161"/>
      <c r="AR45" s="161"/>
      <c r="AS45" s="161"/>
      <c r="AT45" s="15">
        <v>5</v>
      </c>
      <c r="AU45" s="158" t="s">
        <v>95</v>
      </c>
      <c r="AV45" s="158" t="s">
        <v>286</v>
      </c>
      <c r="AW45" s="47">
        <v>529</v>
      </c>
      <c r="AX45" s="161"/>
      <c r="AY45" s="229"/>
      <c r="AZ45" s="272"/>
      <c r="BA45" s="272"/>
      <c r="BB45" s="271"/>
      <c r="BC45" s="161"/>
      <c r="BD45" s="15">
        <v>2</v>
      </c>
      <c r="BE45" s="158" t="s">
        <v>95</v>
      </c>
      <c r="BF45" s="158" t="s">
        <v>326</v>
      </c>
      <c r="BG45" s="47">
        <v>475</v>
      </c>
      <c r="BH45" s="161"/>
    </row>
    <row r="46" spans="1:60">
      <c r="A46" s="15">
        <v>12</v>
      </c>
      <c r="B46" s="158" t="s">
        <v>190</v>
      </c>
      <c r="C46" s="158" t="s">
        <v>319</v>
      </c>
      <c r="D46" s="47">
        <v>215</v>
      </c>
      <c r="F46" s="15">
        <v>1</v>
      </c>
      <c r="G46" s="46" t="s">
        <v>100</v>
      </c>
      <c r="H46" s="158" t="s">
        <v>321</v>
      </c>
      <c r="I46" s="47">
        <v>486</v>
      </c>
      <c r="J46" s="161"/>
      <c r="K46" s="15">
        <v>10</v>
      </c>
      <c r="L46" s="158" t="s">
        <v>95</v>
      </c>
      <c r="M46" s="158" t="s">
        <v>365</v>
      </c>
      <c r="N46" s="47">
        <v>259</v>
      </c>
      <c r="O46" s="161"/>
      <c r="P46" s="15">
        <v>4</v>
      </c>
      <c r="Q46" s="158" t="s">
        <v>95</v>
      </c>
      <c r="R46" s="158" t="s">
        <v>387</v>
      </c>
      <c r="S46" s="47">
        <v>459</v>
      </c>
      <c r="T46" s="161"/>
      <c r="U46" s="15">
        <v>1</v>
      </c>
      <c r="V46" s="158" t="s">
        <v>95</v>
      </c>
      <c r="W46" s="158" t="s">
        <v>387</v>
      </c>
      <c r="X46" s="47">
        <v>501</v>
      </c>
      <c r="Y46" s="161"/>
      <c r="Z46" s="15">
        <v>10</v>
      </c>
      <c r="AA46" s="158" t="s">
        <v>95</v>
      </c>
      <c r="AB46" s="158" t="s">
        <v>556</v>
      </c>
      <c r="AC46" s="47">
        <v>121</v>
      </c>
      <c r="AD46" s="161"/>
      <c r="AE46" s="15">
        <v>2</v>
      </c>
      <c r="AF46" s="158" t="s">
        <v>95</v>
      </c>
      <c r="AG46" s="158" t="s">
        <v>382</v>
      </c>
      <c r="AH46" s="47">
        <v>471</v>
      </c>
      <c r="AI46" s="161"/>
      <c r="AJ46" s="15">
        <v>3</v>
      </c>
      <c r="AK46" s="158" t="s">
        <v>95</v>
      </c>
      <c r="AL46" s="158" t="s">
        <v>334</v>
      </c>
      <c r="AM46" s="47">
        <v>547</v>
      </c>
      <c r="AN46" s="161"/>
      <c r="AO46" s="15">
        <v>1</v>
      </c>
      <c r="AP46" s="158" t="s">
        <v>98</v>
      </c>
      <c r="AQ46" s="158" t="s">
        <v>688</v>
      </c>
      <c r="AR46" s="47">
        <v>583</v>
      </c>
      <c r="AS46" s="161"/>
      <c r="AT46" s="15">
        <v>6</v>
      </c>
      <c r="AU46" s="158" t="s">
        <v>95</v>
      </c>
      <c r="AV46" s="158" t="s">
        <v>339</v>
      </c>
      <c r="AW46" s="47">
        <v>490</v>
      </c>
      <c r="AX46" s="161"/>
      <c r="AY46" s="41" t="s">
        <v>0</v>
      </c>
      <c r="AZ46" s="274" t="s">
        <v>173</v>
      </c>
      <c r="BA46" s="161"/>
      <c r="BB46" s="161"/>
      <c r="BC46" s="161"/>
      <c r="BD46" s="15">
        <v>3</v>
      </c>
      <c r="BE46" s="158" t="s">
        <v>95</v>
      </c>
      <c r="BF46" s="158" t="s">
        <v>388</v>
      </c>
      <c r="BG46" s="47">
        <v>462</v>
      </c>
      <c r="BH46" s="161"/>
    </row>
    <row r="47" spans="1:60">
      <c r="A47" s="15">
        <v>13</v>
      </c>
      <c r="B47" s="158" t="s">
        <v>95</v>
      </c>
      <c r="C47" s="158" t="s">
        <v>320</v>
      </c>
      <c r="D47" s="47">
        <v>181</v>
      </c>
      <c r="F47" s="15">
        <v>2</v>
      </c>
      <c r="G47" s="158" t="s">
        <v>95</v>
      </c>
      <c r="H47" s="158" t="s">
        <v>322</v>
      </c>
      <c r="I47" s="47">
        <v>479</v>
      </c>
      <c r="J47" s="161"/>
      <c r="K47" s="41"/>
      <c r="O47" s="161"/>
      <c r="P47" s="15">
        <v>5</v>
      </c>
      <c r="Q47" s="158" t="s">
        <v>100</v>
      </c>
      <c r="R47" s="158" t="s">
        <v>386</v>
      </c>
      <c r="S47" s="47">
        <v>426</v>
      </c>
      <c r="T47" s="161"/>
      <c r="U47" s="15">
        <v>2</v>
      </c>
      <c r="V47" s="158" t="s">
        <v>100</v>
      </c>
      <c r="W47" s="158" t="s">
        <v>386</v>
      </c>
      <c r="X47" s="47">
        <v>478</v>
      </c>
      <c r="Y47" s="161"/>
      <c r="Z47" s="41"/>
      <c r="AD47" s="161"/>
      <c r="AE47" s="15">
        <v>3</v>
      </c>
      <c r="AF47" s="158" t="s">
        <v>95</v>
      </c>
      <c r="AG47" s="158" t="s">
        <v>388</v>
      </c>
      <c r="AH47" s="47">
        <v>451</v>
      </c>
      <c r="AI47" s="161"/>
      <c r="AJ47" s="15">
        <v>4</v>
      </c>
      <c r="AK47" s="158" t="s">
        <v>95</v>
      </c>
      <c r="AL47" s="158" t="s">
        <v>286</v>
      </c>
      <c r="AM47" s="47">
        <v>528</v>
      </c>
      <c r="AN47" s="161"/>
      <c r="AO47" s="15">
        <v>2</v>
      </c>
      <c r="AP47" s="158" t="s">
        <v>101</v>
      </c>
      <c r="AQ47" s="158" t="s">
        <v>331</v>
      </c>
      <c r="AR47" s="47">
        <v>569</v>
      </c>
      <c r="AS47" s="161"/>
      <c r="AT47" s="41"/>
      <c r="AX47" s="161"/>
      <c r="AY47" s="15">
        <v>1</v>
      </c>
      <c r="AZ47" s="158" t="s">
        <v>101</v>
      </c>
      <c r="BA47" s="158" t="s">
        <v>331</v>
      </c>
      <c r="BB47" s="47">
        <v>566</v>
      </c>
      <c r="BC47" s="161"/>
      <c r="BD47" s="15">
        <v>4</v>
      </c>
      <c r="BE47" s="158" t="s">
        <v>95</v>
      </c>
      <c r="BF47" s="158" t="s">
        <v>305</v>
      </c>
      <c r="BG47" s="47">
        <v>452</v>
      </c>
      <c r="BH47" s="161"/>
    </row>
    <row r="48" spans="1:60">
      <c r="A48" s="41"/>
      <c r="F48" s="315">
        <v>3</v>
      </c>
      <c r="G48" s="314" t="s">
        <v>95</v>
      </c>
      <c r="H48" s="314" t="s">
        <v>299</v>
      </c>
      <c r="I48" s="314">
        <v>475</v>
      </c>
      <c r="J48" s="161"/>
      <c r="K48" s="41" t="s">
        <v>0</v>
      </c>
      <c r="L48" s="176" t="s">
        <v>172</v>
      </c>
      <c r="O48" s="161"/>
      <c r="P48" s="15">
        <v>6</v>
      </c>
      <c r="Q48" s="158" t="s">
        <v>95</v>
      </c>
      <c r="R48" s="158" t="s">
        <v>327</v>
      </c>
      <c r="S48" s="47">
        <v>416</v>
      </c>
      <c r="T48" s="161"/>
      <c r="U48" s="15">
        <v>3</v>
      </c>
      <c r="V48" s="158" t="s">
        <v>95</v>
      </c>
      <c r="W48" s="158" t="s">
        <v>323</v>
      </c>
      <c r="X48" s="47">
        <v>473</v>
      </c>
      <c r="Y48" s="161"/>
      <c r="Z48" s="41" t="s">
        <v>0</v>
      </c>
      <c r="AA48" s="176" t="s">
        <v>172</v>
      </c>
      <c r="AD48" s="161"/>
      <c r="AE48" s="15">
        <v>4</v>
      </c>
      <c r="AF48" s="158" t="s">
        <v>100</v>
      </c>
      <c r="AG48" s="158" t="s">
        <v>657</v>
      </c>
      <c r="AH48" s="47">
        <v>432</v>
      </c>
      <c r="AI48" s="161"/>
      <c r="AJ48" s="15">
        <v>5</v>
      </c>
      <c r="AK48" s="158" t="s">
        <v>95</v>
      </c>
      <c r="AL48" s="158" t="s">
        <v>339</v>
      </c>
      <c r="AM48" s="47">
        <v>523</v>
      </c>
      <c r="AN48" s="161"/>
      <c r="AO48" s="15">
        <v>3</v>
      </c>
      <c r="AP48" s="158" t="s">
        <v>155</v>
      </c>
      <c r="AQ48" s="158" t="s">
        <v>389</v>
      </c>
      <c r="AR48" s="47">
        <v>561</v>
      </c>
      <c r="AS48" s="161"/>
      <c r="AT48" s="41" t="s">
        <v>0</v>
      </c>
      <c r="AU48" s="176" t="s">
        <v>174</v>
      </c>
      <c r="AX48" s="161"/>
      <c r="AY48" s="15">
        <v>2</v>
      </c>
      <c r="AZ48" s="158" t="s">
        <v>95</v>
      </c>
      <c r="BA48" s="158" t="s">
        <v>728</v>
      </c>
      <c r="BB48" s="47">
        <v>563</v>
      </c>
      <c r="BC48" s="161"/>
      <c r="BD48" s="15">
        <v>5</v>
      </c>
      <c r="BE48" s="158" t="s">
        <v>95</v>
      </c>
      <c r="BF48" s="158" t="s">
        <v>366</v>
      </c>
      <c r="BG48" s="47">
        <v>405</v>
      </c>
      <c r="BH48" s="161"/>
    </row>
    <row r="49" spans="1:60">
      <c r="A49" s="41" t="s">
        <v>0</v>
      </c>
      <c r="B49" s="176" t="s">
        <v>172</v>
      </c>
      <c r="F49" s="315">
        <v>4</v>
      </c>
      <c r="G49" s="158" t="s">
        <v>95</v>
      </c>
      <c r="H49" s="158" t="s">
        <v>327</v>
      </c>
      <c r="I49" s="314">
        <v>420</v>
      </c>
      <c r="J49" s="161"/>
      <c r="K49" s="15">
        <v>1</v>
      </c>
      <c r="L49" s="158" t="s">
        <v>95</v>
      </c>
      <c r="M49" s="158" t="s">
        <v>309</v>
      </c>
      <c r="N49" s="47">
        <v>501</v>
      </c>
      <c r="O49" s="161"/>
      <c r="P49" s="15">
        <v>7</v>
      </c>
      <c r="Q49" s="158" t="s">
        <v>95</v>
      </c>
      <c r="R49" s="158" t="s">
        <v>388</v>
      </c>
      <c r="S49" s="47">
        <v>389</v>
      </c>
      <c r="T49" s="161"/>
      <c r="U49" s="15">
        <v>4</v>
      </c>
      <c r="V49" s="158" t="s">
        <v>95</v>
      </c>
      <c r="W49" s="158" t="s">
        <v>305</v>
      </c>
      <c r="X49" s="47">
        <v>470</v>
      </c>
      <c r="Y49" s="161"/>
      <c r="Z49" s="15">
        <v>1</v>
      </c>
      <c r="AA49" s="158" t="s">
        <v>95</v>
      </c>
      <c r="AB49" s="158" t="s">
        <v>325</v>
      </c>
      <c r="AC49" s="47">
        <v>447</v>
      </c>
      <c r="AD49" s="161"/>
      <c r="AE49" s="15">
        <v>5</v>
      </c>
      <c r="AF49" s="158" t="s">
        <v>95</v>
      </c>
      <c r="AG49" s="158" t="s">
        <v>326</v>
      </c>
      <c r="AH49" s="47">
        <v>404</v>
      </c>
      <c r="AI49" s="161"/>
      <c r="AJ49" s="15">
        <v>6</v>
      </c>
      <c r="AK49" s="158" t="s">
        <v>95</v>
      </c>
      <c r="AL49" s="158" t="s">
        <v>390</v>
      </c>
      <c r="AM49" s="47">
        <v>496</v>
      </c>
      <c r="AN49" s="161"/>
      <c r="AO49" s="15">
        <v>4</v>
      </c>
      <c r="AP49" s="158" t="s">
        <v>95</v>
      </c>
      <c r="AQ49" s="158" t="s">
        <v>334</v>
      </c>
      <c r="AR49" s="47">
        <v>550</v>
      </c>
      <c r="AS49" s="161"/>
      <c r="AT49" s="15">
        <v>1</v>
      </c>
      <c r="AU49" s="158" t="s">
        <v>95</v>
      </c>
      <c r="AV49" s="158" t="s">
        <v>721</v>
      </c>
      <c r="AW49" s="47">
        <v>577</v>
      </c>
      <c r="AX49" s="161"/>
      <c r="AY49" s="15">
        <v>3</v>
      </c>
      <c r="AZ49" s="158" t="s">
        <v>729</v>
      </c>
      <c r="BA49" s="158" t="s">
        <v>389</v>
      </c>
      <c r="BB49" s="47">
        <v>555</v>
      </c>
      <c r="BC49" s="161"/>
      <c r="BD49" s="229"/>
      <c r="BE49" s="272"/>
      <c r="BF49" s="272"/>
      <c r="BG49" s="271"/>
      <c r="BH49" s="161"/>
    </row>
    <row r="50" spans="1:60">
      <c r="A50" s="15">
        <v>1</v>
      </c>
      <c r="B50" s="46" t="s">
        <v>100</v>
      </c>
      <c r="C50" s="46" t="s">
        <v>321</v>
      </c>
      <c r="D50" s="47">
        <v>514</v>
      </c>
      <c r="F50" s="15">
        <v>5</v>
      </c>
      <c r="G50" s="158" t="s">
        <v>95</v>
      </c>
      <c r="H50" s="158" t="s">
        <v>305</v>
      </c>
      <c r="I50" s="47">
        <v>420</v>
      </c>
      <c r="J50" s="161"/>
      <c r="K50" s="15">
        <v>2</v>
      </c>
      <c r="L50" s="158" t="s">
        <v>95</v>
      </c>
      <c r="M50" s="158" t="s">
        <v>305</v>
      </c>
      <c r="N50" s="47">
        <v>480</v>
      </c>
      <c r="O50" s="161"/>
      <c r="P50" s="15">
        <v>8</v>
      </c>
      <c r="Q50" s="158" t="s">
        <v>95</v>
      </c>
      <c r="R50" s="158" t="s">
        <v>527</v>
      </c>
      <c r="S50" s="47">
        <v>305</v>
      </c>
      <c r="T50" s="161"/>
      <c r="U50" s="15">
        <v>5</v>
      </c>
      <c r="V50" s="158" t="s">
        <v>95</v>
      </c>
      <c r="W50" s="158" t="s">
        <v>322</v>
      </c>
      <c r="X50" s="47">
        <v>467</v>
      </c>
      <c r="Y50" s="161"/>
      <c r="Z50" s="15">
        <v>2</v>
      </c>
      <c r="AA50" s="158" t="s">
        <v>95</v>
      </c>
      <c r="AB50" s="158" t="s">
        <v>327</v>
      </c>
      <c r="AC50" s="47">
        <v>440</v>
      </c>
      <c r="AD50" s="161"/>
      <c r="AE50" s="15">
        <v>6</v>
      </c>
      <c r="AF50" s="158" t="s">
        <v>95</v>
      </c>
      <c r="AG50" s="158" t="s">
        <v>658</v>
      </c>
      <c r="AH50" s="47">
        <v>403</v>
      </c>
      <c r="AI50" s="161"/>
      <c r="AJ50" s="15">
        <v>7</v>
      </c>
      <c r="AK50" s="158" t="s">
        <v>95</v>
      </c>
      <c r="AL50" s="158" t="s">
        <v>328</v>
      </c>
      <c r="AM50" s="47">
        <v>476</v>
      </c>
      <c r="AN50" s="161"/>
      <c r="AO50" s="15">
        <v>5</v>
      </c>
      <c r="AP50" s="158" t="s">
        <v>373</v>
      </c>
      <c r="AQ50" s="158" t="s">
        <v>374</v>
      </c>
      <c r="AR50" s="47">
        <v>535</v>
      </c>
      <c r="AS50" s="161"/>
      <c r="AT50" s="15">
        <v>2</v>
      </c>
      <c r="AU50" s="158" t="s">
        <v>95</v>
      </c>
      <c r="AV50" s="158" t="s">
        <v>559</v>
      </c>
      <c r="AW50" s="47">
        <v>568</v>
      </c>
      <c r="AX50" s="161"/>
      <c r="AY50" s="15">
        <v>4</v>
      </c>
      <c r="AZ50" s="158" t="s">
        <v>373</v>
      </c>
      <c r="BA50" s="158" t="s">
        <v>374</v>
      </c>
      <c r="BB50" s="47">
        <v>530</v>
      </c>
      <c r="BC50" s="161"/>
      <c r="BD50" s="41" t="s">
        <v>0</v>
      </c>
      <c r="BE50" s="274" t="s">
        <v>173</v>
      </c>
      <c r="BF50" s="161"/>
      <c r="BG50" s="161"/>
      <c r="BH50" s="161"/>
    </row>
    <row r="51" spans="1:60">
      <c r="A51" s="15">
        <v>3</v>
      </c>
      <c r="B51" s="46" t="s">
        <v>95</v>
      </c>
      <c r="C51" s="46" t="s">
        <v>323</v>
      </c>
      <c r="D51" s="47">
        <v>484</v>
      </c>
      <c r="F51" s="15">
        <v>7</v>
      </c>
      <c r="G51" s="46" t="s">
        <v>95</v>
      </c>
      <c r="H51" s="158" t="s">
        <v>366</v>
      </c>
      <c r="I51" s="47">
        <v>235</v>
      </c>
      <c r="J51" s="161"/>
      <c r="K51" s="15">
        <v>4</v>
      </c>
      <c r="L51" s="158" t="s">
        <v>100</v>
      </c>
      <c r="M51" s="158" t="s">
        <v>386</v>
      </c>
      <c r="N51" s="47">
        <v>447</v>
      </c>
      <c r="O51" s="161"/>
      <c r="P51" s="15">
        <v>10</v>
      </c>
      <c r="Q51" s="158" t="s">
        <v>95</v>
      </c>
      <c r="R51" s="158" t="s">
        <v>528</v>
      </c>
      <c r="S51" s="47">
        <v>196</v>
      </c>
      <c r="T51" s="161"/>
      <c r="U51" s="229"/>
      <c r="V51" s="272"/>
      <c r="W51" s="272"/>
      <c r="X51" s="271"/>
      <c r="Y51" s="161"/>
      <c r="Z51" s="15">
        <v>4</v>
      </c>
      <c r="AA51" s="158" t="s">
        <v>95</v>
      </c>
      <c r="AB51" s="158" t="s">
        <v>326</v>
      </c>
      <c r="AC51" s="47">
        <v>426</v>
      </c>
      <c r="AD51" s="161"/>
      <c r="AE51" s="15">
        <v>8</v>
      </c>
      <c r="AF51" s="158" t="s">
        <v>95</v>
      </c>
      <c r="AG51" s="158" t="s">
        <v>365</v>
      </c>
      <c r="AH51" s="47">
        <v>238</v>
      </c>
      <c r="AI51" s="161"/>
      <c r="AJ51" s="41" t="s">
        <v>0</v>
      </c>
      <c r="AK51" s="176" t="s">
        <v>174</v>
      </c>
      <c r="AN51" s="161"/>
      <c r="AO51" s="15">
        <v>6</v>
      </c>
      <c r="AP51" s="158" t="s">
        <v>95</v>
      </c>
      <c r="AQ51" s="158" t="s">
        <v>339</v>
      </c>
      <c r="AR51" s="47">
        <v>523</v>
      </c>
      <c r="AS51" s="161"/>
      <c r="AT51" s="15">
        <v>3</v>
      </c>
      <c r="AU51" s="158" t="s">
        <v>95</v>
      </c>
      <c r="AV51" s="158" t="s">
        <v>341</v>
      </c>
      <c r="AW51" s="47">
        <v>550</v>
      </c>
      <c r="AX51" s="161"/>
      <c r="AY51" s="15">
        <v>5</v>
      </c>
      <c r="AZ51" s="158" t="s">
        <v>95</v>
      </c>
      <c r="BA51" s="158" t="s">
        <v>339</v>
      </c>
      <c r="BB51" s="47">
        <v>517</v>
      </c>
      <c r="BC51" s="161"/>
      <c r="BD51" s="15">
        <v>1</v>
      </c>
      <c r="BE51" s="158" t="s">
        <v>330</v>
      </c>
      <c r="BF51" s="158" t="s">
        <v>331</v>
      </c>
      <c r="BG51" s="47">
        <v>570</v>
      </c>
      <c r="BH51" s="161"/>
    </row>
    <row r="52" spans="1:60">
      <c r="A52" s="15">
        <v>4</v>
      </c>
      <c r="B52" s="46" t="s">
        <v>95</v>
      </c>
      <c r="C52" s="46" t="s">
        <v>325</v>
      </c>
      <c r="D52" s="47">
        <v>459</v>
      </c>
      <c r="F52" s="15">
        <v>8</v>
      </c>
      <c r="G52" s="158" t="s">
        <v>367</v>
      </c>
      <c r="H52" s="158" t="s">
        <v>368</v>
      </c>
      <c r="I52" s="47">
        <v>224</v>
      </c>
      <c r="J52" s="161"/>
      <c r="K52" s="15">
        <v>5</v>
      </c>
      <c r="L52" s="158" t="s">
        <v>95</v>
      </c>
      <c r="M52" s="158" t="s">
        <v>326</v>
      </c>
      <c r="N52" s="47">
        <v>429</v>
      </c>
      <c r="O52" s="161"/>
      <c r="P52" s="41"/>
      <c r="T52" s="161"/>
      <c r="U52" s="41" t="s">
        <v>0</v>
      </c>
      <c r="V52" s="175" t="s">
        <v>547</v>
      </c>
      <c r="Y52" s="161"/>
      <c r="Z52" s="15">
        <v>5</v>
      </c>
      <c r="AA52" s="158" t="s">
        <v>95</v>
      </c>
      <c r="AB52" s="158" t="s">
        <v>387</v>
      </c>
      <c r="AC52" s="47">
        <v>423</v>
      </c>
      <c r="AD52" s="161"/>
      <c r="AE52" s="229"/>
      <c r="AF52" s="272"/>
      <c r="AG52" s="272"/>
      <c r="AH52" s="271"/>
      <c r="AI52" s="161"/>
      <c r="AJ52" s="15">
        <v>1</v>
      </c>
      <c r="AK52" s="158" t="s">
        <v>95</v>
      </c>
      <c r="AL52" s="158" t="s">
        <v>341</v>
      </c>
      <c r="AM52" s="47">
        <v>542</v>
      </c>
      <c r="AN52" s="161"/>
      <c r="AO52" s="15">
        <v>7</v>
      </c>
      <c r="AP52" s="158" t="s">
        <v>95</v>
      </c>
      <c r="AQ52" s="158" t="s">
        <v>328</v>
      </c>
      <c r="AR52" s="47">
        <v>480</v>
      </c>
      <c r="AS52" s="161"/>
      <c r="AT52" s="15">
        <v>4</v>
      </c>
      <c r="AU52" s="158" t="s">
        <v>95</v>
      </c>
      <c r="AV52" s="158" t="s">
        <v>342</v>
      </c>
      <c r="AW52" s="47">
        <v>537</v>
      </c>
      <c r="AX52" s="161"/>
      <c r="AY52" s="15">
        <v>6</v>
      </c>
      <c r="AZ52" s="158" t="s">
        <v>95</v>
      </c>
      <c r="BA52" s="158" t="s">
        <v>286</v>
      </c>
      <c r="BB52" s="47">
        <v>507</v>
      </c>
      <c r="BC52" s="161"/>
      <c r="BD52" s="15">
        <v>2</v>
      </c>
      <c r="BE52" s="158" t="s">
        <v>155</v>
      </c>
      <c r="BF52" s="158" t="s">
        <v>389</v>
      </c>
      <c r="BG52" s="47">
        <v>555</v>
      </c>
      <c r="BH52" s="161"/>
    </row>
    <row r="53" spans="1:60">
      <c r="A53" s="15">
        <v>5</v>
      </c>
      <c r="B53" s="46" t="s">
        <v>95</v>
      </c>
      <c r="C53" s="46" t="s">
        <v>324</v>
      </c>
      <c r="D53" s="47">
        <v>459</v>
      </c>
      <c r="F53" s="41"/>
      <c r="J53" s="161"/>
      <c r="K53" s="15">
        <v>6</v>
      </c>
      <c r="L53" s="158" t="s">
        <v>95</v>
      </c>
      <c r="M53" s="158" t="s">
        <v>325</v>
      </c>
      <c r="N53" s="47">
        <v>412</v>
      </c>
      <c r="O53" s="161"/>
      <c r="P53" s="41" t="s">
        <v>0</v>
      </c>
      <c r="Q53" s="176" t="s">
        <v>173</v>
      </c>
      <c r="T53" s="161"/>
      <c r="U53" s="15">
        <v>1</v>
      </c>
      <c r="V53" s="158" t="s">
        <v>95</v>
      </c>
      <c r="W53" s="158" t="s">
        <v>325</v>
      </c>
      <c r="X53" s="47">
        <v>483</v>
      </c>
      <c r="Y53" s="161"/>
      <c r="Z53" s="15">
        <v>6</v>
      </c>
      <c r="AA53" s="158" t="s">
        <v>95</v>
      </c>
      <c r="AB53" s="158" t="s">
        <v>366</v>
      </c>
      <c r="AC53" s="47">
        <v>399</v>
      </c>
      <c r="AD53" s="161"/>
      <c r="AE53" s="41" t="s">
        <v>0</v>
      </c>
      <c r="AF53" s="176" t="s">
        <v>173</v>
      </c>
      <c r="AI53" s="161"/>
      <c r="AJ53" s="15">
        <v>2</v>
      </c>
      <c r="AK53" s="158" t="s">
        <v>95</v>
      </c>
      <c r="AL53" s="158" t="s">
        <v>376</v>
      </c>
      <c r="AM53" s="47">
        <v>539</v>
      </c>
      <c r="AN53" s="161"/>
      <c r="AO53" s="15">
        <v>8</v>
      </c>
      <c r="AP53" s="158" t="s">
        <v>95</v>
      </c>
      <c r="AQ53" s="158" t="s">
        <v>286</v>
      </c>
      <c r="AR53" s="47">
        <v>474</v>
      </c>
      <c r="AS53" s="161"/>
      <c r="AT53" s="15">
        <v>5</v>
      </c>
      <c r="AU53" s="158" t="s">
        <v>101</v>
      </c>
      <c r="AV53" s="158" t="s">
        <v>331</v>
      </c>
      <c r="AW53" s="47">
        <v>536</v>
      </c>
      <c r="AX53" s="161"/>
      <c r="AY53" s="15">
        <v>7</v>
      </c>
      <c r="AZ53" s="158" t="s">
        <v>95</v>
      </c>
      <c r="BA53" s="158" t="s">
        <v>328</v>
      </c>
      <c r="BB53" s="47">
        <v>482</v>
      </c>
      <c r="BC53" s="161"/>
      <c r="BD53" s="15">
        <v>3</v>
      </c>
      <c r="BE53" s="158" t="s">
        <v>95</v>
      </c>
      <c r="BF53" s="158" t="s">
        <v>334</v>
      </c>
      <c r="BG53" s="47">
        <v>548</v>
      </c>
      <c r="BH53" s="161"/>
    </row>
    <row r="54" spans="1:60">
      <c r="A54" s="15">
        <v>6</v>
      </c>
      <c r="B54" s="46" t="s">
        <v>95</v>
      </c>
      <c r="C54" s="46" t="s">
        <v>309</v>
      </c>
      <c r="D54" s="47">
        <v>457</v>
      </c>
      <c r="F54" s="41" t="s">
        <v>0</v>
      </c>
      <c r="G54" s="176" t="s">
        <v>173</v>
      </c>
      <c r="J54" s="161"/>
      <c r="K54" s="15">
        <v>7</v>
      </c>
      <c r="L54" s="158" t="s">
        <v>95</v>
      </c>
      <c r="M54" s="158" t="s">
        <v>327</v>
      </c>
      <c r="N54" s="47">
        <v>400</v>
      </c>
      <c r="O54" s="161"/>
      <c r="P54" s="15">
        <v>1</v>
      </c>
      <c r="Q54" s="158" t="s">
        <v>101</v>
      </c>
      <c r="R54" s="158" t="s">
        <v>331</v>
      </c>
      <c r="S54" s="47">
        <v>571</v>
      </c>
      <c r="T54" s="161"/>
      <c r="U54" s="15">
        <v>2</v>
      </c>
      <c r="V54" s="158" t="s">
        <v>95</v>
      </c>
      <c r="W54" s="158" t="s">
        <v>309</v>
      </c>
      <c r="X54" s="47">
        <v>470</v>
      </c>
      <c r="Y54" s="161"/>
      <c r="Z54" s="15">
        <v>7</v>
      </c>
      <c r="AA54" s="158" t="s">
        <v>95</v>
      </c>
      <c r="AB54" s="158" t="s">
        <v>557</v>
      </c>
      <c r="AC54" s="47">
        <v>359</v>
      </c>
      <c r="AD54" s="161"/>
      <c r="AE54" s="15">
        <v>1</v>
      </c>
      <c r="AF54" s="158" t="s">
        <v>101</v>
      </c>
      <c r="AG54" s="158" t="s">
        <v>331</v>
      </c>
      <c r="AH54" s="47">
        <v>559</v>
      </c>
      <c r="AI54" s="161"/>
      <c r="AJ54" s="15">
        <v>3</v>
      </c>
      <c r="AK54" s="158" t="s">
        <v>95</v>
      </c>
      <c r="AL54" s="158" t="s">
        <v>342</v>
      </c>
      <c r="AM54" s="47">
        <v>533</v>
      </c>
      <c r="AN54" s="161"/>
      <c r="AO54" s="41"/>
      <c r="AS54" s="161"/>
      <c r="AT54" s="15">
        <v>6</v>
      </c>
      <c r="AU54" s="158" t="s">
        <v>95</v>
      </c>
      <c r="AV54" s="158" t="s">
        <v>391</v>
      </c>
      <c r="AW54" s="47">
        <v>507</v>
      </c>
      <c r="AX54" s="161"/>
      <c r="AY54" s="41"/>
      <c r="BC54" s="161"/>
      <c r="BD54" s="15">
        <v>4</v>
      </c>
      <c r="BE54" s="158" t="s">
        <v>373</v>
      </c>
      <c r="BF54" s="158" t="s">
        <v>374</v>
      </c>
      <c r="BG54" s="47">
        <v>547</v>
      </c>
      <c r="BH54" s="161"/>
    </row>
    <row r="55" spans="1:60">
      <c r="A55" s="15">
        <v>7</v>
      </c>
      <c r="B55" s="46" t="s">
        <v>95</v>
      </c>
      <c r="C55" s="46" t="s">
        <v>326</v>
      </c>
      <c r="D55" s="47">
        <v>392</v>
      </c>
      <c r="F55" s="15">
        <v>1</v>
      </c>
      <c r="G55" s="158" t="s">
        <v>367</v>
      </c>
      <c r="H55" s="158" t="s">
        <v>369</v>
      </c>
      <c r="I55" s="47">
        <v>570</v>
      </c>
      <c r="J55" s="161"/>
      <c r="K55" s="15">
        <v>8</v>
      </c>
      <c r="L55" s="158" t="s">
        <v>95</v>
      </c>
      <c r="M55" s="158" t="s">
        <v>387</v>
      </c>
      <c r="N55" s="47">
        <v>377</v>
      </c>
      <c r="O55" s="161"/>
      <c r="P55" s="15">
        <v>2</v>
      </c>
      <c r="Q55" s="158" t="s">
        <v>529</v>
      </c>
      <c r="R55" s="158" t="s">
        <v>530</v>
      </c>
      <c r="S55" s="47">
        <v>568</v>
      </c>
      <c r="T55" s="161"/>
      <c r="U55" s="15">
        <v>3</v>
      </c>
      <c r="V55" s="158" t="s">
        <v>95</v>
      </c>
      <c r="W55" s="158" t="s">
        <v>326</v>
      </c>
      <c r="X55" s="47">
        <v>422</v>
      </c>
      <c r="Y55" s="161"/>
      <c r="Z55" s="15">
        <v>8</v>
      </c>
      <c r="AA55" s="158" t="s">
        <v>100</v>
      </c>
      <c r="AB55" s="158" t="s">
        <v>546</v>
      </c>
      <c r="AC55" s="47">
        <v>353</v>
      </c>
      <c r="AD55" s="161"/>
      <c r="AE55" s="15">
        <v>2</v>
      </c>
      <c r="AF55" s="158" t="s">
        <v>155</v>
      </c>
      <c r="AG55" s="158" t="s">
        <v>389</v>
      </c>
      <c r="AH55" s="47">
        <v>554</v>
      </c>
      <c r="AI55" s="161"/>
      <c r="AJ55" s="15">
        <v>4</v>
      </c>
      <c r="AK55" s="158" t="s">
        <v>95</v>
      </c>
      <c r="AL55" s="158" t="s">
        <v>532</v>
      </c>
      <c r="AM55" s="47">
        <v>523</v>
      </c>
      <c r="AN55" s="161"/>
      <c r="AO55" s="41" t="s">
        <v>0</v>
      </c>
      <c r="AP55" s="176" t="s">
        <v>174</v>
      </c>
      <c r="AS55" s="161"/>
      <c r="AT55" s="15">
        <v>7</v>
      </c>
      <c r="AU55" s="158" t="s">
        <v>95</v>
      </c>
      <c r="AV55" s="158" t="s">
        <v>532</v>
      </c>
      <c r="AW55" s="47">
        <v>467</v>
      </c>
      <c r="AX55" s="161"/>
      <c r="AY55" s="41" t="s">
        <v>0</v>
      </c>
      <c r="AZ55" s="176" t="s">
        <v>174</v>
      </c>
      <c r="BC55" s="161"/>
      <c r="BD55" s="15">
        <v>5</v>
      </c>
      <c r="BE55" s="158" t="s">
        <v>95</v>
      </c>
      <c r="BF55" s="158" t="s">
        <v>339</v>
      </c>
      <c r="BG55" s="47">
        <v>532</v>
      </c>
      <c r="BH55" s="161"/>
    </row>
    <row r="56" spans="1:60">
      <c r="A56" s="15">
        <v>8</v>
      </c>
      <c r="B56" s="46" t="s">
        <v>95</v>
      </c>
      <c r="C56" s="46" t="s">
        <v>327</v>
      </c>
      <c r="D56" s="47">
        <v>389</v>
      </c>
      <c r="F56" s="15">
        <v>2</v>
      </c>
      <c r="G56" s="158" t="s">
        <v>101</v>
      </c>
      <c r="H56" s="158" t="s">
        <v>331</v>
      </c>
      <c r="I56" s="47">
        <v>560</v>
      </c>
      <c r="J56" s="161"/>
      <c r="K56" s="15">
        <v>9</v>
      </c>
      <c r="L56" s="158" t="s">
        <v>95</v>
      </c>
      <c r="M56" s="158" t="s">
        <v>388</v>
      </c>
      <c r="N56" s="47">
        <v>362</v>
      </c>
      <c r="O56" s="161"/>
      <c r="P56" s="15">
        <v>3</v>
      </c>
      <c r="Q56" s="158" t="s">
        <v>155</v>
      </c>
      <c r="R56" s="158" t="s">
        <v>389</v>
      </c>
      <c r="S56" s="47">
        <v>562</v>
      </c>
      <c r="T56" s="161"/>
      <c r="U56" s="15">
        <v>4</v>
      </c>
      <c r="V56" s="158" t="s">
        <v>95</v>
      </c>
      <c r="W56" s="158" t="s">
        <v>388</v>
      </c>
      <c r="X56" s="47">
        <v>376</v>
      </c>
      <c r="Y56" s="161"/>
      <c r="Z56" s="15">
        <v>9</v>
      </c>
      <c r="AA56" s="158" t="s">
        <v>95</v>
      </c>
      <c r="AB56" s="158" t="s">
        <v>388</v>
      </c>
      <c r="AC56" s="47">
        <v>341</v>
      </c>
      <c r="AD56" s="161"/>
      <c r="AE56" s="15">
        <v>3</v>
      </c>
      <c r="AF56" s="158" t="s">
        <v>95</v>
      </c>
      <c r="AG56" s="158" t="s">
        <v>334</v>
      </c>
      <c r="AH56" s="47">
        <v>551</v>
      </c>
      <c r="AI56" s="161"/>
      <c r="AJ56" s="15">
        <v>5</v>
      </c>
      <c r="AK56" s="158" t="s">
        <v>95</v>
      </c>
      <c r="AL56" s="158" t="s">
        <v>682</v>
      </c>
      <c r="AM56" s="47">
        <v>500</v>
      </c>
      <c r="AN56" s="161"/>
      <c r="AO56" s="15">
        <v>1</v>
      </c>
      <c r="AP56" s="158" t="s">
        <v>101</v>
      </c>
      <c r="AQ56" s="158" t="s">
        <v>331</v>
      </c>
      <c r="AR56" s="47">
        <v>554</v>
      </c>
      <c r="AS56" s="161"/>
      <c r="AT56" s="229"/>
      <c r="AU56" s="272"/>
      <c r="AV56" s="272"/>
      <c r="AW56" s="271"/>
      <c r="AX56" s="161"/>
      <c r="AY56" s="15">
        <v>1</v>
      </c>
      <c r="AZ56" s="158" t="s">
        <v>95</v>
      </c>
      <c r="BA56" s="158" t="s">
        <v>342</v>
      </c>
      <c r="BB56" s="47">
        <v>547</v>
      </c>
      <c r="BC56" s="161"/>
      <c r="BD56" s="15">
        <v>6</v>
      </c>
      <c r="BE56" s="158" t="s">
        <v>95</v>
      </c>
      <c r="BF56" s="158" t="s">
        <v>775</v>
      </c>
      <c r="BG56" s="47">
        <v>524</v>
      </c>
      <c r="BH56" s="161"/>
    </row>
    <row r="57" spans="1:60">
      <c r="A57" s="15">
        <v>9</v>
      </c>
      <c r="B57" s="46" t="s">
        <v>95</v>
      </c>
      <c r="C57" s="46" t="s">
        <v>328</v>
      </c>
      <c r="D57" s="47">
        <v>385</v>
      </c>
      <c r="F57" s="15">
        <v>3</v>
      </c>
      <c r="G57" s="46" t="s">
        <v>95</v>
      </c>
      <c r="H57" s="158" t="s">
        <v>370</v>
      </c>
      <c r="I57" s="47">
        <v>554</v>
      </c>
      <c r="J57" s="161"/>
      <c r="K57" s="41"/>
      <c r="O57" s="161"/>
      <c r="P57" s="15">
        <v>4</v>
      </c>
      <c r="Q57" s="158" t="s">
        <v>95</v>
      </c>
      <c r="R57" s="158" t="s">
        <v>334</v>
      </c>
      <c r="S57" s="47">
        <v>549</v>
      </c>
      <c r="T57" s="161"/>
      <c r="U57" s="15">
        <v>5</v>
      </c>
      <c r="V57" s="158" t="s">
        <v>95</v>
      </c>
      <c r="W57" s="158" t="s">
        <v>366</v>
      </c>
      <c r="X57" s="47">
        <v>345</v>
      </c>
      <c r="Y57" s="161"/>
      <c r="Z57" s="15">
        <v>10</v>
      </c>
      <c r="AA57" s="158" t="s">
        <v>95</v>
      </c>
      <c r="AB57" s="158" t="s">
        <v>527</v>
      </c>
      <c r="AC57" s="47">
        <v>289</v>
      </c>
      <c r="AD57" s="161"/>
      <c r="AE57" s="15">
        <v>4</v>
      </c>
      <c r="AF57" s="158" t="s">
        <v>95</v>
      </c>
      <c r="AG57" s="158" t="s">
        <v>339</v>
      </c>
      <c r="AH57" s="47">
        <v>546</v>
      </c>
      <c r="AI57" s="161"/>
      <c r="AJ57" s="15">
        <v>6</v>
      </c>
      <c r="AK57" s="158" t="s">
        <v>95</v>
      </c>
      <c r="AL57" s="158" t="s">
        <v>683</v>
      </c>
      <c r="AM57" s="47">
        <v>487</v>
      </c>
      <c r="AN57" s="161"/>
      <c r="AO57" s="15">
        <v>2</v>
      </c>
      <c r="AP57" s="158" t="s">
        <v>95</v>
      </c>
      <c r="AQ57" s="158" t="s">
        <v>559</v>
      </c>
      <c r="AR57" s="47">
        <v>550</v>
      </c>
      <c r="AS57" s="161"/>
      <c r="AT57" s="229"/>
      <c r="AU57" s="275"/>
      <c r="AV57" s="161"/>
      <c r="AW57" s="271"/>
      <c r="AX57" s="161"/>
      <c r="AY57" s="15">
        <v>2</v>
      </c>
      <c r="AZ57" s="158" t="s">
        <v>95</v>
      </c>
      <c r="BA57" s="158" t="s">
        <v>559</v>
      </c>
      <c r="BB57" s="47">
        <v>545</v>
      </c>
      <c r="BC57" s="161"/>
      <c r="BD57" s="15">
        <v>7</v>
      </c>
      <c r="BE57" s="158" t="s">
        <v>95</v>
      </c>
      <c r="BF57" s="158" t="s">
        <v>328</v>
      </c>
      <c r="BG57" s="47">
        <v>479</v>
      </c>
      <c r="BH57" s="161"/>
    </row>
    <row r="58" spans="1:60">
      <c r="A58" s="15">
        <v>10</v>
      </c>
      <c r="B58" s="46" t="s">
        <v>95</v>
      </c>
      <c r="C58" s="46" t="s">
        <v>329</v>
      </c>
      <c r="D58" s="47">
        <v>353</v>
      </c>
      <c r="F58" s="15">
        <v>3</v>
      </c>
      <c r="G58" s="158" t="s">
        <v>95</v>
      </c>
      <c r="H58" s="158" t="s">
        <v>371</v>
      </c>
      <c r="I58" s="47">
        <v>554</v>
      </c>
      <c r="J58" s="161"/>
      <c r="K58" s="41" t="s">
        <v>0</v>
      </c>
      <c r="L58" s="176" t="s">
        <v>173</v>
      </c>
      <c r="O58" s="161"/>
      <c r="P58" s="15">
        <v>5</v>
      </c>
      <c r="Q58" s="158" t="s">
        <v>373</v>
      </c>
      <c r="R58" s="158" t="s">
        <v>374</v>
      </c>
      <c r="S58" s="47">
        <v>532</v>
      </c>
      <c r="T58" s="161"/>
      <c r="U58" s="15">
        <v>6</v>
      </c>
      <c r="V58" s="158" t="s">
        <v>95</v>
      </c>
      <c r="W58" s="158" t="s">
        <v>365</v>
      </c>
      <c r="X58" s="47">
        <v>207</v>
      </c>
      <c r="Y58" s="161"/>
      <c r="Z58" s="229"/>
      <c r="AA58" s="272"/>
      <c r="AB58" s="272"/>
      <c r="AC58" s="271"/>
      <c r="AD58" s="161"/>
      <c r="AE58" s="15">
        <v>5</v>
      </c>
      <c r="AF58" s="158" t="s">
        <v>373</v>
      </c>
      <c r="AG58" s="158" t="s">
        <v>374</v>
      </c>
      <c r="AH58" s="47">
        <v>542</v>
      </c>
      <c r="AI58" s="161"/>
      <c r="AJ58" s="15">
        <v>7</v>
      </c>
      <c r="AK58" s="158" t="s">
        <v>95</v>
      </c>
      <c r="AL58" s="158" t="s">
        <v>391</v>
      </c>
      <c r="AM58" s="47">
        <v>456</v>
      </c>
      <c r="AN58" s="161"/>
      <c r="AO58" s="15">
        <v>3</v>
      </c>
      <c r="AP58" s="158" t="s">
        <v>95</v>
      </c>
      <c r="AQ58" s="158" t="s">
        <v>341</v>
      </c>
      <c r="AR58" s="47">
        <v>549</v>
      </c>
      <c r="AS58" s="161"/>
      <c r="AT58" s="229"/>
      <c r="AU58" s="159"/>
      <c r="AV58" s="161"/>
      <c r="AW58" s="271"/>
      <c r="AX58" s="161"/>
      <c r="AY58" s="15">
        <v>3</v>
      </c>
      <c r="AZ58" s="158" t="s">
        <v>101</v>
      </c>
      <c r="BA58" s="158" t="s">
        <v>331</v>
      </c>
      <c r="BB58" s="47">
        <v>531</v>
      </c>
      <c r="BC58" s="161"/>
      <c r="BD58" s="41"/>
      <c r="BH58" s="161"/>
    </row>
    <row r="59" spans="1:60">
      <c r="A59" s="41"/>
      <c r="F59" s="15">
        <v>4</v>
      </c>
      <c r="G59" s="158" t="s">
        <v>155</v>
      </c>
      <c r="H59" s="158" t="s">
        <v>333</v>
      </c>
      <c r="I59" s="47">
        <v>547</v>
      </c>
      <c r="J59" s="161"/>
      <c r="K59" s="15">
        <v>1</v>
      </c>
      <c r="L59" s="158" t="s">
        <v>101</v>
      </c>
      <c r="M59" s="158" t="s">
        <v>331</v>
      </c>
      <c r="N59" s="47">
        <v>564</v>
      </c>
      <c r="O59" s="161"/>
      <c r="P59" s="15">
        <v>6</v>
      </c>
      <c r="Q59" s="158" t="s">
        <v>95</v>
      </c>
      <c r="R59" s="158" t="s">
        <v>339</v>
      </c>
      <c r="S59" s="47">
        <v>516</v>
      </c>
      <c r="T59" s="161"/>
      <c r="U59" s="229"/>
      <c r="V59" s="272"/>
      <c r="W59" s="272"/>
      <c r="X59" s="271"/>
      <c r="Y59" s="161"/>
      <c r="Z59" s="41" t="s">
        <v>0</v>
      </c>
      <c r="AA59" s="176" t="s">
        <v>173</v>
      </c>
      <c r="AD59" s="161"/>
      <c r="AE59" s="15">
        <v>6</v>
      </c>
      <c r="AF59" s="158" t="s">
        <v>95</v>
      </c>
      <c r="AG59" s="158" t="s">
        <v>286</v>
      </c>
      <c r="AH59" s="47">
        <v>501</v>
      </c>
      <c r="AI59" s="161"/>
      <c r="AJ59" s="15">
        <v>8</v>
      </c>
      <c r="AK59" s="158" t="s">
        <v>95</v>
      </c>
      <c r="AL59" s="158" t="s">
        <v>660</v>
      </c>
      <c r="AM59" s="47">
        <v>43</v>
      </c>
      <c r="AN59" s="161"/>
      <c r="AO59" s="15">
        <v>4</v>
      </c>
      <c r="AP59" s="158" t="s">
        <v>95</v>
      </c>
      <c r="AQ59" s="158" t="s">
        <v>339</v>
      </c>
      <c r="AR59" s="47">
        <v>529</v>
      </c>
      <c r="AS59" s="161"/>
      <c r="AT59" s="229"/>
      <c r="AU59" s="159"/>
      <c r="AV59" s="161"/>
      <c r="AW59" s="271"/>
      <c r="AX59" s="161"/>
      <c r="AY59" s="15">
        <v>4</v>
      </c>
      <c r="AZ59" s="158" t="s">
        <v>95</v>
      </c>
      <c r="BA59" s="158" t="s">
        <v>341</v>
      </c>
      <c r="BB59" s="47">
        <v>528</v>
      </c>
      <c r="BC59" s="161"/>
      <c r="BD59" s="41" t="s">
        <v>0</v>
      </c>
      <c r="BE59" s="176" t="s">
        <v>174</v>
      </c>
      <c r="BH59" s="161"/>
    </row>
    <row r="60" spans="1:60">
      <c r="A60" s="41" t="s">
        <v>0</v>
      </c>
      <c r="B60" s="176" t="s">
        <v>173</v>
      </c>
      <c r="F60" s="15">
        <v>5</v>
      </c>
      <c r="G60" s="158" t="s">
        <v>95</v>
      </c>
      <c r="H60" s="158" t="s">
        <v>372</v>
      </c>
      <c r="I60" s="47">
        <v>538</v>
      </c>
      <c r="J60" s="161"/>
      <c r="K60" s="15">
        <v>2</v>
      </c>
      <c r="L60" s="158" t="s">
        <v>95</v>
      </c>
      <c r="M60" s="158" t="s">
        <v>334</v>
      </c>
      <c r="N60" s="47">
        <v>559</v>
      </c>
      <c r="O60" s="161"/>
      <c r="P60" s="15">
        <v>7</v>
      </c>
      <c r="Q60" s="158" t="s">
        <v>95</v>
      </c>
      <c r="R60" s="158" t="s">
        <v>340</v>
      </c>
      <c r="S60" s="47">
        <v>496</v>
      </c>
      <c r="T60" s="161"/>
      <c r="U60" s="41" t="s">
        <v>0</v>
      </c>
      <c r="V60" s="176" t="s">
        <v>173</v>
      </c>
      <c r="Y60" s="161"/>
      <c r="Z60" s="15">
        <v>1</v>
      </c>
      <c r="AA60" s="158" t="s">
        <v>101</v>
      </c>
      <c r="AB60" s="158" t="s">
        <v>331</v>
      </c>
      <c r="AC60" s="47">
        <v>565</v>
      </c>
      <c r="AD60" s="161"/>
      <c r="AE60" s="41"/>
      <c r="AI60" s="161"/>
      <c r="AJ60" s="161"/>
      <c r="AK60" s="161"/>
      <c r="AL60" s="161"/>
      <c r="AM60" s="161"/>
      <c r="AN60" s="161"/>
      <c r="AO60" s="15">
        <v>5</v>
      </c>
      <c r="AP60" s="158" t="s">
        <v>95</v>
      </c>
      <c r="AQ60" s="158" t="s">
        <v>376</v>
      </c>
      <c r="AR60" s="47">
        <v>516</v>
      </c>
      <c r="AS60" s="161"/>
      <c r="AT60" s="229"/>
      <c r="AU60" s="159"/>
      <c r="AV60" s="159"/>
      <c r="AW60" s="271"/>
      <c r="AX60" s="161"/>
      <c r="AY60" s="15">
        <v>5</v>
      </c>
      <c r="AZ60" s="158" t="s">
        <v>95</v>
      </c>
      <c r="BA60" s="158" t="s">
        <v>391</v>
      </c>
      <c r="BB60" s="47">
        <v>514</v>
      </c>
      <c r="BC60" s="161"/>
      <c r="BD60" s="15">
        <v>1</v>
      </c>
      <c r="BE60" s="158" t="s">
        <v>95</v>
      </c>
      <c r="BF60" s="158" t="s">
        <v>340</v>
      </c>
      <c r="BG60" s="47">
        <v>560</v>
      </c>
      <c r="BH60" s="161"/>
    </row>
    <row r="61" spans="1:60">
      <c r="A61" s="15">
        <v>1</v>
      </c>
      <c r="B61" s="158" t="s">
        <v>330</v>
      </c>
      <c r="C61" s="158" t="s">
        <v>331</v>
      </c>
      <c r="D61" s="47">
        <v>570</v>
      </c>
      <c r="F61" s="15">
        <v>6</v>
      </c>
      <c r="G61" s="158" t="s">
        <v>373</v>
      </c>
      <c r="H61" s="158" t="s">
        <v>374</v>
      </c>
      <c r="I61" s="47">
        <v>536</v>
      </c>
      <c r="J61" s="161"/>
      <c r="K61" s="15">
        <v>3</v>
      </c>
      <c r="L61" s="158" t="s">
        <v>155</v>
      </c>
      <c r="M61" s="158" t="s">
        <v>389</v>
      </c>
      <c r="N61" s="47">
        <v>558</v>
      </c>
      <c r="O61" s="161"/>
      <c r="P61" s="15">
        <v>8</v>
      </c>
      <c r="Q61" s="158" t="s">
        <v>95</v>
      </c>
      <c r="R61" s="158" t="s">
        <v>286</v>
      </c>
      <c r="S61" s="47">
        <v>486</v>
      </c>
      <c r="T61" s="161"/>
      <c r="U61" s="15">
        <v>1</v>
      </c>
      <c r="V61" s="158" t="s">
        <v>101</v>
      </c>
      <c r="W61" s="158" t="s">
        <v>331</v>
      </c>
      <c r="X61" s="47">
        <v>567</v>
      </c>
      <c r="Y61" s="161"/>
      <c r="Z61" s="15">
        <v>2</v>
      </c>
      <c r="AA61" s="158" t="s">
        <v>558</v>
      </c>
      <c r="AB61" s="158" t="s">
        <v>389</v>
      </c>
      <c r="AC61" s="47">
        <v>559</v>
      </c>
      <c r="AD61" s="161"/>
      <c r="AE61" s="41" t="s">
        <v>0</v>
      </c>
      <c r="AF61" s="176" t="s">
        <v>174</v>
      </c>
      <c r="AI61" s="161"/>
      <c r="AJ61" s="161"/>
      <c r="AK61" s="161"/>
      <c r="AL61" s="161"/>
      <c r="AM61" s="161"/>
      <c r="AN61" s="161"/>
      <c r="AO61" s="15">
        <v>6</v>
      </c>
      <c r="AP61" s="158" t="s">
        <v>95</v>
      </c>
      <c r="AQ61" s="158" t="s">
        <v>682</v>
      </c>
      <c r="AR61" s="47">
        <v>498</v>
      </c>
      <c r="AS61" s="161"/>
      <c r="AT61" s="229"/>
      <c r="AU61" s="159"/>
      <c r="AV61" s="159"/>
      <c r="AW61" s="271"/>
      <c r="AX61" s="161"/>
      <c r="AY61" s="15">
        <v>6</v>
      </c>
      <c r="AZ61" s="158" t="s">
        <v>95</v>
      </c>
      <c r="BA61" s="158" t="s">
        <v>376</v>
      </c>
      <c r="BB61" s="47">
        <v>481</v>
      </c>
      <c r="BC61" s="161"/>
      <c r="BD61" s="15">
        <v>2</v>
      </c>
      <c r="BE61" s="158" t="s">
        <v>95</v>
      </c>
      <c r="BF61" s="158" t="s">
        <v>342</v>
      </c>
      <c r="BG61" s="47">
        <v>542</v>
      </c>
      <c r="BH61" s="161"/>
    </row>
    <row r="62" spans="1:60">
      <c r="A62" s="15">
        <v>2</v>
      </c>
      <c r="B62" s="158" t="s">
        <v>332</v>
      </c>
      <c r="C62" s="158" t="s">
        <v>333</v>
      </c>
      <c r="D62" s="47">
        <v>558</v>
      </c>
      <c r="F62" s="15">
        <v>7</v>
      </c>
      <c r="G62" s="46" t="s">
        <v>95</v>
      </c>
      <c r="H62" s="158" t="s">
        <v>339</v>
      </c>
      <c r="I62" s="47">
        <v>495</v>
      </c>
      <c r="J62" s="161"/>
      <c r="K62" s="15">
        <v>4</v>
      </c>
      <c r="L62" s="158" t="s">
        <v>373</v>
      </c>
      <c r="M62" s="158" t="s">
        <v>374</v>
      </c>
      <c r="N62" s="47">
        <v>556</v>
      </c>
      <c r="O62" s="161"/>
      <c r="P62" s="15">
        <v>9</v>
      </c>
      <c r="Q62" s="158" t="s">
        <v>95</v>
      </c>
      <c r="R62" s="158" t="s">
        <v>288</v>
      </c>
      <c r="S62" s="47">
        <v>439</v>
      </c>
      <c r="T62" s="161"/>
      <c r="U62" s="15">
        <v>2</v>
      </c>
      <c r="V62" s="158" t="s">
        <v>155</v>
      </c>
      <c r="W62" s="158" t="s">
        <v>389</v>
      </c>
      <c r="X62" s="47">
        <v>557</v>
      </c>
      <c r="Y62" s="161"/>
      <c r="Z62" s="15">
        <v>3</v>
      </c>
      <c r="AA62" s="158" t="s">
        <v>95</v>
      </c>
      <c r="AB62" s="158" t="s">
        <v>334</v>
      </c>
      <c r="AC62" s="47">
        <v>553</v>
      </c>
      <c r="AD62" s="161"/>
      <c r="AE62" s="15">
        <v>1</v>
      </c>
      <c r="AF62" s="158" t="s">
        <v>95</v>
      </c>
      <c r="AG62" s="158" t="s">
        <v>342</v>
      </c>
      <c r="AH62" s="47">
        <v>545</v>
      </c>
      <c r="AI62" s="161"/>
      <c r="AJ62" s="161"/>
      <c r="AK62" s="161"/>
      <c r="AL62" s="161"/>
      <c r="AM62" s="161"/>
      <c r="AN62" s="161"/>
      <c r="AO62" s="15">
        <v>7</v>
      </c>
      <c r="AP62" s="158" t="s">
        <v>95</v>
      </c>
      <c r="AQ62" s="158" t="s">
        <v>391</v>
      </c>
      <c r="AR62" s="47">
        <v>488</v>
      </c>
      <c r="AS62" s="161"/>
      <c r="AT62" s="229"/>
      <c r="AU62" s="159"/>
      <c r="AV62" s="159"/>
      <c r="AW62" s="271"/>
      <c r="AX62" s="161"/>
      <c r="AY62" s="15">
        <v>7</v>
      </c>
      <c r="AZ62" s="158" t="s">
        <v>95</v>
      </c>
      <c r="BA62" s="158" t="s">
        <v>532</v>
      </c>
      <c r="BB62" s="47">
        <v>454</v>
      </c>
      <c r="BC62" s="161"/>
      <c r="BD62" s="15">
        <v>3</v>
      </c>
      <c r="BE62" s="158" t="s">
        <v>330</v>
      </c>
      <c r="BF62" s="158" t="s">
        <v>331</v>
      </c>
      <c r="BG62" s="47">
        <v>540</v>
      </c>
      <c r="BH62" s="161"/>
    </row>
    <row r="63" spans="1:60">
      <c r="A63" s="15">
        <v>3</v>
      </c>
      <c r="B63" s="158" t="s">
        <v>95</v>
      </c>
      <c r="C63" s="158" t="s">
        <v>334</v>
      </c>
      <c r="D63" s="47">
        <v>542</v>
      </c>
      <c r="F63" s="15">
        <v>8</v>
      </c>
      <c r="G63" s="158" t="s">
        <v>155</v>
      </c>
      <c r="H63" s="158" t="s">
        <v>375</v>
      </c>
      <c r="I63" s="47">
        <v>478</v>
      </c>
      <c r="J63" s="161"/>
      <c r="K63" s="15">
        <v>5</v>
      </c>
      <c r="L63" s="158" t="s">
        <v>95</v>
      </c>
      <c r="M63" s="158" t="s">
        <v>339</v>
      </c>
      <c r="N63" s="47">
        <v>536</v>
      </c>
      <c r="O63" s="161"/>
      <c r="P63" s="15">
        <v>10</v>
      </c>
      <c r="Q63" s="158" t="s">
        <v>95</v>
      </c>
      <c r="R63" s="158" t="s">
        <v>390</v>
      </c>
      <c r="S63" s="47">
        <v>423</v>
      </c>
      <c r="T63" s="161"/>
      <c r="U63" s="15">
        <v>3</v>
      </c>
      <c r="V63" s="158" t="s">
        <v>95</v>
      </c>
      <c r="W63" s="158" t="s">
        <v>548</v>
      </c>
      <c r="X63" s="47">
        <v>554</v>
      </c>
      <c r="Y63" s="161"/>
      <c r="Z63" s="15">
        <v>4</v>
      </c>
      <c r="AA63" s="158" t="s">
        <v>373</v>
      </c>
      <c r="AB63" s="158" t="s">
        <v>374</v>
      </c>
      <c r="AC63" s="47">
        <v>537</v>
      </c>
      <c r="AD63" s="161"/>
      <c r="AE63" s="15">
        <v>2</v>
      </c>
      <c r="AF63" s="158" t="s">
        <v>101</v>
      </c>
      <c r="AG63" s="158" t="s">
        <v>331</v>
      </c>
      <c r="AH63" s="47">
        <v>535</v>
      </c>
      <c r="AI63" s="161"/>
      <c r="AJ63" s="161"/>
      <c r="AK63" s="161"/>
      <c r="AL63" s="161"/>
      <c r="AM63" s="161"/>
      <c r="AN63" s="161"/>
      <c r="AO63" s="15">
        <v>8</v>
      </c>
      <c r="AP63" s="158" t="s">
        <v>95</v>
      </c>
      <c r="AQ63" s="158" t="s">
        <v>532</v>
      </c>
      <c r="AR63" s="47">
        <v>485</v>
      </c>
      <c r="AS63" s="161"/>
      <c r="AT63" s="229"/>
      <c r="AU63" s="159"/>
      <c r="AV63" s="159"/>
      <c r="AW63" s="271"/>
      <c r="AX63" s="161"/>
      <c r="AY63" s="229"/>
      <c r="AZ63" s="159"/>
      <c r="BA63" s="159"/>
      <c r="BB63" s="271"/>
      <c r="BC63" s="161"/>
      <c r="BD63" s="15">
        <v>4</v>
      </c>
      <c r="BE63" s="158" t="s">
        <v>95</v>
      </c>
      <c r="BF63" s="158" t="s">
        <v>341</v>
      </c>
      <c r="BG63" s="47">
        <v>538</v>
      </c>
      <c r="BH63" s="161"/>
    </row>
    <row r="64" spans="1:60">
      <c r="A64" s="15">
        <v>4</v>
      </c>
      <c r="B64" s="158" t="s">
        <v>335</v>
      </c>
      <c r="C64" s="158" t="s">
        <v>336</v>
      </c>
      <c r="D64" s="47">
        <v>522</v>
      </c>
      <c r="F64" s="15">
        <v>9</v>
      </c>
      <c r="G64" s="46" t="s">
        <v>95</v>
      </c>
      <c r="H64" s="158" t="s">
        <v>328</v>
      </c>
      <c r="I64" s="47">
        <v>449</v>
      </c>
      <c r="J64" s="161"/>
      <c r="K64" s="15">
        <v>6</v>
      </c>
      <c r="L64" s="158" t="s">
        <v>337</v>
      </c>
      <c r="M64" s="158" t="s">
        <v>338</v>
      </c>
      <c r="N64" s="47">
        <v>517</v>
      </c>
      <c r="O64" s="161"/>
      <c r="P64" s="15">
        <v>11</v>
      </c>
      <c r="Q64" s="158" t="s">
        <v>155</v>
      </c>
      <c r="R64" s="158" t="s">
        <v>375</v>
      </c>
      <c r="S64" s="47">
        <v>384</v>
      </c>
      <c r="T64" s="161"/>
      <c r="U64" s="15">
        <v>4</v>
      </c>
      <c r="V64" s="158" t="s">
        <v>95</v>
      </c>
      <c r="W64" s="158" t="s">
        <v>334</v>
      </c>
      <c r="X64" s="47">
        <v>550</v>
      </c>
      <c r="Y64" s="161"/>
      <c r="Z64" s="15">
        <v>5</v>
      </c>
      <c r="AA64" s="158" t="s">
        <v>95</v>
      </c>
      <c r="AB64" s="158" t="s">
        <v>559</v>
      </c>
      <c r="AC64" s="47">
        <v>536</v>
      </c>
      <c r="AD64" s="161"/>
      <c r="AE64" s="15">
        <v>3</v>
      </c>
      <c r="AF64" s="158" t="s">
        <v>95</v>
      </c>
      <c r="AG64" s="158" t="s">
        <v>391</v>
      </c>
      <c r="AH64" s="47">
        <v>514</v>
      </c>
      <c r="AI64" s="161"/>
      <c r="AJ64" s="161"/>
      <c r="AK64" s="161"/>
      <c r="AL64" s="161"/>
      <c r="AM64" s="161"/>
      <c r="AN64" s="161"/>
      <c r="AO64" s="229"/>
      <c r="AP64" s="159"/>
      <c r="AQ64" s="159"/>
      <c r="AR64" s="271"/>
      <c r="AS64" s="161"/>
      <c r="AT64" s="229"/>
      <c r="AU64" s="161"/>
      <c r="AV64" s="161"/>
      <c r="AW64" s="161"/>
      <c r="AX64" s="161"/>
      <c r="AY64" s="229"/>
      <c r="AZ64" s="272"/>
      <c r="BA64" s="272"/>
      <c r="BB64" s="271"/>
      <c r="BC64" s="161"/>
      <c r="BD64" s="15">
        <v>5</v>
      </c>
      <c r="BE64" s="158" t="s">
        <v>95</v>
      </c>
      <c r="BF64" s="158" t="s">
        <v>391</v>
      </c>
      <c r="BG64" s="47">
        <v>522</v>
      </c>
      <c r="BH64" s="161"/>
    </row>
    <row r="65" spans="1:60">
      <c r="A65" s="15">
        <v>5</v>
      </c>
      <c r="B65" s="158" t="s">
        <v>337</v>
      </c>
      <c r="C65" s="158" t="s">
        <v>338</v>
      </c>
      <c r="D65" s="47">
        <v>505</v>
      </c>
      <c r="F65" s="15">
        <v>10</v>
      </c>
      <c r="G65" s="46" t="s">
        <v>95</v>
      </c>
      <c r="H65" s="158" t="s">
        <v>288</v>
      </c>
      <c r="I65" s="47">
        <v>356</v>
      </c>
      <c r="J65" s="161"/>
      <c r="K65" s="15">
        <v>7</v>
      </c>
      <c r="L65" s="158" t="s">
        <v>95</v>
      </c>
      <c r="M65" s="158" t="s">
        <v>328</v>
      </c>
      <c r="N65" s="47">
        <v>442</v>
      </c>
      <c r="O65" s="161"/>
      <c r="P65" s="41"/>
      <c r="T65" s="161"/>
      <c r="U65" s="15">
        <v>5</v>
      </c>
      <c r="V65" s="158" t="s">
        <v>373</v>
      </c>
      <c r="W65" s="158" t="s">
        <v>374</v>
      </c>
      <c r="X65" s="47">
        <v>532</v>
      </c>
      <c r="Y65" s="161"/>
      <c r="Z65" s="15">
        <v>6</v>
      </c>
      <c r="AA65" s="158" t="s">
        <v>95</v>
      </c>
      <c r="AB65" s="158" t="s">
        <v>286</v>
      </c>
      <c r="AC65" s="47">
        <v>530</v>
      </c>
      <c r="AD65" s="161"/>
      <c r="AE65" s="15">
        <v>4</v>
      </c>
      <c r="AF65" s="158" t="s">
        <v>95</v>
      </c>
      <c r="AG65" s="158" t="s">
        <v>532</v>
      </c>
      <c r="AH65" s="47">
        <v>508</v>
      </c>
      <c r="AI65" s="161"/>
      <c r="AJ65" s="161"/>
      <c r="AK65" s="161"/>
      <c r="AL65" s="161"/>
      <c r="AM65" s="161"/>
      <c r="AN65" s="161"/>
      <c r="AO65" s="229"/>
      <c r="AP65" s="159"/>
      <c r="AQ65" s="159"/>
      <c r="AR65" s="271"/>
      <c r="AS65" s="161"/>
      <c r="AT65" s="229"/>
      <c r="AU65" s="273"/>
      <c r="AV65" s="161"/>
      <c r="AW65" s="161"/>
      <c r="AX65" s="161"/>
      <c r="AY65" s="229"/>
      <c r="AZ65" s="272"/>
      <c r="BA65" s="272"/>
      <c r="BB65" s="271"/>
      <c r="BC65" s="161"/>
      <c r="BD65" s="15">
        <v>6</v>
      </c>
      <c r="BE65" s="158" t="s">
        <v>95</v>
      </c>
      <c r="BF65" s="158" t="s">
        <v>376</v>
      </c>
      <c r="BG65" s="47">
        <v>521</v>
      </c>
      <c r="BH65" s="161"/>
    </row>
    <row r="66" spans="1:60">
      <c r="A66" s="15">
        <v>6</v>
      </c>
      <c r="B66" s="158" t="s">
        <v>95</v>
      </c>
      <c r="C66" s="158" t="s">
        <v>339</v>
      </c>
      <c r="D66" s="47">
        <v>485</v>
      </c>
      <c r="F66" s="41"/>
      <c r="J66" s="161"/>
      <c r="K66" s="15">
        <v>8</v>
      </c>
      <c r="L66" s="158" t="s">
        <v>95</v>
      </c>
      <c r="M66" s="158" t="s">
        <v>390</v>
      </c>
      <c r="N66" s="47">
        <v>427</v>
      </c>
      <c r="O66" s="161"/>
      <c r="P66" s="41" t="s">
        <v>0</v>
      </c>
      <c r="Q66" s="176" t="s">
        <v>174</v>
      </c>
      <c r="T66" s="161"/>
      <c r="U66" s="15">
        <v>6</v>
      </c>
      <c r="V66" s="158" t="s">
        <v>95</v>
      </c>
      <c r="W66" s="158" t="s">
        <v>340</v>
      </c>
      <c r="X66" s="47">
        <v>529</v>
      </c>
      <c r="Y66" s="161"/>
      <c r="Z66" s="15">
        <v>7</v>
      </c>
      <c r="AA66" s="158" t="s">
        <v>95</v>
      </c>
      <c r="AB66" s="158" t="s">
        <v>339</v>
      </c>
      <c r="AC66" s="47">
        <v>521</v>
      </c>
      <c r="AD66" s="161"/>
      <c r="AE66" s="15">
        <v>5</v>
      </c>
      <c r="AF66" s="158" t="s">
        <v>95</v>
      </c>
      <c r="AG66" s="158" t="s">
        <v>659</v>
      </c>
      <c r="AH66" s="47">
        <v>503</v>
      </c>
      <c r="AI66" s="161"/>
      <c r="AJ66" s="161"/>
      <c r="AK66" s="161"/>
      <c r="AL66" s="161"/>
      <c r="AM66" s="161"/>
      <c r="AN66" s="161"/>
      <c r="AO66" s="229"/>
      <c r="AP66" s="159"/>
      <c r="AQ66" s="159"/>
      <c r="AR66" s="271"/>
      <c r="AS66" s="161"/>
      <c r="AT66" s="229"/>
      <c r="AU66" s="272"/>
      <c r="AV66" s="272"/>
      <c r="AW66" s="271"/>
      <c r="AX66" s="161"/>
      <c r="AY66" s="229"/>
      <c r="AZ66" s="272"/>
      <c r="BA66" s="272"/>
      <c r="BB66" s="271"/>
      <c r="BC66" s="161"/>
      <c r="BD66" s="15">
        <v>7</v>
      </c>
      <c r="BE66" s="158" t="s">
        <v>95</v>
      </c>
      <c r="BF66" s="158" t="s">
        <v>532</v>
      </c>
      <c r="BG66" s="47">
        <v>486</v>
      </c>
      <c r="BH66" s="161"/>
    </row>
    <row r="67" spans="1:60">
      <c r="A67" s="15">
        <v>7</v>
      </c>
      <c r="B67" s="158" t="s">
        <v>95</v>
      </c>
      <c r="C67" s="158" t="s">
        <v>328</v>
      </c>
      <c r="D67" s="47">
        <v>469</v>
      </c>
      <c r="F67" s="41" t="s">
        <v>0</v>
      </c>
      <c r="G67" s="176" t="s">
        <v>174</v>
      </c>
      <c r="J67" s="161"/>
      <c r="K67" s="15">
        <v>9</v>
      </c>
      <c r="L67" s="158" t="s">
        <v>155</v>
      </c>
      <c r="M67" s="158" t="s">
        <v>375</v>
      </c>
      <c r="N67" s="47">
        <v>360</v>
      </c>
      <c r="O67" s="161"/>
      <c r="P67" s="15">
        <v>1</v>
      </c>
      <c r="Q67" s="158" t="s">
        <v>95</v>
      </c>
      <c r="R67" s="158" t="s">
        <v>340</v>
      </c>
      <c r="S67" s="47">
        <v>567</v>
      </c>
      <c r="T67" s="161"/>
      <c r="U67" s="15">
        <v>7</v>
      </c>
      <c r="V67" s="158" t="s">
        <v>95</v>
      </c>
      <c r="W67" s="158" t="s">
        <v>286</v>
      </c>
      <c r="X67" s="47">
        <v>512</v>
      </c>
      <c r="Y67" s="161"/>
      <c r="Z67" s="15">
        <v>8</v>
      </c>
      <c r="AA67" s="158" t="s">
        <v>337</v>
      </c>
      <c r="AB67" s="158" t="s">
        <v>338</v>
      </c>
      <c r="AC67" s="47">
        <v>502</v>
      </c>
      <c r="AD67" s="161"/>
      <c r="AE67" s="15">
        <v>6</v>
      </c>
      <c r="AF67" s="158" t="s">
        <v>95</v>
      </c>
      <c r="AG67" s="158" t="s">
        <v>660</v>
      </c>
      <c r="AH67" s="47">
        <v>447</v>
      </c>
      <c r="AI67" s="161"/>
      <c r="AJ67" s="161"/>
      <c r="AK67" s="161"/>
      <c r="AL67" s="161"/>
      <c r="AM67" s="161"/>
      <c r="AN67" s="161"/>
      <c r="AO67" s="229"/>
      <c r="AP67" s="159"/>
      <c r="AQ67" s="159"/>
      <c r="AR67" s="271"/>
      <c r="AS67" s="161"/>
      <c r="AT67" s="229"/>
      <c r="AU67" s="272"/>
      <c r="AV67" s="272"/>
      <c r="AW67" s="271"/>
      <c r="AX67" s="161"/>
      <c r="AY67" s="229"/>
      <c r="AZ67" s="159"/>
      <c r="BA67" s="159"/>
      <c r="BB67" s="271"/>
      <c r="BC67" s="161"/>
      <c r="BD67" s="229"/>
      <c r="BE67" s="274"/>
      <c r="BF67" s="161"/>
      <c r="BG67" s="161"/>
      <c r="BH67" s="161"/>
    </row>
    <row r="68" spans="1:60">
      <c r="A68" s="41"/>
      <c r="F68" s="15">
        <v>1</v>
      </c>
      <c r="G68" s="158" t="s">
        <v>95</v>
      </c>
      <c r="H68" s="158" t="s">
        <v>340</v>
      </c>
      <c r="I68" s="47">
        <v>557</v>
      </c>
      <c r="J68" s="161"/>
      <c r="K68" s="15">
        <v>10</v>
      </c>
      <c r="L68" s="158" t="s">
        <v>95</v>
      </c>
      <c r="M68" s="158" t="s">
        <v>288</v>
      </c>
      <c r="N68" s="47">
        <v>351</v>
      </c>
      <c r="O68" s="161"/>
      <c r="P68" s="15">
        <v>2</v>
      </c>
      <c r="Q68" s="158" t="s">
        <v>101</v>
      </c>
      <c r="R68" s="158" t="s">
        <v>331</v>
      </c>
      <c r="S68" s="47">
        <v>558</v>
      </c>
      <c r="T68" s="161"/>
      <c r="U68" s="15">
        <v>8</v>
      </c>
      <c r="V68" s="158" t="s">
        <v>95</v>
      </c>
      <c r="W68" s="158" t="s">
        <v>339</v>
      </c>
      <c r="X68" s="47">
        <v>507</v>
      </c>
      <c r="Y68" s="161"/>
      <c r="Z68" s="15">
        <v>9</v>
      </c>
      <c r="AA68" s="158" t="s">
        <v>95</v>
      </c>
      <c r="AB68" s="158" t="s">
        <v>328</v>
      </c>
      <c r="AC68" s="47">
        <v>492</v>
      </c>
      <c r="AD68" s="161"/>
      <c r="AE68" s="161"/>
      <c r="AF68" s="161"/>
      <c r="AG68" s="161"/>
      <c r="AH68" s="161"/>
      <c r="AI68" s="161"/>
      <c r="AJ68" s="161"/>
      <c r="AK68" s="161"/>
      <c r="AL68" s="161"/>
      <c r="AM68" s="161"/>
      <c r="AN68" s="161"/>
      <c r="AO68" s="229"/>
      <c r="AP68" s="159"/>
      <c r="AQ68" s="159"/>
      <c r="AR68" s="271"/>
      <c r="AS68" s="161"/>
      <c r="AT68" s="229"/>
      <c r="AU68" s="272"/>
      <c r="AV68" s="272"/>
      <c r="AW68" s="271"/>
      <c r="AX68" s="161"/>
      <c r="AY68" s="229"/>
      <c r="AZ68" s="272"/>
      <c r="BA68" s="272"/>
      <c r="BB68" s="271"/>
      <c r="BC68" s="161"/>
      <c r="BD68" s="229"/>
      <c r="BE68" s="272"/>
      <c r="BF68" s="272"/>
      <c r="BG68" s="271"/>
      <c r="BH68" s="161"/>
    </row>
    <row r="69" spans="1:60">
      <c r="A69" s="41" t="s">
        <v>0</v>
      </c>
      <c r="B69" s="176" t="s">
        <v>174</v>
      </c>
      <c r="F69" s="15">
        <v>2</v>
      </c>
      <c r="G69" s="46" t="s">
        <v>95</v>
      </c>
      <c r="H69" s="158" t="s">
        <v>341</v>
      </c>
      <c r="I69" s="47">
        <v>544</v>
      </c>
      <c r="J69" s="161"/>
      <c r="K69" s="41"/>
      <c r="O69" s="161"/>
      <c r="P69" s="15">
        <v>3</v>
      </c>
      <c r="Q69" s="158" t="s">
        <v>95</v>
      </c>
      <c r="R69" s="158" t="s">
        <v>341</v>
      </c>
      <c r="S69" s="47">
        <v>548</v>
      </c>
      <c r="T69" s="161"/>
      <c r="U69" s="15">
        <v>9</v>
      </c>
      <c r="V69" s="158" t="s">
        <v>95</v>
      </c>
      <c r="W69" s="158" t="s">
        <v>328</v>
      </c>
      <c r="X69" s="47">
        <v>450</v>
      </c>
      <c r="Y69" s="161"/>
      <c r="Z69" s="15">
        <v>10</v>
      </c>
      <c r="AA69" s="158" t="s">
        <v>558</v>
      </c>
      <c r="AB69" s="158" t="s">
        <v>375</v>
      </c>
      <c r="AC69" s="47">
        <v>158</v>
      </c>
      <c r="AD69" s="161"/>
      <c r="AE69" s="161"/>
      <c r="AF69" s="161"/>
      <c r="AG69" s="161"/>
      <c r="AH69" s="161"/>
      <c r="AI69" s="161"/>
      <c r="AJ69" s="161"/>
      <c r="AK69" s="161"/>
      <c r="AL69" s="161"/>
      <c r="AM69" s="161"/>
      <c r="AN69" s="161"/>
      <c r="AO69" s="229"/>
      <c r="AP69" s="159"/>
      <c r="AQ69" s="159"/>
      <c r="AR69" s="271"/>
      <c r="AS69" s="161"/>
      <c r="AT69" s="161"/>
      <c r="AU69" s="161"/>
      <c r="AV69" s="161"/>
      <c r="AW69" s="161"/>
      <c r="AX69" s="161"/>
      <c r="AY69" s="229"/>
      <c r="AZ69" s="272"/>
      <c r="BA69" s="272"/>
      <c r="BB69" s="271"/>
      <c r="BC69" s="161"/>
      <c r="BD69" s="229"/>
      <c r="BE69" s="272"/>
      <c r="BF69" s="272"/>
      <c r="BG69" s="271"/>
      <c r="BH69" s="161"/>
    </row>
    <row r="70" spans="1:60">
      <c r="A70" s="15">
        <v>1</v>
      </c>
      <c r="B70" s="158" t="s">
        <v>95</v>
      </c>
      <c r="C70" s="158" t="s">
        <v>340</v>
      </c>
      <c r="D70" s="47">
        <v>562</v>
      </c>
      <c r="F70" s="15">
        <v>3</v>
      </c>
      <c r="G70" s="46" t="s">
        <v>95</v>
      </c>
      <c r="H70" s="158" t="s">
        <v>342</v>
      </c>
      <c r="I70" s="47">
        <v>537</v>
      </c>
      <c r="J70" s="161"/>
      <c r="K70" s="41" t="s">
        <v>0</v>
      </c>
      <c r="L70" s="176" t="s">
        <v>174</v>
      </c>
      <c r="O70" s="161"/>
      <c r="P70" s="15">
        <v>4</v>
      </c>
      <c r="Q70" s="158" t="s">
        <v>95</v>
      </c>
      <c r="R70" s="158" t="s">
        <v>342</v>
      </c>
      <c r="S70" s="47">
        <v>546</v>
      </c>
      <c r="T70" s="161"/>
      <c r="U70" s="15">
        <v>10</v>
      </c>
      <c r="V70" s="158" t="s">
        <v>155</v>
      </c>
      <c r="W70" s="158" t="s">
        <v>375</v>
      </c>
      <c r="X70" s="47">
        <v>425</v>
      </c>
      <c r="Y70" s="161"/>
      <c r="Z70" s="41"/>
      <c r="AD70" s="161"/>
      <c r="AE70" s="161"/>
      <c r="AF70" s="161"/>
      <c r="AG70" s="161"/>
      <c r="AH70" s="161"/>
      <c r="AI70" s="161"/>
      <c r="AJ70" s="161"/>
      <c r="AK70" s="161"/>
      <c r="AL70" s="161"/>
      <c r="AM70" s="161"/>
      <c r="AN70" s="161"/>
      <c r="AO70" s="229"/>
      <c r="AP70" s="159"/>
      <c r="AQ70" s="159"/>
      <c r="AR70" s="271"/>
      <c r="AS70" s="161"/>
      <c r="AT70" s="161"/>
      <c r="AU70" s="161"/>
      <c r="AV70" s="161"/>
      <c r="AW70" s="161"/>
      <c r="AX70" s="161"/>
      <c r="AY70" s="229"/>
      <c r="AZ70" s="161"/>
      <c r="BA70" s="161"/>
      <c r="BB70" s="161"/>
      <c r="BC70" s="161"/>
      <c r="BD70" s="229"/>
      <c r="BE70" s="272"/>
      <c r="BF70" s="272"/>
      <c r="BG70" s="271"/>
      <c r="BH70" s="161"/>
    </row>
    <row r="71" spans="1:60">
      <c r="A71" s="15">
        <v>2</v>
      </c>
      <c r="B71" s="158" t="s">
        <v>95</v>
      </c>
      <c r="C71" s="158" t="s">
        <v>341</v>
      </c>
      <c r="D71" s="47">
        <v>552</v>
      </c>
      <c r="F71" s="15">
        <v>4</v>
      </c>
      <c r="G71" s="158" t="s">
        <v>95</v>
      </c>
      <c r="H71" s="158" t="s">
        <v>376</v>
      </c>
      <c r="I71" s="47">
        <v>531</v>
      </c>
      <c r="J71" s="161"/>
      <c r="K71" s="15">
        <v>1</v>
      </c>
      <c r="L71" s="158" t="s">
        <v>95</v>
      </c>
      <c r="M71" s="158" t="s">
        <v>340</v>
      </c>
      <c r="N71" s="47">
        <v>553</v>
      </c>
      <c r="O71" s="161"/>
      <c r="P71" s="15">
        <v>5</v>
      </c>
      <c r="Q71" s="158" t="s">
        <v>15</v>
      </c>
      <c r="R71" s="158" t="s">
        <v>531</v>
      </c>
      <c r="S71" s="47">
        <v>509</v>
      </c>
      <c r="T71" s="161"/>
      <c r="U71" s="41"/>
      <c r="Y71" s="161"/>
      <c r="Z71" s="41" t="s">
        <v>0</v>
      </c>
      <c r="AA71" s="176" t="s">
        <v>174</v>
      </c>
      <c r="AD71" s="161"/>
      <c r="AE71" s="161"/>
      <c r="AF71" s="161"/>
      <c r="AG71" s="161"/>
      <c r="AH71" s="161"/>
      <c r="AI71" s="161"/>
      <c r="AJ71" s="161"/>
      <c r="AK71" s="161"/>
      <c r="AL71" s="161"/>
      <c r="AM71" s="161"/>
      <c r="AN71" s="161"/>
      <c r="AO71" s="229"/>
      <c r="AP71" s="159"/>
      <c r="AQ71" s="159"/>
      <c r="AR71" s="271"/>
      <c r="AS71" s="161"/>
      <c r="AT71" s="161"/>
      <c r="AU71" s="161"/>
      <c r="AV71" s="161"/>
      <c r="AW71" s="161"/>
      <c r="AX71" s="161"/>
      <c r="AY71" s="229"/>
      <c r="AZ71" s="273"/>
      <c r="BA71" s="161"/>
      <c r="BB71" s="161"/>
      <c r="BC71" s="161"/>
      <c r="BD71" s="229"/>
      <c r="BE71" s="272"/>
      <c r="BF71" s="272"/>
      <c r="BG71" s="271"/>
      <c r="BH71" s="161"/>
    </row>
    <row r="72" spans="1:60">
      <c r="A72" s="15">
        <v>3</v>
      </c>
      <c r="B72" s="158" t="s">
        <v>95</v>
      </c>
      <c r="C72" s="158" t="s">
        <v>342</v>
      </c>
      <c r="D72" s="47">
        <v>527</v>
      </c>
      <c r="F72" s="15">
        <v>5</v>
      </c>
      <c r="G72" s="158" t="s">
        <v>95</v>
      </c>
      <c r="H72" s="158" t="s">
        <v>377</v>
      </c>
      <c r="I72" s="47">
        <v>504</v>
      </c>
      <c r="J72" s="161"/>
      <c r="K72" s="15">
        <v>2</v>
      </c>
      <c r="L72" s="46" t="s">
        <v>101</v>
      </c>
      <c r="M72" s="46" t="s">
        <v>331</v>
      </c>
      <c r="N72" s="47">
        <v>552</v>
      </c>
      <c r="O72" s="161"/>
      <c r="P72" s="15">
        <v>6</v>
      </c>
      <c r="Q72" s="158" t="s">
        <v>95</v>
      </c>
      <c r="R72" s="158" t="s">
        <v>391</v>
      </c>
      <c r="S72" s="47">
        <v>509</v>
      </c>
      <c r="T72" s="161"/>
      <c r="U72" s="41" t="s">
        <v>0</v>
      </c>
      <c r="V72" s="176" t="s">
        <v>174</v>
      </c>
      <c r="Y72" s="161"/>
      <c r="Z72" s="15">
        <v>1</v>
      </c>
      <c r="AA72" s="158" t="s">
        <v>95</v>
      </c>
      <c r="AB72" s="158" t="s">
        <v>341</v>
      </c>
      <c r="AC72" s="47">
        <v>556</v>
      </c>
      <c r="AD72" s="161"/>
      <c r="AE72" s="161"/>
      <c r="AF72" s="161"/>
      <c r="AG72" s="161"/>
      <c r="AH72" s="161"/>
      <c r="AI72" s="161"/>
      <c r="AJ72" s="161"/>
      <c r="AK72" s="161"/>
      <c r="AL72" s="161"/>
      <c r="AM72" s="161"/>
      <c r="AN72" s="161"/>
      <c r="AO72" s="229"/>
      <c r="AP72" s="161"/>
      <c r="AQ72" s="161"/>
      <c r="AR72" s="161"/>
      <c r="AS72" s="161"/>
      <c r="AT72" s="161"/>
      <c r="AU72" s="161"/>
      <c r="AV72" s="161"/>
      <c r="AW72" s="161"/>
      <c r="AX72" s="161"/>
      <c r="AY72" s="229"/>
      <c r="AZ72" s="272"/>
      <c r="BA72" s="272"/>
      <c r="BB72" s="271"/>
      <c r="BC72" s="161"/>
      <c r="BD72" s="229"/>
      <c r="BE72" s="272"/>
      <c r="BF72" s="272"/>
      <c r="BG72" s="271"/>
      <c r="BH72" s="161"/>
    </row>
    <row r="73" spans="1:60">
      <c r="F73" s="161"/>
      <c r="G73" s="161"/>
      <c r="H73" s="161"/>
      <c r="I73" s="161"/>
      <c r="J73" s="161"/>
      <c r="K73" s="15">
        <v>3</v>
      </c>
      <c r="L73" s="158" t="s">
        <v>95</v>
      </c>
      <c r="M73" s="158" t="s">
        <v>342</v>
      </c>
      <c r="N73" s="47">
        <v>539</v>
      </c>
      <c r="O73" s="161"/>
      <c r="P73" s="15">
        <v>7</v>
      </c>
      <c r="Q73" s="158" t="s">
        <v>15</v>
      </c>
      <c r="R73" s="158" t="s">
        <v>532</v>
      </c>
      <c r="S73" s="47">
        <v>506</v>
      </c>
      <c r="T73" s="161"/>
      <c r="U73" s="15">
        <v>1</v>
      </c>
      <c r="V73" s="158" t="s">
        <v>101</v>
      </c>
      <c r="W73" s="158" t="s">
        <v>331</v>
      </c>
      <c r="X73" s="47">
        <v>552</v>
      </c>
      <c r="Y73" s="161"/>
      <c r="Z73" s="15">
        <v>2</v>
      </c>
      <c r="AA73" s="158" t="s">
        <v>95</v>
      </c>
      <c r="AB73" s="158" t="s">
        <v>340</v>
      </c>
      <c r="AC73" s="47">
        <v>551</v>
      </c>
      <c r="AD73" s="161"/>
      <c r="AE73" s="161"/>
      <c r="AF73" s="161"/>
      <c r="AG73" s="161"/>
      <c r="AH73" s="161"/>
      <c r="AI73" s="161"/>
      <c r="AJ73" s="161"/>
      <c r="AK73" s="161"/>
      <c r="AL73" s="161"/>
      <c r="AM73" s="161"/>
      <c r="AN73" s="161"/>
      <c r="AO73" s="229"/>
      <c r="AP73" s="273"/>
      <c r="AQ73" s="161"/>
      <c r="AR73" s="161"/>
      <c r="AS73" s="161"/>
      <c r="AT73" s="161"/>
      <c r="AU73" s="161"/>
      <c r="AV73" s="161"/>
      <c r="AW73" s="161"/>
      <c r="AX73" s="161"/>
      <c r="AY73" s="229"/>
      <c r="AZ73" s="272"/>
      <c r="BA73" s="272"/>
      <c r="BB73" s="271"/>
      <c r="BC73" s="161"/>
      <c r="BD73" s="229"/>
      <c r="BE73" s="272"/>
      <c r="BF73" s="272"/>
      <c r="BG73" s="271"/>
      <c r="BH73" s="161"/>
    </row>
    <row r="74" spans="1:60">
      <c r="F74" s="161"/>
      <c r="G74" s="161"/>
      <c r="H74" s="161"/>
      <c r="I74" s="161"/>
      <c r="J74" s="161"/>
      <c r="K74" s="15">
        <v>4</v>
      </c>
      <c r="L74" s="158" t="s">
        <v>95</v>
      </c>
      <c r="M74" s="158" t="s">
        <v>341</v>
      </c>
      <c r="N74" s="47">
        <v>538</v>
      </c>
      <c r="O74" s="161"/>
      <c r="P74" s="15">
        <v>8</v>
      </c>
      <c r="Q74" s="158" t="s">
        <v>15</v>
      </c>
      <c r="R74" s="158" t="s">
        <v>533</v>
      </c>
      <c r="S74" s="47">
        <v>485</v>
      </c>
      <c r="T74" s="161"/>
      <c r="U74" s="15">
        <v>2</v>
      </c>
      <c r="V74" s="158" t="s">
        <v>95</v>
      </c>
      <c r="W74" s="158" t="s">
        <v>341</v>
      </c>
      <c r="X74" s="47">
        <v>547</v>
      </c>
      <c r="Y74" s="161"/>
      <c r="Z74" s="15">
        <v>3</v>
      </c>
      <c r="AA74" s="158" t="s">
        <v>95</v>
      </c>
      <c r="AB74" s="158" t="s">
        <v>342</v>
      </c>
      <c r="AC74" s="47">
        <v>519</v>
      </c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161"/>
      <c r="AO74" s="229"/>
      <c r="AP74" s="272"/>
      <c r="AQ74" s="272"/>
      <c r="AR74" s="271"/>
      <c r="AS74" s="161"/>
      <c r="AT74" s="161"/>
      <c r="AU74" s="161"/>
      <c r="AV74" s="161"/>
      <c r="AW74" s="161"/>
      <c r="AX74" s="161"/>
      <c r="AY74" s="229"/>
      <c r="AZ74" s="272"/>
      <c r="BA74" s="272"/>
      <c r="BB74" s="271"/>
      <c r="BC74" s="161"/>
      <c r="BD74" s="161"/>
      <c r="BE74" s="161"/>
      <c r="BF74" s="161"/>
      <c r="BG74" s="161"/>
      <c r="BH74" s="161"/>
    </row>
    <row r="75" spans="1:60">
      <c r="F75" s="161"/>
      <c r="G75" s="161"/>
      <c r="H75" s="161"/>
      <c r="I75" s="161"/>
      <c r="J75" s="161"/>
      <c r="K75" s="15">
        <v>5</v>
      </c>
      <c r="L75" s="158" t="s">
        <v>95</v>
      </c>
      <c r="M75" s="158" t="s">
        <v>391</v>
      </c>
      <c r="N75" s="47">
        <v>521</v>
      </c>
      <c r="O75" s="161"/>
      <c r="P75" s="15">
        <v>9</v>
      </c>
      <c r="Q75" s="46" t="s">
        <v>523</v>
      </c>
      <c r="R75" s="46" t="s">
        <v>534</v>
      </c>
      <c r="S75" s="47">
        <v>471</v>
      </c>
      <c r="T75" s="161"/>
      <c r="U75" s="15">
        <v>3</v>
      </c>
      <c r="V75" s="158" t="s">
        <v>95</v>
      </c>
      <c r="W75" s="158" t="s">
        <v>340</v>
      </c>
      <c r="X75" s="47">
        <v>545</v>
      </c>
      <c r="Y75" s="161"/>
      <c r="Z75" s="15">
        <v>4</v>
      </c>
      <c r="AA75" s="158" t="s">
        <v>95</v>
      </c>
      <c r="AB75" s="158" t="s">
        <v>532</v>
      </c>
      <c r="AC75" s="47">
        <v>516</v>
      </c>
      <c r="AD75" s="161"/>
      <c r="AE75" s="161"/>
      <c r="AF75" s="161"/>
      <c r="AG75" s="161"/>
      <c r="AH75" s="161"/>
      <c r="AI75" s="161"/>
      <c r="AJ75" s="161"/>
      <c r="AK75" s="161"/>
      <c r="AL75" s="161"/>
      <c r="AM75" s="161"/>
      <c r="AN75" s="161"/>
      <c r="AO75" s="229"/>
      <c r="AP75" s="272"/>
      <c r="AQ75" s="272"/>
      <c r="AR75" s="271"/>
      <c r="AS75" s="161"/>
      <c r="AT75" s="161"/>
      <c r="AU75" s="161"/>
      <c r="AV75" s="161"/>
      <c r="AW75" s="161"/>
      <c r="AX75" s="161"/>
      <c r="AY75" s="229"/>
      <c r="AZ75" s="272"/>
      <c r="BA75" s="272"/>
      <c r="BB75" s="271"/>
      <c r="BC75" s="161"/>
      <c r="BD75" s="161"/>
      <c r="BE75" s="161"/>
      <c r="BF75" s="161"/>
      <c r="BG75" s="161"/>
      <c r="BH75" s="161"/>
    </row>
    <row r="76" spans="1:60">
      <c r="F76" s="161"/>
      <c r="G76" s="161"/>
      <c r="H76" s="161"/>
      <c r="I76" s="161"/>
      <c r="J76" s="161"/>
      <c r="K76" s="15">
        <v>6</v>
      </c>
      <c r="L76" s="158" t="s">
        <v>95</v>
      </c>
      <c r="M76" s="158" t="s">
        <v>377</v>
      </c>
      <c r="N76" s="47">
        <v>506</v>
      </c>
      <c r="O76" s="161"/>
      <c r="P76" s="161"/>
      <c r="Q76" s="161"/>
      <c r="R76" s="161"/>
      <c r="S76" s="161"/>
      <c r="T76" s="161"/>
      <c r="U76" s="15">
        <v>4</v>
      </c>
      <c r="V76" s="158" t="s">
        <v>95</v>
      </c>
      <c r="W76" s="158" t="s">
        <v>549</v>
      </c>
      <c r="X76" s="47">
        <v>540</v>
      </c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229"/>
      <c r="AP76" s="159"/>
      <c r="AQ76" s="159"/>
      <c r="AR76" s="271"/>
      <c r="AS76" s="161"/>
      <c r="AT76" s="161"/>
      <c r="AU76" s="161"/>
      <c r="AV76" s="161"/>
      <c r="AW76" s="161"/>
      <c r="AX76" s="161"/>
      <c r="AY76" s="229"/>
      <c r="AZ76" s="272"/>
      <c r="BA76" s="272"/>
      <c r="BB76" s="271"/>
      <c r="BC76" s="161"/>
      <c r="BD76" s="161"/>
      <c r="BE76" s="161"/>
      <c r="BF76" s="161"/>
      <c r="BG76" s="161"/>
      <c r="BH76" s="161"/>
    </row>
    <row r="77" spans="1:60">
      <c r="F77" s="161"/>
      <c r="G77" s="161"/>
      <c r="H77" s="161"/>
      <c r="I77" s="161"/>
      <c r="J77" s="161"/>
      <c r="K77" s="15">
        <v>7</v>
      </c>
      <c r="L77" s="158" t="s">
        <v>95</v>
      </c>
      <c r="M77" s="158" t="s">
        <v>376</v>
      </c>
      <c r="N77" s="47">
        <v>483</v>
      </c>
      <c r="O77" s="161"/>
      <c r="P77" s="161"/>
      <c r="Q77" s="161"/>
      <c r="R77" s="161"/>
      <c r="S77" s="161"/>
      <c r="T77" s="161"/>
      <c r="U77" s="15">
        <v>5</v>
      </c>
      <c r="V77" s="158" t="s">
        <v>95</v>
      </c>
      <c r="W77" s="158" t="s">
        <v>391</v>
      </c>
      <c r="X77" s="47">
        <v>524</v>
      </c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1"/>
      <c r="AO77" s="229"/>
      <c r="AP77" s="272"/>
      <c r="AQ77" s="272"/>
      <c r="AR77" s="271"/>
      <c r="AS77" s="161"/>
      <c r="AT77" s="161"/>
      <c r="AU77" s="161"/>
      <c r="AV77" s="161"/>
      <c r="AW77" s="161"/>
      <c r="AX77" s="161"/>
      <c r="AY77" s="229"/>
      <c r="AZ77" s="272"/>
      <c r="BA77" s="272"/>
      <c r="BB77" s="271"/>
      <c r="BC77" s="161"/>
      <c r="BD77" s="161"/>
      <c r="BE77" s="161"/>
      <c r="BF77" s="161"/>
      <c r="BG77" s="161"/>
      <c r="BH77" s="161"/>
    </row>
    <row r="78" spans="1:60"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5">
        <v>6</v>
      </c>
      <c r="V78" s="158" t="s">
        <v>95</v>
      </c>
      <c r="W78" s="158" t="s">
        <v>376</v>
      </c>
      <c r="X78" s="47">
        <v>516</v>
      </c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1"/>
      <c r="AO78" s="229"/>
      <c r="AP78" s="272"/>
      <c r="AQ78" s="272"/>
      <c r="AR78" s="271"/>
      <c r="AS78" s="161"/>
      <c r="AT78" s="161"/>
      <c r="AU78" s="161"/>
      <c r="AV78" s="161"/>
      <c r="AW78" s="161"/>
      <c r="AX78" s="161"/>
      <c r="AY78" s="161"/>
      <c r="AZ78" s="161"/>
      <c r="BA78" s="161"/>
      <c r="BB78" s="161"/>
      <c r="BC78" s="161"/>
      <c r="BD78" s="161"/>
      <c r="BE78" s="161"/>
      <c r="BF78" s="161"/>
      <c r="BG78" s="161"/>
      <c r="BH78" s="161"/>
    </row>
    <row r="79" spans="1:60"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5">
        <v>7</v>
      </c>
      <c r="V79" s="158" t="s">
        <v>95</v>
      </c>
      <c r="W79" s="158" t="s">
        <v>532</v>
      </c>
      <c r="X79" s="47">
        <v>504</v>
      </c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61"/>
      <c r="AO79" s="229"/>
      <c r="AP79" s="272"/>
      <c r="AQ79" s="272"/>
      <c r="AR79" s="271"/>
      <c r="AS79" s="161"/>
      <c r="AT79" s="161"/>
      <c r="AU79" s="161"/>
      <c r="AV79" s="161"/>
      <c r="AW79" s="161"/>
      <c r="AX79" s="161"/>
      <c r="AY79" s="161"/>
      <c r="AZ79" s="161"/>
      <c r="BA79" s="161"/>
      <c r="BB79" s="161"/>
      <c r="BC79" s="161"/>
      <c r="BD79" s="161"/>
      <c r="BE79" s="161"/>
      <c r="BF79" s="161"/>
      <c r="BG79" s="161"/>
      <c r="BH79" s="161"/>
    </row>
    <row r="80" spans="1:60"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5">
        <v>8</v>
      </c>
      <c r="V80" s="158" t="s">
        <v>523</v>
      </c>
      <c r="W80" s="158" t="s">
        <v>534</v>
      </c>
      <c r="X80" s="47">
        <v>453</v>
      </c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1"/>
      <c r="AO80" s="229"/>
      <c r="AP80" s="272"/>
      <c r="AQ80" s="272"/>
      <c r="AR80" s="271"/>
      <c r="AS80" s="161"/>
      <c r="AT80" s="161"/>
      <c r="AU80" s="161"/>
      <c r="AV80" s="161"/>
      <c r="AW80" s="161"/>
      <c r="AX80" s="161"/>
      <c r="AY80" s="161"/>
      <c r="AZ80" s="161"/>
      <c r="BA80" s="161"/>
      <c r="BB80" s="161"/>
      <c r="BC80" s="161"/>
      <c r="BD80" s="161"/>
      <c r="BE80" s="161"/>
      <c r="BF80" s="161"/>
      <c r="BG80" s="161"/>
      <c r="BH80" s="161"/>
    </row>
    <row r="81" spans="6:60"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</row>
    <row r="82" spans="6:60"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  <c r="AM82" s="161"/>
      <c r="AN82" s="161"/>
      <c r="AO82" s="161"/>
      <c r="AP82" s="161"/>
      <c r="AQ82" s="161"/>
      <c r="AR82" s="161"/>
      <c r="AS82" s="161"/>
      <c r="AT82" s="161"/>
      <c r="AU82" s="161"/>
      <c r="AV82" s="161"/>
      <c r="AW82" s="161"/>
      <c r="AX82" s="161"/>
      <c r="AY82" s="161"/>
      <c r="AZ82" s="161"/>
      <c r="BA82" s="161"/>
      <c r="BB82" s="161"/>
      <c r="BC82" s="161"/>
      <c r="BD82" s="161"/>
      <c r="BE82" s="161"/>
      <c r="BF82" s="161"/>
      <c r="BG82" s="161"/>
      <c r="BH82" s="161"/>
    </row>
    <row r="83" spans="6:60"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</row>
    <row r="84" spans="6:60"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1"/>
      <c r="AK84" s="161"/>
      <c r="AL84" s="161"/>
      <c r="AM84" s="161"/>
      <c r="AN84" s="161"/>
      <c r="AO84" s="161"/>
      <c r="AP84" s="161"/>
      <c r="AQ84" s="161"/>
      <c r="AR84" s="161"/>
      <c r="AS84" s="161"/>
      <c r="AT84" s="161"/>
      <c r="AU84" s="161"/>
      <c r="AV84" s="161"/>
      <c r="AW84" s="161"/>
      <c r="AX84" s="161"/>
      <c r="AY84" s="161"/>
      <c r="AZ84" s="161"/>
      <c r="BA84" s="161"/>
      <c r="BB84" s="161"/>
      <c r="BC84" s="161"/>
      <c r="BD84" s="161"/>
      <c r="BE84" s="161"/>
      <c r="BF84" s="161"/>
      <c r="BG84" s="161"/>
      <c r="BH84" s="161"/>
    </row>
    <row r="85" spans="6:60"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  <c r="AM85" s="161"/>
      <c r="AN85" s="161"/>
      <c r="AO85" s="161"/>
      <c r="AP85" s="161"/>
      <c r="AQ85" s="161"/>
      <c r="AR85" s="161"/>
      <c r="AS85" s="161"/>
      <c r="AT85" s="161"/>
      <c r="AU85" s="161"/>
      <c r="AV85" s="161"/>
      <c r="AW85" s="161"/>
      <c r="AX85" s="161"/>
      <c r="AY85" s="161"/>
      <c r="AZ85" s="161"/>
      <c r="BA85" s="161"/>
      <c r="BB85" s="161"/>
      <c r="BC85" s="161"/>
      <c r="BD85" s="161"/>
      <c r="BE85" s="161"/>
      <c r="BF85" s="161"/>
      <c r="BG85" s="161"/>
      <c r="BH85" s="161"/>
    </row>
    <row r="86" spans="6:60"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1"/>
      <c r="AK86" s="161"/>
      <c r="AL86" s="161"/>
      <c r="AM86" s="161"/>
      <c r="AN86" s="161"/>
      <c r="AO86" s="161"/>
      <c r="AP86" s="161"/>
      <c r="AQ86" s="161"/>
      <c r="AR86" s="161"/>
      <c r="AS86" s="161"/>
      <c r="AT86" s="161"/>
      <c r="AU86" s="161"/>
      <c r="AV86" s="161"/>
      <c r="AW86" s="161"/>
      <c r="AX86" s="161"/>
      <c r="AY86" s="161"/>
      <c r="AZ86" s="161"/>
      <c r="BA86" s="161"/>
      <c r="BB86" s="161"/>
      <c r="BC86" s="161"/>
      <c r="BD86" s="161"/>
      <c r="BE86" s="161"/>
      <c r="BF86" s="161"/>
      <c r="BG86" s="161"/>
      <c r="BH86" s="161"/>
    </row>
    <row r="87" spans="6:60"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161"/>
      <c r="BG87" s="161"/>
      <c r="BH87" s="161"/>
    </row>
    <row r="88" spans="6:60"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  <c r="BB88" s="161"/>
      <c r="BC88" s="161"/>
      <c r="BD88" s="161"/>
      <c r="BE88" s="161"/>
      <c r="BF88" s="161"/>
      <c r="BG88" s="161"/>
      <c r="BH88" s="161"/>
    </row>
    <row r="89" spans="6:60"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</row>
    <row r="90" spans="6:60"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  <c r="AF90" s="161"/>
      <c r="AG90" s="161"/>
      <c r="AH90" s="161"/>
      <c r="AI90" s="161"/>
      <c r="AJ90" s="161"/>
      <c r="AK90" s="161"/>
      <c r="AL90" s="161"/>
      <c r="AM90" s="161"/>
      <c r="AN90" s="161"/>
      <c r="AO90" s="161"/>
      <c r="AP90" s="161"/>
      <c r="AQ90" s="161"/>
      <c r="AR90" s="161"/>
      <c r="AS90" s="161"/>
      <c r="AT90" s="161"/>
      <c r="AU90" s="161"/>
      <c r="AV90" s="161"/>
      <c r="AW90" s="161"/>
      <c r="AX90" s="161"/>
      <c r="AY90" s="161"/>
      <c r="AZ90" s="161"/>
      <c r="BA90" s="161"/>
      <c r="BB90" s="161"/>
      <c r="BC90" s="161"/>
      <c r="BD90" s="161"/>
      <c r="BE90" s="161"/>
      <c r="BF90" s="161"/>
      <c r="BG90" s="161"/>
      <c r="BH90" s="161"/>
    </row>
    <row r="91" spans="6:60"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  <c r="AJ91" s="161"/>
      <c r="AK91" s="161"/>
      <c r="AL91" s="161"/>
      <c r="AM91" s="161"/>
      <c r="AN91" s="161"/>
      <c r="AO91" s="161"/>
      <c r="AP91" s="161"/>
      <c r="AQ91" s="161"/>
      <c r="AR91" s="161"/>
      <c r="AS91" s="161"/>
      <c r="AT91" s="161"/>
      <c r="AU91" s="161"/>
      <c r="AV91" s="161"/>
      <c r="AW91" s="161"/>
      <c r="AX91" s="161"/>
      <c r="AY91" s="161"/>
      <c r="AZ91" s="161"/>
      <c r="BA91" s="161"/>
      <c r="BB91" s="161"/>
      <c r="BC91" s="161"/>
      <c r="BD91" s="161"/>
      <c r="BE91" s="161"/>
      <c r="BF91" s="161"/>
      <c r="BG91" s="161"/>
      <c r="BH91" s="161"/>
    </row>
    <row r="92" spans="6:60"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/>
      <c r="AN92" s="161"/>
      <c r="AO92" s="161"/>
      <c r="AP92" s="161"/>
      <c r="AQ92" s="161"/>
      <c r="AR92" s="161"/>
      <c r="AS92" s="161"/>
      <c r="AT92" s="161"/>
      <c r="AU92" s="161"/>
      <c r="AV92" s="161"/>
      <c r="AW92" s="161"/>
      <c r="AX92" s="161"/>
      <c r="AY92" s="161"/>
      <c r="AZ92" s="161"/>
      <c r="BA92" s="161"/>
      <c r="BB92" s="161"/>
      <c r="BC92" s="161"/>
      <c r="BD92" s="161"/>
      <c r="BE92" s="161"/>
      <c r="BF92" s="161"/>
      <c r="BG92" s="161"/>
      <c r="BH92" s="161"/>
    </row>
    <row r="93" spans="6:60"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/>
      <c r="AN93" s="161"/>
      <c r="AO93" s="161"/>
      <c r="AP93" s="161"/>
      <c r="AQ93" s="161"/>
      <c r="AR93" s="161"/>
      <c r="AS93" s="161"/>
      <c r="AT93" s="161"/>
      <c r="AU93" s="161"/>
      <c r="AV93" s="161"/>
      <c r="AW93" s="161"/>
      <c r="AX93" s="161"/>
      <c r="AY93" s="161"/>
      <c r="AZ93" s="161"/>
      <c r="BA93" s="161"/>
      <c r="BB93" s="161"/>
      <c r="BC93" s="161"/>
      <c r="BD93" s="161"/>
      <c r="BE93" s="161"/>
      <c r="BF93" s="161"/>
      <c r="BG93" s="161"/>
      <c r="BH93" s="161"/>
    </row>
    <row r="94" spans="6:60"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  <c r="AA94" s="161"/>
      <c r="AB94" s="161"/>
      <c r="AC94" s="161"/>
      <c r="AD94" s="161"/>
      <c r="AE94" s="161"/>
      <c r="AF94" s="161"/>
      <c r="AG94" s="161"/>
      <c r="AH94" s="161"/>
      <c r="AI94" s="161"/>
      <c r="AJ94" s="161"/>
      <c r="AK94" s="161"/>
      <c r="AL94" s="161"/>
      <c r="AM94" s="161"/>
      <c r="AN94" s="161"/>
      <c r="AO94" s="161"/>
      <c r="AP94" s="161"/>
      <c r="AQ94" s="161"/>
      <c r="AR94" s="161"/>
      <c r="AS94" s="161"/>
      <c r="AT94" s="161"/>
      <c r="AU94" s="161"/>
      <c r="AV94" s="161"/>
      <c r="AW94" s="161"/>
      <c r="AX94" s="161"/>
      <c r="AY94" s="161"/>
      <c r="AZ94" s="161"/>
      <c r="BA94" s="161"/>
      <c r="BB94" s="161"/>
      <c r="BC94" s="161"/>
      <c r="BD94" s="161"/>
      <c r="BE94" s="161"/>
      <c r="BF94" s="161"/>
      <c r="BG94" s="161"/>
      <c r="BH94" s="161"/>
    </row>
    <row r="95" spans="6:60"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61"/>
      <c r="AH95" s="161"/>
      <c r="AI95" s="161"/>
      <c r="AJ95" s="161"/>
      <c r="AK95" s="161"/>
      <c r="AL95" s="161"/>
      <c r="AM95" s="161"/>
      <c r="AN95" s="161"/>
      <c r="AO95" s="161"/>
      <c r="AP95" s="161"/>
      <c r="AQ95" s="161"/>
      <c r="AR95" s="161"/>
      <c r="AS95" s="161"/>
      <c r="AT95" s="161"/>
      <c r="AU95" s="161"/>
      <c r="AV95" s="161"/>
      <c r="AW95" s="161"/>
      <c r="AX95" s="161"/>
      <c r="AY95" s="161"/>
      <c r="AZ95" s="161"/>
      <c r="BA95" s="161"/>
      <c r="BB95" s="161"/>
      <c r="BC95" s="161"/>
      <c r="BD95" s="161"/>
      <c r="BE95" s="161"/>
      <c r="BF95" s="161"/>
      <c r="BG95" s="161"/>
      <c r="BH95" s="161"/>
    </row>
    <row r="96" spans="6:60"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  <c r="AA96" s="161"/>
      <c r="AB96" s="161"/>
      <c r="AC96" s="161"/>
      <c r="AD96" s="161"/>
      <c r="AE96" s="161"/>
      <c r="AF96" s="161"/>
      <c r="AG96" s="161"/>
      <c r="AH96" s="161"/>
      <c r="AI96" s="161"/>
      <c r="AJ96" s="161"/>
      <c r="AK96" s="161"/>
      <c r="AL96" s="161"/>
      <c r="AM96" s="161"/>
      <c r="AN96" s="161"/>
      <c r="AO96" s="161"/>
      <c r="AP96" s="161"/>
      <c r="AQ96" s="161"/>
      <c r="AR96" s="161"/>
      <c r="AS96" s="161"/>
      <c r="AT96" s="161"/>
      <c r="AU96" s="161"/>
      <c r="AV96" s="161"/>
      <c r="AW96" s="161"/>
      <c r="AX96" s="161"/>
      <c r="AY96" s="161"/>
      <c r="AZ96" s="161"/>
      <c r="BA96" s="161"/>
      <c r="BB96" s="161"/>
      <c r="BC96" s="161"/>
      <c r="BD96" s="161"/>
      <c r="BE96" s="161"/>
      <c r="BF96" s="161"/>
      <c r="BG96" s="161"/>
      <c r="BH96" s="161"/>
    </row>
    <row r="97" spans="6:60"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  <c r="AS97" s="161"/>
      <c r="AT97" s="161"/>
      <c r="AU97" s="161"/>
      <c r="AV97" s="161"/>
      <c r="AW97" s="161"/>
      <c r="AX97" s="161"/>
      <c r="AY97" s="161"/>
      <c r="AZ97" s="161"/>
      <c r="BA97" s="161"/>
      <c r="BB97" s="161"/>
      <c r="BC97" s="161"/>
      <c r="BD97" s="161"/>
      <c r="BE97" s="161"/>
      <c r="BF97" s="161"/>
      <c r="BG97" s="161"/>
      <c r="BH97" s="161"/>
    </row>
    <row r="98" spans="6:60"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  <c r="AA98" s="161"/>
      <c r="AB98" s="161"/>
      <c r="AC98" s="161"/>
      <c r="AD98" s="161"/>
      <c r="AE98" s="161"/>
      <c r="AF98" s="161"/>
      <c r="AG98" s="161"/>
      <c r="AH98" s="161"/>
      <c r="AI98" s="161"/>
      <c r="AJ98" s="161"/>
      <c r="AK98" s="161"/>
      <c r="AL98" s="161"/>
      <c r="AM98" s="161"/>
      <c r="AN98" s="161"/>
      <c r="AO98" s="161"/>
      <c r="AP98" s="161"/>
      <c r="AQ98" s="161"/>
      <c r="AR98" s="161"/>
      <c r="AS98" s="161"/>
      <c r="AT98" s="161"/>
      <c r="AU98" s="161"/>
      <c r="AV98" s="161"/>
      <c r="AW98" s="161"/>
      <c r="AX98" s="161"/>
      <c r="AY98" s="161"/>
      <c r="AZ98" s="161"/>
      <c r="BA98" s="161"/>
      <c r="BB98" s="161"/>
      <c r="BC98" s="161"/>
      <c r="BD98" s="161"/>
      <c r="BE98" s="161"/>
      <c r="BF98" s="161"/>
      <c r="BG98" s="161"/>
      <c r="BH98" s="161"/>
    </row>
    <row r="99" spans="6:60"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1"/>
      <c r="AK99" s="161"/>
      <c r="AL99" s="161"/>
      <c r="AM99" s="161"/>
      <c r="AN99" s="161"/>
      <c r="AO99" s="161"/>
      <c r="AP99" s="161"/>
      <c r="AQ99" s="161"/>
      <c r="AR99" s="161"/>
      <c r="AS99" s="161"/>
      <c r="AT99" s="161"/>
      <c r="AU99" s="161"/>
      <c r="AV99" s="161"/>
      <c r="AW99" s="161"/>
      <c r="AX99" s="161"/>
      <c r="AY99" s="161"/>
      <c r="AZ99" s="161"/>
      <c r="BA99" s="161"/>
      <c r="BB99" s="161"/>
      <c r="BC99" s="161"/>
      <c r="BD99" s="161"/>
      <c r="BE99" s="161"/>
      <c r="BF99" s="161"/>
      <c r="BG99" s="161"/>
      <c r="BH99" s="161"/>
    </row>
    <row r="100" spans="6:60"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  <c r="AA100" s="161"/>
      <c r="AB100" s="161"/>
      <c r="AC100" s="161"/>
      <c r="AD100" s="161"/>
      <c r="AE100" s="161"/>
      <c r="AF100" s="161"/>
      <c r="AG100" s="161"/>
      <c r="AH100" s="161"/>
      <c r="AI100" s="161"/>
      <c r="AJ100" s="161"/>
      <c r="AK100" s="161"/>
      <c r="AL100" s="161"/>
      <c r="AM100" s="161"/>
      <c r="AN100" s="161"/>
      <c r="AO100" s="161"/>
      <c r="AP100" s="161"/>
      <c r="AQ100" s="161"/>
      <c r="AR100" s="161"/>
      <c r="AS100" s="161"/>
      <c r="AT100" s="161"/>
      <c r="AU100" s="161"/>
      <c r="AV100" s="161"/>
      <c r="AW100" s="161"/>
      <c r="AX100" s="161"/>
      <c r="AY100" s="161"/>
      <c r="AZ100" s="161"/>
      <c r="BA100" s="161"/>
      <c r="BB100" s="161"/>
      <c r="BC100" s="161"/>
      <c r="BD100" s="161"/>
      <c r="BE100" s="161"/>
      <c r="BF100" s="161"/>
      <c r="BG100" s="161"/>
      <c r="BH100" s="161"/>
    </row>
    <row r="101" spans="6:60"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  <c r="Z101" s="161"/>
      <c r="AA101" s="161"/>
      <c r="AB101" s="161"/>
      <c r="AC101" s="161"/>
      <c r="AD101" s="161"/>
      <c r="AE101" s="161"/>
      <c r="AF101" s="161"/>
      <c r="AG101" s="161"/>
      <c r="AH101" s="161"/>
      <c r="AI101" s="161"/>
      <c r="AJ101" s="161"/>
      <c r="AK101" s="161"/>
      <c r="AL101" s="161"/>
      <c r="AM101" s="161"/>
      <c r="AN101" s="161"/>
      <c r="AO101" s="161"/>
      <c r="AP101" s="161"/>
      <c r="AQ101" s="161"/>
      <c r="AR101" s="161"/>
      <c r="AS101" s="161"/>
      <c r="AT101" s="161"/>
      <c r="AU101" s="161"/>
      <c r="AV101" s="161"/>
      <c r="AW101" s="161"/>
      <c r="AX101" s="161"/>
      <c r="AY101" s="161"/>
      <c r="AZ101" s="161"/>
      <c r="BA101" s="161"/>
      <c r="BB101" s="161"/>
      <c r="BC101" s="161"/>
      <c r="BD101" s="161"/>
      <c r="BE101" s="161"/>
      <c r="BF101" s="161"/>
      <c r="BG101" s="161"/>
      <c r="BH101" s="161"/>
    </row>
    <row r="102" spans="6:60"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1"/>
      <c r="Z102" s="161"/>
      <c r="AA102" s="161"/>
      <c r="AB102" s="161"/>
      <c r="AC102" s="161"/>
      <c r="AD102" s="161"/>
      <c r="AE102" s="161"/>
      <c r="AF102" s="161"/>
      <c r="AG102" s="161"/>
      <c r="AH102" s="161"/>
      <c r="AI102" s="161"/>
      <c r="AJ102" s="161"/>
      <c r="AK102" s="161"/>
      <c r="AL102" s="161"/>
      <c r="AM102" s="161"/>
      <c r="AN102" s="161"/>
      <c r="AO102" s="161"/>
      <c r="AP102" s="161"/>
      <c r="AQ102" s="161"/>
      <c r="AR102" s="161"/>
      <c r="AS102" s="161"/>
      <c r="AT102" s="161"/>
      <c r="AU102" s="161"/>
      <c r="AV102" s="161"/>
      <c r="AW102" s="161"/>
      <c r="AX102" s="161"/>
      <c r="AY102" s="161"/>
      <c r="AZ102" s="161"/>
      <c r="BA102" s="161"/>
      <c r="BB102" s="161"/>
      <c r="BC102" s="161"/>
      <c r="BD102" s="161"/>
      <c r="BE102" s="161"/>
      <c r="BF102" s="161"/>
      <c r="BG102" s="161"/>
      <c r="BH102" s="161"/>
    </row>
    <row r="103" spans="6:60"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161"/>
      <c r="AG103" s="161"/>
      <c r="AH103" s="161"/>
      <c r="AI103" s="161"/>
      <c r="AJ103" s="161"/>
      <c r="AK103" s="161"/>
      <c r="AL103" s="161"/>
      <c r="AM103" s="161"/>
      <c r="AN103" s="161"/>
      <c r="AO103" s="161"/>
      <c r="AP103" s="161"/>
      <c r="AQ103" s="161"/>
      <c r="AR103" s="161"/>
      <c r="AS103" s="161"/>
      <c r="AT103" s="161"/>
      <c r="AU103" s="161"/>
      <c r="AV103" s="161"/>
      <c r="AW103" s="161"/>
      <c r="AX103" s="161"/>
      <c r="AY103" s="161"/>
      <c r="AZ103" s="161"/>
      <c r="BA103" s="161"/>
      <c r="BB103" s="161"/>
      <c r="BC103" s="161"/>
      <c r="BD103" s="161"/>
      <c r="BE103" s="161"/>
      <c r="BF103" s="161"/>
      <c r="BG103" s="161"/>
      <c r="BH103" s="161"/>
    </row>
    <row r="104" spans="6:60"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  <c r="AA104" s="161"/>
      <c r="AB104" s="161"/>
      <c r="AC104" s="161"/>
      <c r="AD104" s="161"/>
      <c r="AE104" s="161"/>
      <c r="AF104" s="161"/>
      <c r="AG104" s="161"/>
      <c r="AH104" s="161"/>
      <c r="AI104" s="161"/>
      <c r="AJ104" s="161"/>
      <c r="AK104" s="161"/>
      <c r="AL104" s="161"/>
      <c r="AM104" s="161"/>
      <c r="AN104" s="161"/>
      <c r="AO104" s="161"/>
      <c r="AP104" s="161"/>
      <c r="AQ104" s="161"/>
      <c r="AR104" s="161"/>
      <c r="AS104" s="161"/>
      <c r="AT104" s="161"/>
      <c r="AU104" s="161"/>
      <c r="AV104" s="161"/>
      <c r="AW104" s="161"/>
      <c r="AX104" s="161"/>
      <c r="AY104" s="161"/>
      <c r="AZ104" s="161"/>
      <c r="BA104" s="161"/>
      <c r="BB104" s="161"/>
      <c r="BC104" s="161"/>
      <c r="BD104" s="161"/>
      <c r="BE104" s="161"/>
      <c r="BF104" s="161"/>
      <c r="BG104" s="161"/>
      <c r="BH104" s="161"/>
    </row>
    <row r="105" spans="6:60"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1"/>
      <c r="AK105" s="161"/>
      <c r="AL105" s="161"/>
      <c r="AM105" s="161"/>
      <c r="AN105" s="161"/>
      <c r="AO105" s="161"/>
      <c r="AP105" s="161"/>
      <c r="AQ105" s="161"/>
      <c r="AR105" s="161"/>
      <c r="AS105" s="161"/>
      <c r="AT105" s="161"/>
      <c r="AU105" s="161"/>
      <c r="AV105" s="161"/>
      <c r="AW105" s="161"/>
      <c r="AX105" s="161"/>
      <c r="AY105" s="161"/>
      <c r="AZ105" s="161"/>
      <c r="BA105" s="161"/>
      <c r="BB105" s="161"/>
      <c r="BC105" s="161"/>
      <c r="BD105" s="161"/>
      <c r="BE105" s="161"/>
      <c r="BF105" s="161"/>
      <c r="BG105" s="161"/>
      <c r="BH105" s="161"/>
    </row>
    <row r="106" spans="6:60"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1"/>
      <c r="AK106" s="161"/>
      <c r="AL106" s="161"/>
      <c r="AM106" s="161"/>
      <c r="AN106" s="161"/>
      <c r="AO106" s="161"/>
      <c r="AP106" s="161"/>
      <c r="AQ106" s="161"/>
      <c r="AR106" s="161"/>
      <c r="AS106" s="161"/>
      <c r="AT106" s="161"/>
      <c r="AU106" s="161"/>
      <c r="AV106" s="161"/>
      <c r="AW106" s="161"/>
      <c r="AX106" s="161"/>
      <c r="AY106" s="161"/>
      <c r="AZ106" s="161"/>
      <c r="BA106" s="161"/>
      <c r="BB106" s="161"/>
      <c r="BC106" s="161"/>
      <c r="BD106" s="161"/>
      <c r="BE106" s="161"/>
      <c r="BF106" s="161"/>
      <c r="BG106" s="161"/>
      <c r="BH106" s="161"/>
    </row>
    <row r="107" spans="6:60"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  <c r="AA107" s="161"/>
      <c r="AB107" s="161"/>
      <c r="AC107" s="161"/>
      <c r="AD107" s="161"/>
      <c r="AE107" s="161"/>
      <c r="AF107" s="161"/>
      <c r="AG107" s="161"/>
      <c r="AH107" s="161"/>
      <c r="AI107" s="161"/>
      <c r="AJ107" s="161"/>
      <c r="AK107" s="161"/>
      <c r="AL107" s="161"/>
      <c r="AM107" s="161"/>
      <c r="AN107" s="161"/>
      <c r="AO107" s="161"/>
      <c r="AP107" s="161"/>
      <c r="AQ107" s="161"/>
      <c r="AR107" s="161"/>
      <c r="AS107" s="161"/>
      <c r="AT107" s="161"/>
      <c r="AU107" s="161"/>
      <c r="AV107" s="161"/>
      <c r="AW107" s="161"/>
      <c r="AX107" s="161"/>
      <c r="AY107" s="161"/>
      <c r="AZ107" s="161"/>
      <c r="BA107" s="161"/>
      <c r="BB107" s="161"/>
      <c r="BC107" s="161"/>
      <c r="BD107" s="161"/>
      <c r="BE107" s="161"/>
      <c r="BF107" s="161"/>
      <c r="BG107" s="161"/>
      <c r="BH107" s="161"/>
    </row>
    <row r="108" spans="6:60"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1"/>
      <c r="AG108" s="161"/>
      <c r="AH108" s="161"/>
      <c r="AI108" s="161"/>
      <c r="AJ108" s="161"/>
      <c r="AK108" s="161"/>
      <c r="AL108" s="161"/>
      <c r="AM108" s="161"/>
      <c r="AN108" s="161"/>
      <c r="AO108" s="161"/>
      <c r="AP108" s="161"/>
      <c r="AQ108" s="161"/>
      <c r="AR108" s="161"/>
      <c r="AS108" s="161"/>
      <c r="AT108" s="161"/>
      <c r="AU108" s="161"/>
      <c r="AV108" s="161"/>
      <c r="AW108" s="161"/>
      <c r="AX108" s="161"/>
      <c r="AY108" s="161"/>
      <c r="AZ108" s="161"/>
      <c r="BA108" s="161"/>
      <c r="BB108" s="161"/>
      <c r="BC108" s="161"/>
      <c r="BD108" s="161"/>
      <c r="BE108" s="161"/>
      <c r="BF108" s="161"/>
      <c r="BG108" s="161"/>
      <c r="BH108" s="161"/>
    </row>
    <row r="109" spans="6:60"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  <c r="AA109" s="161"/>
      <c r="AB109" s="161"/>
      <c r="AC109" s="161"/>
      <c r="AD109" s="161"/>
      <c r="AE109" s="161"/>
      <c r="AF109" s="161"/>
      <c r="AG109" s="161"/>
      <c r="AH109" s="161"/>
      <c r="AI109" s="161"/>
      <c r="AJ109" s="161"/>
      <c r="AK109" s="161"/>
      <c r="AL109" s="161"/>
      <c r="AM109" s="161"/>
      <c r="AN109" s="161"/>
      <c r="AO109" s="161"/>
      <c r="AP109" s="161"/>
      <c r="AQ109" s="161"/>
      <c r="AR109" s="161"/>
      <c r="AS109" s="161"/>
      <c r="AT109" s="161"/>
      <c r="AU109" s="161"/>
      <c r="AV109" s="161"/>
      <c r="AW109" s="161"/>
      <c r="AX109" s="161"/>
      <c r="AY109" s="161"/>
      <c r="AZ109" s="161"/>
      <c r="BA109" s="161"/>
      <c r="BB109" s="161"/>
      <c r="BC109" s="161"/>
      <c r="BD109" s="161"/>
      <c r="BE109" s="161"/>
      <c r="BF109" s="161"/>
      <c r="BG109" s="161"/>
      <c r="BH109" s="161"/>
    </row>
    <row r="110" spans="6:60">
      <c r="F110" s="161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  <c r="AA110" s="161"/>
      <c r="AB110" s="161"/>
      <c r="AC110" s="161"/>
      <c r="AD110" s="161"/>
      <c r="AE110" s="161"/>
      <c r="AF110" s="161"/>
      <c r="AG110" s="161"/>
      <c r="AH110" s="161"/>
      <c r="AI110" s="161"/>
      <c r="AJ110" s="161"/>
      <c r="AK110" s="161"/>
      <c r="AL110" s="161"/>
      <c r="AM110" s="161"/>
      <c r="AN110" s="161"/>
      <c r="AO110" s="161"/>
      <c r="AP110" s="161"/>
      <c r="AQ110" s="161"/>
      <c r="AR110" s="161"/>
      <c r="AS110" s="161"/>
      <c r="AT110" s="161"/>
      <c r="AU110" s="161"/>
      <c r="AV110" s="161"/>
      <c r="AW110" s="161"/>
      <c r="AX110" s="161"/>
      <c r="AY110" s="161"/>
      <c r="AZ110" s="161"/>
      <c r="BA110" s="161"/>
      <c r="BB110" s="161"/>
      <c r="BC110" s="161"/>
      <c r="BD110" s="161"/>
      <c r="BE110" s="161"/>
      <c r="BF110" s="161"/>
      <c r="BG110" s="161"/>
      <c r="BH110" s="161"/>
    </row>
    <row r="111" spans="6:60">
      <c r="F111" s="161"/>
      <c r="G111" s="161"/>
      <c r="H111" s="161"/>
      <c r="I111" s="161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61"/>
      <c r="Y111" s="161"/>
      <c r="Z111" s="161"/>
      <c r="AA111" s="161"/>
      <c r="AB111" s="161"/>
      <c r="AC111" s="161"/>
      <c r="AD111" s="161"/>
      <c r="AE111" s="161"/>
      <c r="AF111" s="161"/>
      <c r="AG111" s="161"/>
      <c r="AH111" s="161"/>
      <c r="AI111" s="161"/>
      <c r="AJ111" s="161"/>
      <c r="AK111" s="161"/>
      <c r="AL111" s="161"/>
      <c r="AM111" s="161"/>
      <c r="AN111" s="161"/>
      <c r="AO111" s="161"/>
      <c r="AP111" s="161"/>
      <c r="AQ111" s="161"/>
      <c r="AR111" s="161"/>
      <c r="AS111" s="161"/>
      <c r="AT111" s="161"/>
      <c r="AU111" s="161"/>
      <c r="AV111" s="161"/>
      <c r="AW111" s="161"/>
      <c r="AX111" s="161"/>
      <c r="AY111" s="161"/>
      <c r="AZ111" s="161"/>
      <c r="BA111" s="161"/>
      <c r="BB111" s="161"/>
      <c r="BC111" s="161"/>
      <c r="BD111" s="161"/>
      <c r="BE111" s="161"/>
      <c r="BF111" s="161"/>
      <c r="BG111" s="161"/>
      <c r="BH111" s="161"/>
    </row>
    <row r="112" spans="6:60"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1"/>
      <c r="Z112" s="161"/>
      <c r="AA112" s="161"/>
      <c r="AB112" s="161"/>
      <c r="AC112" s="161"/>
      <c r="AD112" s="161"/>
      <c r="AE112" s="161"/>
      <c r="AF112" s="161"/>
      <c r="AG112" s="161"/>
      <c r="AH112" s="161"/>
      <c r="AI112" s="161"/>
      <c r="AJ112" s="161"/>
      <c r="AK112" s="161"/>
      <c r="AL112" s="161"/>
      <c r="AM112" s="161"/>
      <c r="AN112" s="161"/>
      <c r="AO112" s="161"/>
      <c r="AP112" s="161"/>
      <c r="AQ112" s="161"/>
      <c r="AR112" s="161"/>
      <c r="AS112" s="161"/>
      <c r="AT112" s="161"/>
      <c r="AU112" s="161"/>
      <c r="AV112" s="161"/>
      <c r="AW112" s="161"/>
      <c r="AX112" s="161"/>
      <c r="AY112" s="161"/>
      <c r="AZ112" s="161"/>
      <c r="BA112" s="161"/>
      <c r="BB112" s="161"/>
      <c r="BC112" s="161"/>
      <c r="BD112" s="161"/>
      <c r="BE112" s="161"/>
      <c r="BF112" s="161"/>
      <c r="BG112" s="161"/>
      <c r="BH112" s="161"/>
    </row>
    <row r="113" spans="6:60"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1"/>
      <c r="AA113" s="161"/>
      <c r="AB113" s="161"/>
      <c r="AC113" s="161"/>
      <c r="AD113" s="161"/>
      <c r="AE113" s="161"/>
      <c r="AF113" s="161"/>
      <c r="AG113" s="161"/>
      <c r="AH113" s="161"/>
      <c r="AI113" s="161"/>
      <c r="AJ113" s="161"/>
      <c r="AK113" s="161"/>
      <c r="AL113" s="161"/>
      <c r="AM113" s="161"/>
      <c r="AN113" s="161"/>
      <c r="AO113" s="161"/>
      <c r="AP113" s="161"/>
      <c r="AQ113" s="161"/>
      <c r="AR113" s="161"/>
      <c r="AS113" s="161"/>
      <c r="AT113" s="161"/>
      <c r="AU113" s="161"/>
      <c r="AV113" s="161"/>
      <c r="AW113" s="161"/>
      <c r="AX113" s="161"/>
      <c r="AY113" s="161"/>
      <c r="AZ113" s="161"/>
      <c r="BA113" s="161"/>
      <c r="BB113" s="161"/>
      <c r="BC113" s="161"/>
      <c r="BD113" s="161"/>
      <c r="BE113" s="161"/>
      <c r="BF113" s="161"/>
      <c r="BG113" s="161"/>
      <c r="BH113" s="161"/>
    </row>
    <row r="114" spans="6:60">
      <c r="F114" s="161"/>
      <c r="G114" s="161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1"/>
      <c r="Z114" s="161"/>
      <c r="AA114" s="161"/>
      <c r="AB114" s="161"/>
      <c r="AC114" s="161"/>
      <c r="AD114" s="161"/>
      <c r="AE114" s="161"/>
      <c r="AF114" s="161"/>
      <c r="AG114" s="161"/>
      <c r="AH114" s="161"/>
      <c r="AI114" s="161"/>
      <c r="AJ114" s="161"/>
      <c r="AK114" s="161"/>
      <c r="AL114" s="161"/>
      <c r="AM114" s="161"/>
      <c r="AN114" s="161"/>
      <c r="AO114" s="161"/>
      <c r="AP114" s="161"/>
      <c r="AQ114" s="161"/>
      <c r="AR114" s="161"/>
      <c r="AS114" s="161"/>
      <c r="AT114" s="161"/>
      <c r="AU114" s="161"/>
      <c r="AV114" s="161"/>
      <c r="AW114" s="161"/>
      <c r="AX114" s="161"/>
      <c r="AY114" s="161"/>
      <c r="AZ114" s="161"/>
      <c r="BA114" s="161"/>
      <c r="BB114" s="161"/>
      <c r="BC114" s="161"/>
      <c r="BD114" s="161"/>
      <c r="BE114" s="161"/>
      <c r="BF114" s="161"/>
      <c r="BG114" s="161"/>
      <c r="BH114" s="161"/>
    </row>
    <row r="115" spans="6:60"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  <c r="Z115" s="161"/>
      <c r="AA115" s="161"/>
      <c r="AB115" s="161"/>
      <c r="AC115" s="161"/>
      <c r="AD115" s="161"/>
      <c r="AE115" s="161"/>
      <c r="AF115" s="161"/>
      <c r="AG115" s="161"/>
      <c r="AH115" s="161"/>
      <c r="AI115" s="161"/>
      <c r="AJ115" s="161"/>
      <c r="AK115" s="161"/>
      <c r="AL115" s="161"/>
      <c r="AM115" s="161"/>
      <c r="AN115" s="161"/>
      <c r="AO115" s="161"/>
      <c r="AP115" s="161"/>
      <c r="AQ115" s="161"/>
      <c r="AR115" s="161"/>
      <c r="AS115" s="161"/>
      <c r="AT115" s="161"/>
      <c r="AU115" s="161"/>
      <c r="AV115" s="161"/>
      <c r="AW115" s="161"/>
      <c r="AX115" s="161"/>
      <c r="AY115" s="161"/>
      <c r="AZ115" s="161"/>
      <c r="BA115" s="161"/>
      <c r="BB115" s="161"/>
      <c r="BC115" s="161"/>
      <c r="BD115" s="161"/>
      <c r="BE115" s="161"/>
      <c r="BF115" s="161"/>
      <c r="BG115" s="161"/>
      <c r="BH115" s="161"/>
    </row>
    <row r="116" spans="6:60">
      <c r="F116" s="161"/>
      <c r="G116" s="161"/>
      <c r="H116" s="161"/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  <c r="Z116" s="161"/>
      <c r="AA116" s="161"/>
      <c r="AB116" s="161"/>
      <c r="AC116" s="161"/>
      <c r="AD116" s="161"/>
      <c r="AE116" s="161"/>
      <c r="AF116" s="161"/>
      <c r="AG116" s="161"/>
      <c r="AH116" s="161"/>
      <c r="AI116" s="161"/>
      <c r="AJ116" s="161"/>
      <c r="AK116" s="161"/>
      <c r="AL116" s="161"/>
      <c r="AM116" s="161"/>
      <c r="AN116" s="161"/>
      <c r="AO116" s="161"/>
      <c r="AP116" s="161"/>
      <c r="AQ116" s="161"/>
      <c r="AR116" s="161"/>
      <c r="AS116" s="161"/>
      <c r="AT116" s="161"/>
      <c r="AU116" s="161"/>
      <c r="AV116" s="161"/>
      <c r="AW116" s="161"/>
      <c r="AX116" s="161"/>
      <c r="AY116" s="161"/>
      <c r="AZ116" s="161"/>
      <c r="BA116" s="161"/>
      <c r="BB116" s="161"/>
      <c r="BC116" s="161"/>
      <c r="BD116" s="161"/>
      <c r="BE116" s="161"/>
      <c r="BF116" s="161"/>
      <c r="BG116" s="161"/>
      <c r="BH116" s="161"/>
    </row>
    <row r="117" spans="6:60">
      <c r="F117" s="161"/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  <c r="AA117" s="161"/>
      <c r="AB117" s="161"/>
      <c r="AC117" s="161"/>
      <c r="AD117" s="161"/>
      <c r="AE117" s="161"/>
      <c r="AF117" s="161"/>
      <c r="AG117" s="161"/>
      <c r="AH117" s="161"/>
      <c r="AI117" s="161"/>
      <c r="AJ117" s="161"/>
      <c r="AK117" s="161"/>
      <c r="AL117" s="161"/>
      <c r="AM117" s="161"/>
      <c r="AN117" s="161"/>
      <c r="AO117" s="161"/>
      <c r="AP117" s="161"/>
      <c r="AQ117" s="161"/>
      <c r="AR117" s="161"/>
      <c r="AS117" s="161"/>
      <c r="AT117" s="161"/>
      <c r="AU117" s="161"/>
      <c r="AV117" s="161"/>
      <c r="AW117" s="161"/>
      <c r="AX117" s="161"/>
      <c r="AY117" s="161"/>
      <c r="AZ117" s="161"/>
      <c r="BA117" s="161"/>
      <c r="BB117" s="161"/>
      <c r="BC117" s="161"/>
      <c r="BD117" s="161"/>
      <c r="BE117" s="161"/>
      <c r="BF117" s="161"/>
      <c r="BG117" s="161"/>
      <c r="BH117" s="161"/>
    </row>
    <row r="118" spans="6:60"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1"/>
      <c r="Z118" s="161"/>
      <c r="AA118" s="161"/>
      <c r="AB118" s="161"/>
      <c r="AC118" s="161"/>
      <c r="AD118" s="161"/>
      <c r="AE118" s="161"/>
      <c r="AF118" s="161"/>
      <c r="AG118" s="161"/>
      <c r="AH118" s="161"/>
      <c r="AI118" s="161"/>
      <c r="AJ118" s="161"/>
      <c r="AK118" s="161"/>
      <c r="AL118" s="161"/>
      <c r="AM118" s="161"/>
      <c r="AN118" s="161"/>
      <c r="AO118" s="161"/>
      <c r="AP118" s="161"/>
      <c r="AQ118" s="161"/>
      <c r="AR118" s="161"/>
      <c r="AS118" s="161"/>
      <c r="AT118" s="161"/>
      <c r="AU118" s="161"/>
      <c r="AV118" s="161"/>
      <c r="AW118" s="161"/>
      <c r="AX118" s="161"/>
      <c r="AY118" s="161"/>
      <c r="AZ118" s="161"/>
      <c r="BA118" s="161"/>
      <c r="BB118" s="161"/>
      <c r="BC118" s="161"/>
      <c r="BD118" s="161"/>
      <c r="BE118" s="161"/>
      <c r="BF118" s="161"/>
      <c r="BG118" s="161"/>
      <c r="BH118" s="161"/>
    </row>
    <row r="119" spans="6:60"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  <c r="AA119" s="161"/>
      <c r="AB119" s="161"/>
      <c r="AC119" s="161"/>
      <c r="AD119" s="161"/>
      <c r="AE119" s="161"/>
      <c r="AF119" s="161"/>
      <c r="AG119" s="161"/>
      <c r="AH119" s="161"/>
      <c r="AI119" s="161"/>
      <c r="AJ119" s="161"/>
      <c r="AK119" s="161"/>
      <c r="AL119" s="161"/>
      <c r="AM119" s="161"/>
      <c r="AN119" s="161"/>
      <c r="AO119" s="161"/>
      <c r="AP119" s="161"/>
      <c r="AQ119" s="161"/>
      <c r="AR119" s="161"/>
      <c r="AS119" s="161"/>
      <c r="AT119" s="161"/>
      <c r="AU119" s="161"/>
      <c r="AV119" s="161"/>
      <c r="AW119" s="161"/>
      <c r="AX119" s="161"/>
      <c r="AY119" s="161"/>
      <c r="AZ119" s="161"/>
      <c r="BA119" s="161"/>
      <c r="BB119" s="161"/>
      <c r="BC119" s="161"/>
      <c r="BD119" s="161"/>
      <c r="BE119" s="161"/>
      <c r="BF119" s="161"/>
      <c r="BG119" s="161"/>
      <c r="BH119" s="161"/>
    </row>
    <row r="120" spans="6:60"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  <c r="W120" s="161"/>
      <c r="X120" s="161"/>
      <c r="Y120" s="161"/>
      <c r="Z120" s="161"/>
      <c r="AA120" s="161"/>
      <c r="AB120" s="161"/>
      <c r="AC120" s="161"/>
      <c r="AD120" s="161"/>
      <c r="AE120" s="161"/>
      <c r="AF120" s="161"/>
      <c r="AG120" s="161"/>
      <c r="AH120" s="161"/>
      <c r="AI120" s="161"/>
      <c r="AJ120" s="161"/>
      <c r="AK120" s="161"/>
      <c r="AL120" s="161"/>
      <c r="AM120" s="161"/>
      <c r="AN120" s="161"/>
      <c r="AO120" s="161"/>
      <c r="AP120" s="161"/>
      <c r="AQ120" s="161"/>
      <c r="AR120" s="161"/>
      <c r="AS120" s="161"/>
      <c r="AT120" s="161"/>
      <c r="AU120" s="161"/>
      <c r="AV120" s="161"/>
      <c r="AW120" s="161"/>
      <c r="AX120" s="161"/>
      <c r="AY120" s="161"/>
      <c r="AZ120" s="161"/>
      <c r="BA120" s="161"/>
      <c r="BB120" s="161"/>
      <c r="BC120" s="161"/>
      <c r="BD120" s="161"/>
      <c r="BE120" s="161"/>
      <c r="BF120" s="161"/>
      <c r="BG120" s="161"/>
      <c r="BH120" s="161"/>
    </row>
    <row r="121" spans="6:60">
      <c r="F121" s="161"/>
      <c r="G121" s="161"/>
      <c r="H121" s="161"/>
      <c r="I121" s="161"/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  <c r="Z121" s="161"/>
      <c r="AA121" s="161"/>
      <c r="AB121" s="161"/>
      <c r="AC121" s="161"/>
      <c r="AD121" s="161"/>
      <c r="AE121" s="161"/>
      <c r="AF121" s="161"/>
      <c r="AG121" s="161"/>
      <c r="AH121" s="161"/>
      <c r="AI121" s="161"/>
      <c r="AJ121" s="161"/>
      <c r="AK121" s="161"/>
      <c r="AL121" s="161"/>
      <c r="AM121" s="161"/>
      <c r="AN121" s="161"/>
      <c r="AO121" s="161"/>
      <c r="AP121" s="161"/>
      <c r="AQ121" s="161"/>
      <c r="AR121" s="161"/>
      <c r="AS121" s="161"/>
      <c r="AT121" s="161"/>
      <c r="AU121" s="161"/>
      <c r="AV121" s="161"/>
      <c r="AW121" s="161"/>
      <c r="AX121" s="161"/>
      <c r="AY121" s="161"/>
      <c r="AZ121" s="161"/>
      <c r="BA121" s="161"/>
      <c r="BB121" s="161"/>
      <c r="BC121" s="161"/>
      <c r="BD121" s="161"/>
      <c r="BE121" s="161"/>
      <c r="BF121" s="161"/>
      <c r="BG121" s="161"/>
      <c r="BH121" s="161"/>
    </row>
    <row r="122" spans="6:60"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  <c r="Z122" s="161"/>
      <c r="AA122" s="161"/>
      <c r="AB122" s="161"/>
      <c r="AC122" s="161"/>
      <c r="AD122" s="161"/>
      <c r="AE122" s="161"/>
      <c r="AF122" s="161"/>
      <c r="AG122" s="161"/>
      <c r="AH122" s="161"/>
      <c r="AI122" s="161"/>
      <c r="AJ122" s="161"/>
      <c r="AK122" s="161"/>
      <c r="AL122" s="161"/>
      <c r="AM122" s="161"/>
      <c r="AN122" s="161"/>
      <c r="AO122" s="161"/>
      <c r="AP122" s="161"/>
      <c r="AQ122" s="161"/>
      <c r="AR122" s="161"/>
      <c r="AS122" s="161"/>
      <c r="AT122" s="161"/>
      <c r="AU122" s="161"/>
      <c r="AV122" s="161"/>
      <c r="AW122" s="161"/>
      <c r="AX122" s="161"/>
      <c r="AY122" s="161"/>
      <c r="AZ122" s="161"/>
      <c r="BA122" s="161"/>
      <c r="BB122" s="161"/>
      <c r="BC122" s="161"/>
      <c r="BD122" s="161"/>
      <c r="BE122" s="161"/>
      <c r="BF122" s="161"/>
      <c r="BG122" s="161"/>
      <c r="BH122" s="161"/>
    </row>
    <row r="123" spans="6:60">
      <c r="F123" s="161"/>
      <c r="G123" s="161"/>
      <c r="H123" s="161"/>
      <c r="I123" s="161"/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  <c r="AF123" s="161"/>
      <c r="AG123" s="161"/>
      <c r="AH123" s="161"/>
      <c r="AI123" s="161"/>
      <c r="AJ123" s="161"/>
      <c r="AK123" s="161"/>
      <c r="AL123" s="161"/>
      <c r="AM123" s="161"/>
      <c r="AN123" s="161"/>
      <c r="AO123" s="161"/>
      <c r="AP123" s="161"/>
      <c r="AQ123" s="161"/>
      <c r="AR123" s="161"/>
      <c r="AS123" s="161"/>
      <c r="AT123" s="161"/>
      <c r="AU123" s="161"/>
      <c r="AV123" s="161"/>
      <c r="AW123" s="161"/>
      <c r="AX123" s="161"/>
      <c r="AY123" s="161"/>
      <c r="AZ123" s="161"/>
      <c r="BA123" s="161"/>
      <c r="BB123" s="161"/>
      <c r="BC123" s="161"/>
      <c r="BD123" s="161"/>
      <c r="BE123" s="161"/>
      <c r="BF123" s="161"/>
      <c r="BG123" s="161"/>
      <c r="BH123" s="161"/>
    </row>
    <row r="124" spans="6:60">
      <c r="F124" s="161"/>
      <c r="G124" s="161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  <c r="U124" s="161"/>
      <c r="V124" s="161"/>
      <c r="W124" s="161"/>
      <c r="X124" s="161"/>
      <c r="Y124" s="161"/>
      <c r="Z124" s="161"/>
      <c r="AA124" s="161"/>
      <c r="AB124" s="161"/>
      <c r="AC124" s="161"/>
      <c r="AD124" s="161"/>
      <c r="AE124" s="161"/>
      <c r="AF124" s="161"/>
      <c r="AG124" s="161"/>
      <c r="AH124" s="161"/>
      <c r="AI124" s="161"/>
      <c r="AJ124" s="161"/>
      <c r="AK124" s="161"/>
      <c r="AL124" s="161"/>
      <c r="AM124" s="161"/>
      <c r="AN124" s="161"/>
      <c r="AO124" s="161"/>
      <c r="AP124" s="161"/>
      <c r="AQ124" s="161"/>
      <c r="AR124" s="161"/>
      <c r="AS124" s="161"/>
      <c r="AT124" s="161"/>
      <c r="AU124" s="161"/>
      <c r="AV124" s="161"/>
      <c r="AW124" s="161"/>
      <c r="AX124" s="161"/>
      <c r="AY124" s="161"/>
      <c r="AZ124" s="161"/>
      <c r="BA124" s="161"/>
      <c r="BB124" s="161"/>
      <c r="BC124" s="161"/>
      <c r="BD124" s="161"/>
      <c r="BE124" s="161"/>
      <c r="BF124" s="161"/>
      <c r="BG124" s="161"/>
      <c r="BH124" s="161"/>
    </row>
    <row r="125" spans="6:60">
      <c r="F125" s="161"/>
      <c r="G125" s="161"/>
      <c r="H125" s="161"/>
      <c r="I125" s="161"/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  <c r="Z125" s="161"/>
      <c r="AA125" s="161"/>
      <c r="AB125" s="161"/>
      <c r="AC125" s="161"/>
      <c r="AD125" s="161"/>
      <c r="AE125" s="161"/>
      <c r="AF125" s="161"/>
      <c r="AG125" s="161"/>
      <c r="AH125" s="161"/>
      <c r="AI125" s="161"/>
      <c r="AJ125" s="161"/>
      <c r="AK125" s="161"/>
      <c r="AL125" s="161"/>
      <c r="AM125" s="161"/>
      <c r="AN125" s="161"/>
      <c r="AO125" s="161"/>
      <c r="AP125" s="161"/>
      <c r="AQ125" s="161"/>
      <c r="AR125" s="161"/>
      <c r="AS125" s="161"/>
      <c r="AT125" s="161"/>
      <c r="AU125" s="161"/>
      <c r="AV125" s="161"/>
      <c r="AW125" s="161"/>
      <c r="AX125" s="161"/>
      <c r="AY125" s="161"/>
      <c r="AZ125" s="161"/>
      <c r="BA125" s="161"/>
      <c r="BB125" s="161"/>
      <c r="BC125" s="161"/>
      <c r="BD125" s="161"/>
      <c r="BE125" s="161"/>
      <c r="BF125" s="161"/>
      <c r="BG125" s="161"/>
      <c r="BH125" s="161"/>
    </row>
    <row r="126" spans="6:60">
      <c r="F126" s="161"/>
      <c r="G126" s="161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1"/>
      <c r="Y126" s="161"/>
      <c r="Z126" s="161"/>
      <c r="AA126" s="161"/>
      <c r="AB126" s="161"/>
      <c r="AC126" s="161"/>
      <c r="AD126" s="161"/>
      <c r="AE126" s="161"/>
      <c r="AF126" s="161"/>
      <c r="AG126" s="161"/>
      <c r="AH126" s="161"/>
      <c r="AI126" s="161"/>
      <c r="AJ126" s="161"/>
      <c r="AK126" s="161"/>
      <c r="AL126" s="161"/>
      <c r="AM126" s="161"/>
      <c r="AN126" s="161"/>
      <c r="AO126" s="161"/>
      <c r="AP126" s="161"/>
      <c r="AQ126" s="161"/>
      <c r="AR126" s="161"/>
      <c r="AS126" s="161"/>
      <c r="AT126" s="161"/>
      <c r="AU126" s="161"/>
      <c r="AV126" s="161"/>
      <c r="AW126" s="161"/>
      <c r="AX126" s="161"/>
      <c r="AY126" s="161"/>
      <c r="AZ126" s="161"/>
      <c r="BA126" s="161"/>
      <c r="BB126" s="161"/>
      <c r="BC126" s="161"/>
      <c r="BD126" s="161"/>
      <c r="BE126" s="161"/>
      <c r="BF126" s="161"/>
      <c r="BG126" s="161"/>
      <c r="BH126" s="161"/>
    </row>
    <row r="127" spans="6:60">
      <c r="F127" s="161"/>
      <c r="G127" s="161"/>
      <c r="H127" s="161"/>
      <c r="I127" s="161"/>
      <c r="J127" s="161"/>
      <c r="K127" s="161"/>
      <c r="L127" s="161"/>
      <c r="M127" s="161"/>
      <c r="N127" s="161"/>
      <c r="O127" s="161"/>
      <c r="P127" s="161"/>
      <c r="Q127" s="161"/>
      <c r="R127" s="161"/>
      <c r="S127" s="161"/>
      <c r="T127" s="161"/>
      <c r="U127" s="161"/>
      <c r="V127" s="161"/>
      <c r="W127" s="161"/>
      <c r="X127" s="161"/>
      <c r="Y127" s="161"/>
      <c r="Z127" s="161"/>
      <c r="AA127" s="161"/>
      <c r="AB127" s="161"/>
      <c r="AC127" s="161"/>
      <c r="AD127" s="161"/>
      <c r="AE127" s="161"/>
      <c r="AF127" s="161"/>
      <c r="AG127" s="161"/>
      <c r="AH127" s="161"/>
      <c r="AI127" s="161"/>
      <c r="AJ127" s="161"/>
      <c r="AK127" s="161"/>
      <c r="AL127" s="161"/>
      <c r="AM127" s="161"/>
      <c r="AN127" s="161"/>
      <c r="AO127" s="161"/>
      <c r="AP127" s="161"/>
      <c r="AQ127" s="161"/>
      <c r="AR127" s="161"/>
      <c r="AS127" s="161"/>
      <c r="AT127" s="161"/>
      <c r="AU127" s="161"/>
      <c r="AV127" s="161"/>
      <c r="AW127" s="161"/>
      <c r="AX127" s="161"/>
      <c r="AY127" s="161"/>
      <c r="AZ127" s="161"/>
      <c r="BA127" s="161"/>
      <c r="BB127" s="161"/>
      <c r="BC127" s="161"/>
      <c r="BD127" s="161"/>
      <c r="BE127" s="161"/>
      <c r="BF127" s="161"/>
      <c r="BG127" s="161"/>
      <c r="BH127" s="161"/>
    </row>
    <row r="128" spans="6:60">
      <c r="F128" s="161"/>
      <c r="G128" s="161"/>
      <c r="H128" s="161"/>
      <c r="I128" s="161"/>
      <c r="J128" s="161"/>
      <c r="K128" s="161"/>
      <c r="L128" s="161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  <c r="AE128" s="161"/>
      <c r="AF128" s="161"/>
      <c r="AG128" s="161"/>
      <c r="AH128" s="161"/>
      <c r="AI128" s="161"/>
      <c r="AJ128" s="161"/>
      <c r="AK128" s="161"/>
      <c r="AL128" s="161"/>
      <c r="AM128" s="161"/>
      <c r="AN128" s="161"/>
      <c r="AO128" s="161"/>
      <c r="AP128" s="161"/>
      <c r="AQ128" s="161"/>
      <c r="AR128" s="161"/>
      <c r="AS128" s="161"/>
      <c r="AT128" s="161"/>
      <c r="AU128" s="161"/>
      <c r="AV128" s="161"/>
      <c r="AW128" s="161"/>
      <c r="AX128" s="161"/>
      <c r="AY128" s="161"/>
      <c r="AZ128" s="161"/>
      <c r="BA128" s="161"/>
      <c r="BB128" s="161"/>
      <c r="BC128" s="161"/>
      <c r="BD128" s="161"/>
      <c r="BE128" s="161"/>
      <c r="BF128" s="161"/>
      <c r="BG128" s="161"/>
      <c r="BH128" s="161"/>
    </row>
    <row r="129" spans="6:60">
      <c r="F129" s="161"/>
      <c r="G129" s="161"/>
      <c r="H129" s="161"/>
      <c r="I129" s="161"/>
      <c r="J129" s="161"/>
      <c r="K129" s="161"/>
      <c r="L129" s="161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61"/>
      <c r="Y129" s="161"/>
      <c r="Z129" s="161"/>
      <c r="AA129" s="161"/>
      <c r="AB129" s="161"/>
      <c r="AC129" s="161"/>
      <c r="AD129" s="161"/>
      <c r="AE129" s="161"/>
      <c r="AF129" s="161"/>
      <c r="AG129" s="161"/>
      <c r="AH129" s="161"/>
      <c r="AI129" s="161"/>
      <c r="AJ129" s="161"/>
      <c r="AK129" s="161"/>
      <c r="AL129" s="161"/>
      <c r="AM129" s="161"/>
      <c r="AN129" s="161"/>
      <c r="AO129" s="161"/>
      <c r="AP129" s="161"/>
      <c r="AQ129" s="161"/>
      <c r="AR129" s="161"/>
      <c r="AS129" s="161"/>
      <c r="AT129" s="161"/>
      <c r="AU129" s="161"/>
      <c r="AV129" s="161"/>
      <c r="AW129" s="161"/>
      <c r="AX129" s="161"/>
      <c r="AY129" s="161"/>
      <c r="AZ129" s="161"/>
      <c r="BA129" s="161"/>
      <c r="BB129" s="161"/>
      <c r="BC129" s="161"/>
      <c r="BD129" s="161"/>
      <c r="BE129" s="161"/>
      <c r="BF129" s="161"/>
      <c r="BG129" s="161"/>
      <c r="BH129" s="161"/>
    </row>
    <row r="130" spans="6:60">
      <c r="F130" s="161"/>
      <c r="G130" s="161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61"/>
      <c r="Y130" s="161"/>
      <c r="Z130" s="161"/>
      <c r="AA130" s="161"/>
      <c r="AB130" s="161"/>
      <c r="AC130" s="161"/>
      <c r="AD130" s="161"/>
      <c r="AE130" s="161"/>
      <c r="AF130" s="161"/>
      <c r="AG130" s="161"/>
      <c r="AH130" s="161"/>
      <c r="AI130" s="161"/>
      <c r="AJ130" s="161"/>
      <c r="AK130" s="161"/>
      <c r="AL130" s="161"/>
      <c r="AM130" s="161"/>
      <c r="AN130" s="161"/>
      <c r="AO130" s="161"/>
      <c r="AP130" s="161"/>
      <c r="AQ130" s="161"/>
      <c r="AR130" s="161"/>
      <c r="AS130" s="161"/>
      <c r="AT130" s="161"/>
      <c r="AU130" s="161"/>
      <c r="AV130" s="161"/>
      <c r="AW130" s="161"/>
      <c r="AX130" s="161"/>
      <c r="AY130" s="161"/>
      <c r="AZ130" s="161"/>
      <c r="BA130" s="161"/>
      <c r="BB130" s="161"/>
      <c r="BC130" s="161"/>
      <c r="BD130" s="161"/>
      <c r="BE130" s="161"/>
      <c r="BF130" s="161"/>
      <c r="BG130" s="161"/>
      <c r="BH130" s="161"/>
    </row>
    <row r="131" spans="6:60">
      <c r="F131" s="161"/>
      <c r="G131" s="161"/>
      <c r="H131" s="161"/>
      <c r="I131" s="161"/>
      <c r="J131" s="161"/>
      <c r="K131" s="161"/>
      <c r="L131" s="161"/>
      <c r="M131" s="161"/>
      <c r="N131" s="161"/>
      <c r="O131" s="161"/>
      <c r="P131" s="161"/>
      <c r="Q131" s="161"/>
      <c r="R131" s="161"/>
      <c r="S131" s="161"/>
      <c r="T131" s="161"/>
      <c r="U131" s="161"/>
      <c r="V131" s="161"/>
      <c r="W131" s="161"/>
      <c r="X131" s="161"/>
      <c r="Y131" s="161"/>
      <c r="Z131" s="161"/>
      <c r="AA131" s="161"/>
      <c r="AB131" s="161"/>
      <c r="AC131" s="161"/>
      <c r="AD131" s="161"/>
      <c r="AE131" s="161"/>
      <c r="AF131" s="161"/>
      <c r="AG131" s="161"/>
      <c r="AH131" s="161"/>
      <c r="AI131" s="161"/>
      <c r="AJ131" s="161"/>
      <c r="AK131" s="161"/>
      <c r="AL131" s="161"/>
      <c r="AM131" s="161"/>
      <c r="AN131" s="161"/>
      <c r="AO131" s="161"/>
      <c r="AP131" s="161"/>
      <c r="AQ131" s="161"/>
      <c r="AR131" s="161"/>
      <c r="AS131" s="161"/>
      <c r="AT131" s="161"/>
      <c r="AU131" s="161"/>
      <c r="AV131" s="161"/>
      <c r="AW131" s="161"/>
      <c r="AX131" s="161"/>
      <c r="AY131" s="161"/>
      <c r="AZ131" s="161"/>
      <c r="BA131" s="161"/>
      <c r="BB131" s="161"/>
      <c r="BC131" s="161"/>
      <c r="BD131" s="161"/>
      <c r="BE131" s="161"/>
      <c r="BF131" s="161"/>
      <c r="BG131" s="161"/>
      <c r="BH131" s="161"/>
    </row>
    <row r="132" spans="6:60">
      <c r="F132" s="161"/>
      <c r="G132" s="161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  <c r="S132" s="161"/>
      <c r="T132" s="161"/>
      <c r="U132" s="161"/>
      <c r="V132" s="161"/>
      <c r="W132" s="161"/>
      <c r="X132" s="161"/>
      <c r="Y132" s="161"/>
      <c r="Z132" s="161"/>
      <c r="AA132" s="161"/>
      <c r="AB132" s="161"/>
      <c r="AC132" s="161"/>
      <c r="AD132" s="161"/>
      <c r="AE132" s="161"/>
      <c r="AF132" s="161"/>
      <c r="AG132" s="161"/>
      <c r="AH132" s="161"/>
      <c r="AI132" s="161"/>
      <c r="AJ132" s="161"/>
      <c r="AK132" s="161"/>
      <c r="AL132" s="161"/>
      <c r="AM132" s="161"/>
      <c r="AN132" s="161"/>
      <c r="AO132" s="161"/>
      <c r="AP132" s="161"/>
      <c r="AQ132" s="161"/>
      <c r="AR132" s="161"/>
      <c r="AS132" s="161"/>
      <c r="AT132" s="161"/>
      <c r="AU132" s="161"/>
      <c r="AV132" s="161"/>
      <c r="AW132" s="161"/>
      <c r="AX132" s="161"/>
      <c r="AY132" s="161"/>
      <c r="AZ132" s="161"/>
      <c r="BA132" s="161"/>
      <c r="BB132" s="161"/>
      <c r="BC132" s="161"/>
      <c r="BD132" s="161"/>
      <c r="BE132" s="161"/>
      <c r="BF132" s="161"/>
      <c r="BG132" s="161"/>
      <c r="BH132" s="161"/>
    </row>
    <row r="133" spans="6:60"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  <c r="AA133" s="161"/>
      <c r="AB133" s="161"/>
      <c r="AC133" s="161"/>
      <c r="AD133" s="161"/>
      <c r="AE133" s="161"/>
      <c r="AF133" s="161"/>
      <c r="AG133" s="161"/>
      <c r="AH133" s="161"/>
      <c r="AI133" s="161"/>
      <c r="AJ133" s="161"/>
      <c r="AK133" s="161"/>
      <c r="AL133" s="161"/>
      <c r="AM133" s="161"/>
      <c r="AN133" s="161"/>
      <c r="AO133" s="161"/>
      <c r="AP133" s="161"/>
      <c r="AQ133" s="161"/>
      <c r="AR133" s="161"/>
      <c r="AS133" s="161"/>
      <c r="AT133" s="161"/>
      <c r="AU133" s="161"/>
      <c r="AV133" s="161"/>
      <c r="AW133" s="161"/>
      <c r="AX133" s="161"/>
      <c r="AY133" s="161"/>
      <c r="AZ133" s="161"/>
      <c r="BA133" s="161"/>
      <c r="BB133" s="161"/>
      <c r="BC133" s="161"/>
      <c r="BD133" s="161"/>
      <c r="BE133" s="161"/>
      <c r="BF133" s="161"/>
      <c r="BG133" s="161"/>
      <c r="BH133" s="161"/>
    </row>
    <row r="134" spans="6:60">
      <c r="F134" s="161"/>
      <c r="G134" s="161"/>
      <c r="H134" s="161"/>
      <c r="I134" s="161"/>
      <c r="J134" s="161"/>
      <c r="K134" s="161"/>
      <c r="L134" s="161"/>
      <c r="M134" s="161"/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161"/>
      <c r="Y134" s="161"/>
      <c r="Z134" s="161"/>
      <c r="AA134" s="161"/>
      <c r="AB134" s="161"/>
      <c r="AC134" s="161"/>
      <c r="AD134" s="161"/>
      <c r="AE134" s="161"/>
      <c r="AF134" s="161"/>
      <c r="AG134" s="161"/>
      <c r="AH134" s="161"/>
      <c r="AI134" s="161"/>
      <c r="AJ134" s="161"/>
      <c r="AK134" s="161"/>
      <c r="AL134" s="161"/>
      <c r="AM134" s="161"/>
      <c r="AN134" s="161"/>
      <c r="AO134" s="161"/>
      <c r="AP134" s="161"/>
      <c r="AQ134" s="161"/>
      <c r="AR134" s="161"/>
      <c r="AS134" s="161"/>
      <c r="AT134" s="161"/>
      <c r="AU134" s="161"/>
      <c r="AV134" s="161"/>
      <c r="AW134" s="161"/>
      <c r="AX134" s="161"/>
      <c r="AY134" s="161"/>
      <c r="AZ134" s="161"/>
      <c r="BA134" s="161"/>
      <c r="BB134" s="161"/>
      <c r="BC134" s="161"/>
      <c r="BD134" s="161"/>
      <c r="BE134" s="161"/>
      <c r="BF134" s="161"/>
      <c r="BG134" s="161"/>
      <c r="BH134" s="161"/>
    </row>
    <row r="135" spans="6:60">
      <c r="F135" s="161"/>
      <c r="G135" s="161"/>
      <c r="H135" s="161"/>
      <c r="I135" s="161"/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161"/>
      <c r="Y135" s="161"/>
      <c r="Z135" s="161"/>
      <c r="AA135" s="161"/>
      <c r="AB135" s="161"/>
      <c r="AC135" s="161"/>
      <c r="AD135" s="161"/>
      <c r="AE135" s="161"/>
      <c r="AF135" s="161"/>
      <c r="AG135" s="161"/>
      <c r="AH135" s="161"/>
      <c r="AI135" s="161"/>
      <c r="AJ135" s="161"/>
      <c r="AK135" s="161"/>
      <c r="AL135" s="161"/>
      <c r="AM135" s="161"/>
      <c r="AN135" s="161"/>
      <c r="AO135" s="161"/>
      <c r="AP135" s="161"/>
      <c r="AQ135" s="161"/>
      <c r="AR135" s="161"/>
      <c r="AS135" s="161"/>
      <c r="AT135" s="161"/>
      <c r="AU135" s="161"/>
      <c r="AV135" s="161"/>
      <c r="AW135" s="161"/>
      <c r="AX135" s="161"/>
      <c r="AY135" s="161"/>
      <c r="AZ135" s="161"/>
      <c r="BA135" s="161"/>
      <c r="BB135" s="161"/>
      <c r="BC135" s="161"/>
      <c r="BD135" s="161"/>
      <c r="BE135" s="161"/>
      <c r="BF135" s="161"/>
      <c r="BG135" s="161"/>
      <c r="BH135" s="161"/>
    </row>
    <row r="136" spans="6:60">
      <c r="F136" s="161"/>
      <c r="G136" s="161"/>
      <c r="H136" s="161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1"/>
      <c r="Z136" s="161"/>
      <c r="AA136" s="161"/>
      <c r="AB136" s="161"/>
      <c r="AC136" s="161"/>
      <c r="AD136" s="161"/>
      <c r="AE136" s="161"/>
      <c r="AF136" s="161"/>
      <c r="AG136" s="161"/>
      <c r="AH136" s="161"/>
      <c r="AI136" s="161"/>
      <c r="AJ136" s="161"/>
      <c r="AK136" s="161"/>
      <c r="AL136" s="161"/>
      <c r="AM136" s="161"/>
      <c r="AN136" s="161"/>
      <c r="AO136" s="161"/>
      <c r="AP136" s="161"/>
      <c r="AQ136" s="161"/>
      <c r="AR136" s="161"/>
      <c r="AS136" s="161"/>
      <c r="AT136" s="161"/>
      <c r="AU136" s="161"/>
      <c r="AV136" s="161"/>
      <c r="AW136" s="161"/>
      <c r="AX136" s="161"/>
      <c r="AY136" s="161"/>
      <c r="AZ136" s="161"/>
      <c r="BA136" s="161"/>
      <c r="BB136" s="161"/>
      <c r="BC136" s="161"/>
      <c r="BD136" s="161"/>
      <c r="BE136" s="161"/>
      <c r="BF136" s="161"/>
      <c r="BG136" s="161"/>
      <c r="BH136" s="161"/>
    </row>
    <row r="137" spans="6:60">
      <c r="F137" s="161"/>
      <c r="G137" s="161"/>
      <c r="H137" s="161"/>
      <c r="I137" s="161"/>
      <c r="J137" s="161"/>
      <c r="K137" s="161"/>
      <c r="L137" s="161"/>
      <c r="M137" s="161"/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161"/>
      <c r="Y137" s="161"/>
      <c r="Z137" s="161"/>
      <c r="AA137" s="161"/>
      <c r="AB137" s="161"/>
      <c r="AC137" s="161"/>
      <c r="AD137" s="161"/>
      <c r="AE137" s="161"/>
      <c r="AF137" s="161"/>
      <c r="AG137" s="161"/>
      <c r="AH137" s="161"/>
      <c r="AI137" s="161"/>
      <c r="AJ137" s="161"/>
      <c r="AK137" s="161"/>
      <c r="AL137" s="161"/>
      <c r="AM137" s="161"/>
      <c r="AN137" s="161"/>
      <c r="AO137" s="161"/>
      <c r="AP137" s="161"/>
      <c r="AQ137" s="161"/>
      <c r="AR137" s="161"/>
      <c r="AS137" s="161"/>
      <c r="AT137" s="161"/>
      <c r="AU137" s="161"/>
      <c r="AV137" s="161"/>
      <c r="AW137" s="161"/>
      <c r="AX137" s="161"/>
      <c r="AY137" s="161"/>
      <c r="AZ137" s="161"/>
      <c r="BA137" s="161"/>
      <c r="BB137" s="161"/>
      <c r="BC137" s="161"/>
      <c r="BD137" s="161"/>
      <c r="BE137" s="161"/>
      <c r="BF137" s="161"/>
      <c r="BG137" s="161"/>
      <c r="BH137" s="161"/>
    </row>
    <row r="138" spans="6:60">
      <c r="F138" s="161"/>
      <c r="G138" s="161"/>
      <c r="H138" s="161"/>
      <c r="I138" s="161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  <c r="Z138" s="161"/>
      <c r="AA138" s="161"/>
      <c r="AB138" s="161"/>
      <c r="AC138" s="161"/>
      <c r="AD138" s="161"/>
      <c r="AE138" s="161"/>
      <c r="AF138" s="161"/>
      <c r="AG138" s="161"/>
      <c r="AH138" s="161"/>
      <c r="AI138" s="161"/>
      <c r="AJ138" s="161"/>
      <c r="AK138" s="161"/>
      <c r="AL138" s="161"/>
      <c r="AM138" s="161"/>
      <c r="AN138" s="161"/>
      <c r="AO138" s="161"/>
      <c r="AP138" s="161"/>
      <c r="AQ138" s="161"/>
      <c r="AR138" s="161"/>
      <c r="AS138" s="161"/>
      <c r="AT138" s="161"/>
      <c r="AU138" s="161"/>
      <c r="AV138" s="161"/>
      <c r="AW138" s="161"/>
      <c r="AX138" s="161"/>
      <c r="AY138" s="161"/>
      <c r="AZ138" s="161"/>
      <c r="BA138" s="161"/>
      <c r="BB138" s="161"/>
      <c r="BC138" s="161"/>
      <c r="BD138" s="161"/>
      <c r="BE138" s="161"/>
      <c r="BF138" s="161"/>
      <c r="BG138" s="161"/>
      <c r="BH138" s="161"/>
    </row>
    <row r="139" spans="6:60">
      <c r="F139" s="161"/>
      <c r="G139" s="161"/>
      <c r="H139" s="161"/>
      <c r="I139" s="161"/>
      <c r="J139" s="161"/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1"/>
      <c r="Z139" s="161"/>
      <c r="AA139" s="161"/>
      <c r="AB139" s="161"/>
      <c r="AC139" s="161"/>
      <c r="AD139" s="161"/>
      <c r="AE139" s="161"/>
      <c r="AF139" s="161"/>
      <c r="AG139" s="161"/>
      <c r="AH139" s="161"/>
      <c r="AI139" s="161"/>
      <c r="AJ139" s="161"/>
      <c r="AK139" s="161"/>
      <c r="AL139" s="161"/>
      <c r="AM139" s="161"/>
      <c r="AN139" s="161"/>
      <c r="AO139" s="161"/>
      <c r="AP139" s="161"/>
      <c r="AQ139" s="161"/>
      <c r="AR139" s="161"/>
      <c r="AS139" s="161"/>
      <c r="AT139" s="161"/>
      <c r="AU139" s="161"/>
      <c r="AV139" s="161"/>
      <c r="AW139" s="161"/>
      <c r="AX139" s="161"/>
      <c r="AY139" s="161"/>
      <c r="AZ139" s="161"/>
      <c r="BA139" s="161"/>
      <c r="BB139" s="161"/>
      <c r="BC139" s="161"/>
      <c r="BD139" s="161"/>
      <c r="BE139" s="161"/>
      <c r="BF139" s="161"/>
      <c r="BG139" s="161"/>
      <c r="BH139" s="161"/>
    </row>
    <row r="140" spans="6:60">
      <c r="F140" s="161"/>
      <c r="G140" s="161"/>
      <c r="H140" s="16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161"/>
      <c r="U140" s="161"/>
      <c r="V140" s="161"/>
      <c r="W140" s="161"/>
      <c r="X140" s="161"/>
      <c r="Y140" s="161"/>
      <c r="Z140" s="161"/>
      <c r="AA140" s="161"/>
      <c r="AB140" s="161"/>
      <c r="AC140" s="161"/>
      <c r="AD140" s="161"/>
      <c r="AE140" s="161"/>
      <c r="AF140" s="161"/>
      <c r="AG140" s="161"/>
      <c r="AH140" s="161"/>
      <c r="AI140" s="161"/>
      <c r="AJ140" s="161"/>
      <c r="AK140" s="161"/>
      <c r="AL140" s="161"/>
      <c r="AM140" s="161"/>
      <c r="AN140" s="161"/>
      <c r="AO140" s="161"/>
      <c r="AP140" s="161"/>
      <c r="AQ140" s="161"/>
      <c r="AR140" s="161"/>
      <c r="AS140" s="161"/>
      <c r="AT140" s="161"/>
      <c r="AU140" s="161"/>
      <c r="AV140" s="161"/>
      <c r="AW140" s="161"/>
      <c r="AX140" s="161"/>
      <c r="AY140" s="161"/>
      <c r="AZ140" s="161"/>
      <c r="BA140" s="161"/>
      <c r="BB140" s="161"/>
      <c r="BC140" s="161"/>
      <c r="BD140" s="161"/>
      <c r="BE140" s="161"/>
      <c r="BF140" s="161"/>
      <c r="BG140" s="161"/>
      <c r="BH140" s="161"/>
    </row>
    <row r="141" spans="6:60">
      <c r="F141" s="161"/>
      <c r="G141" s="161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1"/>
      <c r="T141" s="161"/>
      <c r="U141" s="161"/>
      <c r="V141" s="161"/>
      <c r="W141" s="161"/>
      <c r="X141" s="161"/>
      <c r="Y141" s="161"/>
      <c r="Z141" s="161"/>
      <c r="AA141" s="161"/>
      <c r="AB141" s="161"/>
      <c r="AC141" s="161"/>
      <c r="AD141" s="161"/>
      <c r="AE141" s="161"/>
      <c r="AF141" s="161"/>
      <c r="AG141" s="161"/>
      <c r="AH141" s="161"/>
      <c r="AI141" s="161"/>
      <c r="AJ141" s="161"/>
      <c r="AK141" s="161"/>
      <c r="AL141" s="161"/>
      <c r="AM141" s="161"/>
      <c r="AN141" s="161"/>
      <c r="AO141" s="161"/>
      <c r="AP141" s="161"/>
      <c r="AQ141" s="161"/>
      <c r="AR141" s="161"/>
      <c r="AS141" s="161"/>
      <c r="AT141" s="161"/>
      <c r="AU141" s="161"/>
      <c r="AV141" s="161"/>
      <c r="AW141" s="161"/>
      <c r="AX141" s="161"/>
      <c r="AY141" s="161"/>
      <c r="AZ141" s="161"/>
      <c r="BA141" s="161"/>
      <c r="BB141" s="161"/>
      <c r="BC141" s="161"/>
      <c r="BD141" s="161"/>
      <c r="BE141" s="161"/>
      <c r="BF141" s="161"/>
      <c r="BG141" s="161"/>
      <c r="BH141" s="161"/>
    </row>
    <row r="142" spans="6:60">
      <c r="F142" s="161"/>
      <c r="G142" s="161"/>
      <c r="H142" s="161"/>
      <c r="I142" s="161"/>
      <c r="J142" s="161"/>
      <c r="K142" s="161"/>
      <c r="L142" s="161"/>
      <c r="M142" s="161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1"/>
      <c r="Y142" s="161"/>
      <c r="Z142" s="161"/>
      <c r="AA142" s="161"/>
      <c r="AB142" s="161"/>
      <c r="AC142" s="161"/>
      <c r="AD142" s="161"/>
      <c r="AE142" s="161"/>
      <c r="AF142" s="161"/>
      <c r="AG142" s="161"/>
      <c r="AH142" s="161"/>
      <c r="AI142" s="161"/>
      <c r="AJ142" s="161"/>
      <c r="AK142" s="161"/>
      <c r="AL142" s="161"/>
      <c r="AM142" s="161"/>
      <c r="AN142" s="161"/>
      <c r="AO142" s="161"/>
      <c r="AP142" s="161"/>
      <c r="AQ142" s="161"/>
      <c r="AR142" s="161"/>
      <c r="AS142" s="161"/>
      <c r="AT142" s="161"/>
      <c r="AU142" s="161"/>
      <c r="AV142" s="161"/>
      <c r="AW142" s="161"/>
      <c r="AX142" s="161"/>
      <c r="AY142" s="161"/>
      <c r="AZ142" s="161"/>
      <c r="BA142" s="161"/>
      <c r="BB142" s="161"/>
      <c r="BC142" s="161"/>
      <c r="BD142" s="161"/>
      <c r="BE142" s="161"/>
      <c r="BF142" s="161"/>
      <c r="BG142" s="161"/>
      <c r="BH142" s="161"/>
    </row>
    <row r="143" spans="6:60"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1"/>
      <c r="Y143" s="161"/>
      <c r="Z143" s="161"/>
      <c r="AA143" s="161"/>
      <c r="AB143" s="161"/>
      <c r="AC143" s="161"/>
      <c r="AD143" s="161"/>
      <c r="AE143" s="161"/>
      <c r="AF143" s="161"/>
      <c r="AG143" s="161"/>
      <c r="AH143" s="161"/>
      <c r="AI143" s="161"/>
      <c r="AJ143" s="161"/>
      <c r="AK143" s="161"/>
      <c r="AL143" s="161"/>
      <c r="AM143" s="161"/>
      <c r="AN143" s="161"/>
      <c r="AO143" s="161"/>
      <c r="AP143" s="161"/>
      <c r="AQ143" s="161"/>
      <c r="AR143" s="161"/>
      <c r="AS143" s="161"/>
      <c r="AT143" s="161"/>
      <c r="AU143" s="161"/>
      <c r="AV143" s="161"/>
      <c r="AW143" s="161"/>
      <c r="AX143" s="161"/>
      <c r="AY143" s="161"/>
      <c r="AZ143" s="161"/>
      <c r="BA143" s="161"/>
      <c r="BB143" s="161"/>
      <c r="BC143" s="161"/>
      <c r="BD143" s="161"/>
      <c r="BE143" s="161"/>
      <c r="BF143" s="161"/>
      <c r="BG143" s="161"/>
      <c r="BH143" s="161"/>
    </row>
    <row r="144" spans="6:60">
      <c r="F144" s="161"/>
      <c r="G144" s="161"/>
      <c r="H144" s="161"/>
      <c r="I144" s="161"/>
      <c r="J144" s="161"/>
      <c r="K144" s="161"/>
      <c r="L144" s="161"/>
      <c r="M144" s="161"/>
      <c r="N144" s="161"/>
      <c r="O144" s="161"/>
      <c r="P144" s="161"/>
      <c r="Q144" s="161"/>
      <c r="R144" s="161"/>
      <c r="S144" s="161"/>
      <c r="T144" s="161"/>
      <c r="U144" s="161"/>
      <c r="V144" s="161"/>
      <c r="W144" s="161"/>
      <c r="X144" s="161"/>
      <c r="Y144" s="161"/>
      <c r="Z144" s="161"/>
      <c r="AA144" s="161"/>
      <c r="AB144" s="161"/>
      <c r="AC144" s="161"/>
      <c r="AD144" s="161"/>
      <c r="AE144" s="161"/>
      <c r="AF144" s="161"/>
      <c r="AG144" s="161"/>
      <c r="AH144" s="161"/>
      <c r="AI144" s="161"/>
      <c r="AJ144" s="161"/>
      <c r="AK144" s="161"/>
      <c r="AL144" s="161"/>
      <c r="AM144" s="161"/>
      <c r="AN144" s="161"/>
      <c r="AO144" s="161"/>
      <c r="AP144" s="161"/>
      <c r="AQ144" s="161"/>
      <c r="AR144" s="161"/>
      <c r="AS144" s="161"/>
      <c r="AT144" s="161"/>
      <c r="AU144" s="161"/>
      <c r="AV144" s="161"/>
      <c r="AW144" s="161"/>
      <c r="AX144" s="161"/>
      <c r="AY144" s="161"/>
      <c r="AZ144" s="161"/>
      <c r="BA144" s="161"/>
      <c r="BB144" s="161"/>
      <c r="BC144" s="161"/>
      <c r="BD144" s="161"/>
      <c r="BE144" s="161"/>
      <c r="BF144" s="161"/>
      <c r="BG144" s="161"/>
      <c r="BH144" s="161"/>
    </row>
    <row r="145" spans="6:60">
      <c r="F145" s="161"/>
      <c r="G145" s="161"/>
      <c r="H145" s="161"/>
      <c r="I145" s="161"/>
      <c r="J145" s="161"/>
      <c r="K145" s="161"/>
      <c r="L145" s="161"/>
      <c r="M145" s="161"/>
      <c r="N145" s="161"/>
      <c r="O145" s="161"/>
      <c r="P145" s="161"/>
      <c r="Q145" s="161"/>
      <c r="R145" s="161"/>
      <c r="S145" s="161"/>
      <c r="T145" s="161"/>
      <c r="U145" s="161"/>
      <c r="V145" s="161"/>
      <c r="W145" s="161"/>
      <c r="X145" s="161"/>
      <c r="Y145" s="161"/>
      <c r="Z145" s="161"/>
      <c r="AA145" s="161"/>
      <c r="AB145" s="161"/>
      <c r="AC145" s="161"/>
      <c r="AD145" s="161"/>
      <c r="AE145" s="161"/>
      <c r="AF145" s="161"/>
      <c r="AG145" s="161"/>
      <c r="AH145" s="161"/>
      <c r="AI145" s="161"/>
      <c r="AJ145" s="161"/>
      <c r="AK145" s="161"/>
      <c r="AL145" s="161"/>
      <c r="AM145" s="161"/>
      <c r="AN145" s="161"/>
      <c r="AO145" s="161"/>
      <c r="AP145" s="161"/>
      <c r="AQ145" s="161"/>
      <c r="AR145" s="161"/>
      <c r="AS145" s="161"/>
      <c r="AT145" s="161"/>
      <c r="AU145" s="161"/>
      <c r="AV145" s="161"/>
      <c r="AW145" s="161"/>
      <c r="AX145" s="161"/>
      <c r="AY145" s="161"/>
      <c r="AZ145" s="161"/>
      <c r="BA145" s="161"/>
      <c r="BB145" s="161"/>
      <c r="BC145" s="161"/>
      <c r="BD145" s="161"/>
      <c r="BE145" s="161"/>
      <c r="BF145" s="161"/>
      <c r="BG145" s="161"/>
      <c r="BH145" s="161"/>
    </row>
    <row r="146" spans="6:60">
      <c r="F146" s="161"/>
      <c r="G146" s="161"/>
      <c r="H146" s="161"/>
      <c r="I146" s="161"/>
      <c r="J146" s="161"/>
      <c r="K146" s="161"/>
      <c r="L146" s="161"/>
      <c r="M146" s="161"/>
      <c r="N146" s="161"/>
      <c r="O146" s="161"/>
      <c r="P146" s="161"/>
      <c r="Q146" s="161"/>
      <c r="R146" s="161"/>
      <c r="S146" s="161"/>
      <c r="T146" s="161"/>
      <c r="U146" s="161"/>
      <c r="V146" s="161"/>
      <c r="W146" s="161"/>
      <c r="X146" s="161"/>
      <c r="Y146" s="161"/>
      <c r="Z146" s="161"/>
      <c r="AA146" s="161"/>
      <c r="AB146" s="161"/>
      <c r="AC146" s="161"/>
      <c r="AD146" s="161"/>
      <c r="AE146" s="161"/>
      <c r="AF146" s="161"/>
      <c r="AG146" s="161"/>
      <c r="AH146" s="161"/>
      <c r="AI146" s="161"/>
      <c r="AJ146" s="161"/>
      <c r="AK146" s="161"/>
      <c r="AL146" s="161"/>
      <c r="AM146" s="161"/>
      <c r="AN146" s="161"/>
      <c r="AO146" s="161"/>
      <c r="AP146" s="161"/>
      <c r="AQ146" s="161"/>
      <c r="AR146" s="161"/>
      <c r="AS146" s="161"/>
      <c r="AT146" s="161"/>
      <c r="AU146" s="161"/>
      <c r="AV146" s="161"/>
      <c r="AW146" s="161"/>
      <c r="AX146" s="161"/>
      <c r="AY146" s="161"/>
      <c r="AZ146" s="161"/>
      <c r="BA146" s="161"/>
      <c r="BB146" s="161"/>
      <c r="BC146" s="161"/>
      <c r="BD146" s="161"/>
      <c r="BE146" s="161"/>
      <c r="BF146" s="161"/>
      <c r="BG146" s="161"/>
      <c r="BH146" s="161"/>
    </row>
    <row r="147" spans="6:60">
      <c r="F147" s="161"/>
      <c r="G147" s="161"/>
      <c r="H147" s="161"/>
      <c r="I147" s="161"/>
      <c r="J147" s="161"/>
      <c r="K147" s="161"/>
      <c r="L147" s="161"/>
      <c r="M147" s="161"/>
      <c r="N147" s="161"/>
      <c r="O147" s="161"/>
      <c r="P147" s="161"/>
      <c r="Q147" s="161"/>
      <c r="R147" s="161"/>
      <c r="S147" s="161"/>
      <c r="T147" s="161"/>
      <c r="U147" s="161"/>
      <c r="V147" s="161"/>
      <c r="W147" s="161"/>
      <c r="X147" s="161"/>
      <c r="Y147" s="161"/>
      <c r="Z147" s="161"/>
      <c r="AA147" s="161"/>
      <c r="AB147" s="161"/>
      <c r="AC147" s="161"/>
      <c r="AD147" s="161"/>
      <c r="AE147" s="161"/>
      <c r="AF147" s="161"/>
      <c r="AG147" s="161"/>
      <c r="AH147" s="161"/>
      <c r="AI147" s="161"/>
      <c r="AJ147" s="161"/>
      <c r="AK147" s="161"/>
      <c r="AL147" s="161"/>
      <c r="AM147" s="161"/>
      <c r="AN147" s="161"/>
      <c r="AO147" s="161"/>
      <c r="AP147" s="161"/>
      <c r="AQ147" s="161"/>
      <c r="AR147" s="161"/>
      <c r="AS147" s="161"/>
      <c r="AT147" s="161"/>
      <c r="AU147" s="161"/>
      <c r="AV147" s="161"/>
      <c r="AW147" s="161"/>
      <c r="AX147" s="161"/>
      <c r="AY147" s="161"/>
      <c r="AZ147" s="161"/>
      <c r="BA147" s="161"/>
      <c r="BB147" s="161"/>
      <c r="BC147" s="161"/>
      <c r="BD147" s="161"/>
      <c r="BE147" s="161"/>
    </row>
    <row r="148" spans="6:60">
      <c r="F148" s="161"/>
      <c r="G148" s="161"/>
      <c r="H148" s="161"/>
      <c r="I148" s="161"/>
      <c r="J148" s="161"/>
      <c r="K148" s="161"/>
      <c r="L148" s="161"/>
      <c r="M148" s="161"/>
      <c r="N148" s="161"/>
      <c r="O148" s="161"/>
      <c r="P148" s="161"/>
      <c r="Q148" s="161"/>
      <c r="R148" s="161"/>
      <c r="S148" s="161"/>
      <c r="T148" s="161"/>
      <c r="U148" s="161"/>
      <c r="V148" s="161"/>
      <c r="W148" s="161"/>
      <c r="X148" s="161"/>
      <c r="Y148" s="161"/>
      <c r="Z148" s="161"/>
      <c r="AA148" s="161"/>
      <c r="AB148" s="161"/>
      <c r="AC148" s="161"/>
      <c r="AD148" s="161"/>
      <c r="AE148" s="161"/>
      <c r="AF148" s="161"/>
      <c r="AG148" s="161"/>
      <c r="AH148" s="161"/>
      <c r="AI148" s="161"/>
      <c r="AJ148" s="161"/>
      <c r="AK148" s="161"/>
      <c r="AL148" s="161"/>
      <c r="AM148" s="161"/>
      <c r="AN148" s="161"/>
      <c r="AO148" s="161"/>
      <c r="AP148" s="161"/>
      <c r="AQ148" s="161"/>
      <c r="AR148" s="161"/>
      <c r="AS148" s="161"/>
      <c r="AT148" s="161"/>
      <c r="AU148" s="161"/>
      <c r="AV148" s="161"/>
      <c r="AW148" s="161"/>
      <c r="AX148" s="161"/>
      <c r="AY148" s="161"/>
      <c r="AZ148" s="161"/>
      <c r="BA148" s="161"/>
      <c r="BB148" s="161"/>
      <c r="BC148" s="161"/>
      <c r="BD148" s="161"/>
      <c r="BE148" s="161"/>
    </row>
    <row r="149" spans="6:60">
      <c r="F149" s="161"/>
      <c r="G149" s="161"/>
      <c r="H149" s="161"/>
      <c r="I149" s="161"/>
      <c r="J149" s="161"/>
      <c r="K149" s="161"/>
      <c r="L149" s="161"/>
      <c r="M149" s="161"/>
      <c r="N149" s="161"/>
      <c r="O149" s="161"/>
      <c r="P149" s="161"/>
      <c r="Q149" s="161"/>
      <c r="R149" s="161"/>
      <c r="S149" s="161"/>
      <c r="T149" s="161"/>
      <c r="U149" s="161"/>
      <c r="V149" s="161"/>
      <c r="W149" s="161"/>
      <c r="X149" s="161"/>
      <c r="Y149" s="161"/>
      <c r="Z149" s="161"/>
      <c r="AA149" s="161"/>
      <c r="AB149" s="161"/>
      <c r="AC149" s="161"/>
      <c r="AD149" s="161"/>
      <c r="AE149" s="161"/>
      <c r="AF149" s="161"/>
      <c r="AG149" s="161"/>
      <c r="AH149" s="161"/>
      <c r="AI149" s="161"/>
      <c r="AJ149" s="161"/>
      <c r="AK149" s="161"/>
      <c r="AL149" s="161"/>
      <c r="AM149" s="161"/>
      <c r="AN149" s="161"/>
      <c r="AO149" s="161"/>
      <c r="AP149" s="161"/>
      <c r="AQ149" s="161"/>
      <c r="AR149" s="161"/>
      <c r="AS149" s="161"/>
      <c r="AT149" s="161"/>
      <c r="AU149" s="161"/>
      <c r="AV149" s="161"/>
      <c r="AW149" s="161"/>
      <c r="AX149" s="161"/>
      <c r="AY149" s="161"/>
      <c r="AZ149" s="161"/>
      <c r="BA149" s="161"/>
      <c r="BB149" s="161"/>
      <c r="BC149" s="161"/>
      <c r="BD149" s="161"/>
      <c r="BE149" s="161"/>
    </row>
    <row r="150" spans="6:60">
      <c r="F150" s="161"/>
      <c r="G150" s="161"/>
      <c r="H150" s="161"/>
      <c r="I150" s="161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161"/>
      <c r="Y150" s="161"/>
      <c r="Z150" s="161"/>
      <c r="AA150" s="161"/>
      <c r="AB150" s="161"/>
      <c r="AC150" s="161"/>
      <c r="AD150" s="161"/>
      <c r="AE150" s="161"/>
      <c r="AF150" s="161"/>
      <c r="AG150" s="161"/>
      <c r="AH150" s="161"/>
      <c r="AI150" s="161"/>
      <c r="AJ150" s="161"/>
      <c r="AK150" s="161"/>
      <c r="AL150" s="161"/>
      <c r="AM150" s="161"/>
      <c r="AN150" s="161"/>
      <c r="AO150" s="161"/>
      <c r="AP150" s="161"/>
      <c r="AQ150" s="161"/>
      <c r="AR150" s="161"/>
      <c r="AS150" s="161"/>
      <c r="AT150" s="161"/>
      <c r="AU150" s="161"/>
      <c r="AV150" s="161"/>
      <c r="AW150" s="161"/>
      <c r="AX150" s="161"/>
      <c r="AY150" s="161"/>
      <c r="AZ150" s="161"/>
      <c r="BA150" s="161"/>
      <c r="BB150" s="161"/>
      <c r="BC150" s="161"/>
      <c r="BD150" s="161"/>
      <c r="BE150" s="161"/>
    </row>
    <row r="151" spans="6:60">
      <c r="F151" s="161"/>
      <c r="G151" s="161"/>
      <c r="H151" s="161"/>
      <c r="I151" s="161"/>
      <c r="J151" s="161"/>
      <c r="K151" s="161"/>
      <c r="L151" s="161"/>
      <c r="M151" s="161"/>
      <c r="N151" s="161"/>
      <c r="O151" s="161"/>
      <c r="P151" s="161"/>
      <c r="Q151" s="161"/>
      <c r="R151" s="161"/>
      <c r="S151" s="161"/>
      <c r="T151" s="161"/>
      <c r="U151" s="161"/>
      <c r="V151" s="161"/>
      <c r="W151" s="161"/>
      <c r="X151" s="161"/>
      <c r="Y151" s="161"/>
      <c r="Z151" s="161"/>
      <c r="AA151" s="161"/>
      <c r="AB151" s="161"/>
      <c r="AC151" s="161"/>
      <c r="AD151" s="161"/>
      <c r="AE151" s="161"/>
      <c r="AF151" s="161"/>
      <c r="AG151" s="161"/>
      <c r="AH151" s="161"/>
      <c r="AI151" s="161"/>
      <c r="AJ151" s="161"/>
      <c r="AK151" s="161"/>
      <c r="AL151" s="161"/>
      <c r="AM151" s="161"/>
      <c r="AN151" s="161"/>
      <c r="AO151" s="161"/>
      <c r="AP151" s="161"/>
      <c r="AQ151" s="161"/>
      <c r="AR151" s="161"/>
      <c r="AS151" s="161"/>
      <c r="AT151" s="161"/>
      <c r="AU151" s="161"/>
      <c r="AV151" s="161"/>
      <c r="AW151" s="161"/>
      <c r="AX151" s="161"/>
      <c r="AY151" s="161"/>
      <c r="AZ151" s="161"/>
      <c r="BA151" s="161"/>
      <c r="BB151" s="161"/>
      <c r="BC151" s="161"/>
      <c r="BD151" s="161"/>
      <c r="BE151" s="161"/>
    </row>
    <row r="152" spans="6:60">
      <c r="F152" s="161"/>
      <c r="G152" s="161"/>
      <c r="H152" s="161"/>
      <c r="I152" s="161"/>
      <c r="J152" s="161"/>
      <c r="K152" s="161"/>
      <c r="L152" s="161"/>
      <c r="M152" s="161"/>
      <c r="N152" s="161"/>
      <c r="O152" s="161"/>
      <c r="P152" s="161"/>
      <c r="Q152" s="161"/>
      <c r="R152" s="161"/>
      <c r="S152" s="161"/>
      <c r="T152" s="161"/>
      <c r="U152" s="161"/>
      <c r="V152" s="161"/>
      <c r="W152" s="161"/>
      <c r="X152" s="161"/>
      <c r="Y152" s="161"/>
      <c r="Z152" s="161"/>
      <c r="AA152" s="161"/>
      <c r="AB152" s="161"/>
      <c r="AC152" s="161"/>
      <c r="AD152" s="161"/>
      <c r="AE152" s="161"/>
      <c r="AF152" s="161"/>
      <c r="AG152" s="161"/>
      <c r="AH152" s="161"/>
      <c r="AI152" s="161"/>
      <c r="AJ152" s="161"/>
      <c r="AK152" s="161"/>
      <c r="AL152" s="161"/>
      <c r="AM152" s="161"/>
      <c r="AN152" s="161"/>
      <c r="AO152" s="161"/>
      <c r="AP152" s="161"/>
      <c r="AQ152" s="161"/>
      <c r="AR152" s="161"/>
      <c r="AS152" s="161"/>
      <c r="AT152" s="161"/>
      <c r="AU152" s="161"/>
      <c r="AV152" s="161"/>
      <c r="AW152" s="161"/>
      <c r="AX152" s="161"/>
      <c r="AY152" s="161"/>
      <c r="AZ152" s="161"/>
      <c r="BA152" s="161"/>
      <c r="BB152" s="161"/>
      <c r="BC152" s="161"/>
      <c r="BD152" s="161"/>
      <c r="BE152" s="161"/>
    </row>
    <row r="153" spans="6:60">
      <c r="F153" s="161"/>
      <c r="G153" s="161"/>
      <c r="H153" s="161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61"/>
      <c r="Y153" s="161"/>
      <c r="Z153" s="161"/>
      <c r="AA153" s="161"/>
      <c r="AB153" s="161"/>
      <c r="AC153" s="161"/>
      <c r="AD153" s="161"/>
      <c r="AE153" s="161"/>
      <c r="AF153" s="161"/>
      <c r="AG153" s="161"/>
      <c r="AH153" s="161"/>
      <c r="AI153" s="161"/>
      <c r="AJ153" s="161"/>
      <c r="AK153" s="161"/>
      <c r="AL153" s="161"/>
      <c r="AM153" s="161"/>
      <c r="AN153" s="161"/>
      <c r="AO153" s="161"/>
      <c r="AP153" s="161"/>
      <c r="AQ153" s="161"/>
      <c r="AR153" s="161"/>
      <c r="AS153" s="161"/>
      <c r="AT153" s="161"/>
      <c r="AU153" s="161"/>
      <c r="AV153" s="161"/>
      <c r="AW153" s="161"/>
      <c r="AX153" s="161"/>
      <c r="AY153" s="161"/>
      <c r="AZ153" s="161"/>
      <c r="BA153" s="161"/>
      <c r="BB153" s="161"/>
      <c r="BC153" s="161"/>
      <c r="BD153" s="161"/>
      <c r="BE153" s="161"/>
    </row>
    <row r="154" spans="6:60">
      <c r="F154" s="161"/>
      <c r="G154" s="161"/>
      <c r="H154" s="161"/>
      <c r="I154" s="161"/>
      <c r="J154" s="161"/>
      <c r="K154" s="161"/>
      <c r="L154" s="161"/>
      <c r="M154" s="161"/>
      <c r="N154" s="161"/>
      <c r="O154" s="161"/>
      <c r="P154" s="161"/>
      <c r="Q154" s="161"/>
      <c r="R154" s="161"/>
      <c r="S154" s="161"/>
      <c r="T154" s="161"/>
      <c r="U154" s="161"/>
      <c r="V154" s="161"/>
      <c r="W154" s="161"/>
      <c r="X154" s="161"/>
      <c r="Y154" s="161"/>
      <c r="Z154" s="161"/>
      <c r="AA154" s="161"/>
      <c r="AB154" s="161"/>
      <c r="AC154" s="161"/>
      <c r="AD154" s="161"/>
      <c r="AE154" s="161"/>
      <c r="AF154" s="161"/>
      <c r="AG154" s="161"/>
      <c r="AH154" s="161"/>
      <c r="AI154" s="161"/>
      <c r="AJ154" s="161"/>
      <c r="AK154" s="161"/>
      <c r="AL154" s="161"/>
      <c r="AM154" s="161"/>
      <c r="AN154" s="161"/>
      <c r="AO154" s="161"/>
      <c r="AP154" s="161"/>
      <c r="AQ154" s="161"/>
      <c r="AR154" s="161"/>
      <c r="AS154" s="161"/>
      <c r="AT154" s="161"/>
      <c r="AU154" s="161"/>
      <c r="AV154" s="161"/>
      <c r="AW154" s="161"/>
      <c r="AX154" s="161"/>
      <c r="AY154" s="161"/>
      <c r="AZ154" s="161"/>
      <c r="BA154" s="161"/>
      <c r="BB154" s="161"/>
      <c r="BC154" s="161"/>
      <c r="BD154" s="161"/>
      <c r="BE154" s="161"/>
    </row>
    <row r="155" spans="6:60">
      <c r="F155" s="161"/>
      <c r="G155" s="161"/>
      <c r="H155" s="161"/>
      <c r="I155" s="161"/>
      <c r="J155" s="161"/>
      <c r="K155" s="161"/>
      <c r="L155" s="161"/>
      <c r="M155" s="161"/>
      <c r="N155" s="161"/>
      <c r="O155" s="161"/>
      <c r="P155" s="161"/>
      <c r="Q155" s="161"/>
      <c r="R155" s="161"/>
      <c r="S155" s="161"/>
      <c r="T155" s="161"/>
      <c r="U155" s="161"/>
      <c r="V155" s="161"/>
      <c r="W155" s="161"/>
      <c r="X155" s="161"/>
      <c r="Y155" s="161"/>
      <c r="Z155" s="161"/>
      <c r="AA155" s="161"/>
      <c r="AB155" s="161"/>
      <c r="AC155" s="161"/>
      <c r="AD155" s="161"/>
      <c r="AE155" s="161"/>
      <c r="AF155" s="161"/>
      <c r="AG155" s="161"/>
      <c r="AH155" s="161"/>
      <c r="AI155" s="161"/>
      <c r="AJ155" s="161"/>
      <c r="AK155" s="161"/>
      <c r="AL155" s="161"/>
      <c r="AM155" s="161"/>
      <c r="AN155" s="161"/>
      <c r="AO155" s="161"/>
      <c r="AP155" s="161"/>
      <c r="AQ155" s="161"/>
      <c r="AR155" s="161"/>
      <c r="AS155" s="161"/>
      <c r="AT155" s="161"/>
      <c r="AU155" s="161"/>
      <c r="AV155" s="161"/>
      <c r="AW155" s="161"/>
      <c r="AX155" s="161"/>
      <c r="AY155" s="161"/>
      <c r="AZ155" s="161"/>
      <c r="BA155" s="161"/>
      <c r="BB155" s="161"/>
      <c r="BC155" s="161"/>
      <c r="BD155" s="161"/>
      <c r="BE155" s="161"/>
    </row>
    <row r="156" spans="6:60">
      <c r="F156" s="161"/>
      <c r="G156" s="161"/>
      <c r="H156" s="161"/>
      <c r="I156" s="161"/>
      <c r="J156" s="161"/>
      <c r="K156" s="161"/>
      <c r="L156" s="161"/>
      <c r="M156" s="161"/>
      <c r="N156" s="161"/>
      <c r="O156" s="161"/>
      <c r="P156" s="161"/>
      <c r="Q156" s="161"/>
      <c r="R156" s="161"/>
      <c r="S156" s="161"/>
      <c r="T156" s="161"/>
      <c r="U156" s="161"/>
      <c r="V156" s="161"/>
      <c r="W156" s="161"/>
      <c r="X156" s="161"/>
      <c r="Y156" s="161"/>
      <c r="Z156" s="161"/>
      <c r="AA156" s="161"/>
      <c r="AB156" s="161"/>
      <c r="AC156" s="161"/>
      <c r="AD156" s="161"/>
      <c r="AE156" s="161"/>
      <c r="AF156" s="161"/>
      <c r="AG156" s="161"/>
      <c r="AH156" s="161"/>
      <c r="AI156" s="161"/>
      <c r="AJ156" s="161"/>
      <c r="AK156" s="161"/>
      <c r="AL156" s="161"/>
      <c r="AM156" s="161"/>
      <c r="AN156" s="161"/>
      <c r="AO156" s="161"/>
      <c r="AP156" s="161"/>
      <c r="AQ156" s="161"/>
      <c r="AR156" s="161"/>
      <c r="AS156" s="161"/>
      <c r="AT156" s="161"/>
      <c r="AU156" s="161"/>
      <c r="AV156" s="161"/>
      <c r="AW156" s="161"/>
      <c r="AX156" s="161"/>
      <c r="AY156" s="161"/>
      <c r="AZ156" s="161"/>
      <c r="BA156" s="161"/>
      <c r="BB156" s="161"/>
      <c r="BC156" s="161"/>
      <c r="BD156" s="161"/>
      <c r="BE156" s="161"/>
    </row>
    <row r="157" spans="6:60">
      <c r="F157" s="161"/>
      <c r="G157" s="161"/>
      <c r="H157" s="161"/>
      <c r="I157" s="161"/>
      <c r="J157" s="161"/>
      <c r="K157" s="161"/>
      <c r="L157" s="161"/>
      <c r="M157" s="161"/>
      <c r="N157" s="161"/>
      <c r="O157" s="161"/>
      <c r="P157" s="161"/>
      <c r="Q157" s="161"/>
      <c r="R157" s="161"/>
      <c r="S157" s="161"/>
      <c r="T157" s="161"/>
      <c r="U157" s="161"/>
      <c r="V157" s="161"/>
      <c r="W157" s="161"/>
      <c r="X157" s="161"/>
      <c r="Y157" s="161"/>
      <c r="Z157" s="161"/>
      <c r="AA157" s="161"/>
      <c r="AB157" s="161"/>
      <c r="AC157" s="161"/>
      <c r="AD157" s="161"/>
      <c r="AE157" s="161"/>
      <c r="AF157" s="161"/>
      <c r="AG157" s="161"/>
      <c r="AH157" s="161"/>
      <c r="AI157" s="161"/>
      <c r="AJ157" s="161"/>
      <c r="AK157" s="161"/>
      <c r="AL157" s="161"/>
      <c r="AM157" s="161"/>
      <c r="AN157" s="161"/>
      <c r="AO157" s="161"/>
      <c r="AP157" s="161"/>
      <c r="AQ157" s="161"/>
      <c r="AR157" s="161"/>
      <c r="AS157" s="161"/>
      <c r="AT157" s="161"/>
      <c r="AU157" s="161"/>
      <c r="AV157" s="161"/>
      <c r="AW157" s="161"/>
      <c r="AX157" s="161"/>
      <c r="AY157" s="161"/>
      <c r="AZ157" s="161"/>
      <c r="BA157" s="161"/>
      <c r="BB157" s="161"/>
      <c r="BC157" s="161"/>
      <c r="BD157" s="161"/>
      <c r="BE157" s="161"/>
    </row>
    <row r="158" spans="6:60">
      <c r="F158" s="161"/>
      <c r="G158" s="161"/>
      <c r="H158" s="161"/>
      <c r="I158" s="161"/>
      <c r="J158" s="161"/>
      <c r="K158" s="161"/>
      <c r="L158" s="161"/>
      <c r="M158" s="161"/>
      <c r="N158" s="161"/>
      <c r="O158" s="161"/>
      <c r="P158" s="161"/>
      <c r="Q158" s="161"/>
      <c r="R158" s="161"/>
      <c r="S158" s="161"/>
      <c r="T158" s="161"/>
      <c r="U158" s="161"/>
      <c r="V158" s="161"/>
      <c r="W158" s="161"/>
      <c r="X158" s="161"/>
      <c r="Y158" s="161"/>
      <c r="Z158" s="161"/>
      <c r="AA158" s="161"/>
      <c r="AB158" s="161"/>
      <c r="AC158" s="161"/>
      <c r="AD158" s="161"/>
      <c r="AE158" s="161"/>
      <c r="AF158" s="161"/>
      <c r="AG158" s="161"/>
      <c r="AH158" s="161"/>
      <c r="AI158" s="161"/>
      <c r="AJ158" s="161"/>
      <c r="AK158" s="161"/>
      <c r="AL158" s="161"/>
      <c r="AM158" s="161"/>
      <c r="AN158" s="161"/>
      <c r="AO158" s="161"/>
      <c r="AP158" s="161"/>
      <c r="AQ158" s="161"/>
      <c r="AR158" s="161"/>
      <c r="AS158" s="161"/>
      <c r="AT158" s="161"/>
      <c r="AU158" s="161"/>
      <c r="AV158" s="161"/>
      <c r="AW158" s="161"/>
      <c r="AX158" s="161"/>
      <c r="AY158" s="161"/>
      <c r="AZ158" s="161"/>
      <c r="BA158" s="161"/>
      <c r="BB158" s="161"/>
      <c r="BC158" s="161"/>
      <c r="BD158" s="161"/>
      <c r="BE158" s="161"/>
    </row>
    <row r="159" spans="6:60">
      <c r="F159" s="161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1"/>
      <c r="Z159" s="161"/>
      <c r="AA159" s="161"/>
      <c r="AB159" s="161"/>
      <c r="AC159" s="161"/>
      <c r="AD159" s="161"/>
      <c r="AE159" s="161"/>
      <c r="AF159" s="161"/>
      <c r="AG159" s="161"/>
      <c r="AH159" s="161"/>
      <c r="AI159" s="161"/>
      <c r="AJ159" s="161"/>
      <c r="AK159" s="161"/>
      <c r="AL159" s="161"/>
      <c r="AM159" s="161"/>
      <c r="AN159" s="161"/>
      <c r="AO159" s="161"/>
      <c r="AP159" s="161"/>
      <c r="AQ159" s="161"/>
      <c r="AR159" s="161"/>
      <c r="AS159" s="161"/>
      <c r="AT159" s="161"/>
      <c r="AU159" s="161"/>
      <c r="AV159" s="161"/>
      <c r="AW159" s="161"/>
      <c r="AX159" s="161"/>
      <c r="AY159" s="161"/>
      <c r="AZ159" s="161"/>
      <c r="BA159" s="161"/>
      <c r="BB159" s="161"/>
      <c r="BC159" s="161"/>
      <c r="BD159" s="161"/>
      <c r="BE159" s="161"/>
    </row>
  </sheetData>
  <sortState ref="BE22:BG30">
    <sortCondition descending="1" ref="BG30"/>
  </sortState>
  <mergeCells count="12">
    <mergeCell ref="BE1:BG1"/>
    <mergeCell ref="AZ1:BB1"/>
    <mergeCell ref="AU1:AW1"/>
    <mergeCell ref="AP1:AR1"/>
    <mergeCell ref="AK1:AM1"/>
    <mergeCell ref="AF1:AH1"/>
    <mergeCell ref="AA1:AC1"/>
    <mergeCell ref="B1:D1"/>
    <mergeCell ref="G1:I1"/>
    <mergeCell ref="L1:N1"/>
    <mergeCell ref="Q1:S1"/>
    <mergeCell ref="V1:X1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CH68"/>
  <sheetViews>
    <sheetView workbookViewId="0">
      <selection activeCell="A2" sqref="A2"/>
    </sheetView>
  </sheetViews>
  <sheetFormatPr defaultRowHeight="14.5"/>
  <cols>
    <col min="1" max="1" width="6.453125" style="487" customWidth="1"/>
    <col min="2" max="2" width="25.81640625" style="487" customWidth="1"/>
    <col min="3" max="3" width="23.6328125" style="487" customWidth="1"/>
    <col min="4" max="10" width="7.36328125" style="487" customWidth="1"/>
    <col min="11" max="11" width="6.36328125" style="487" customWidth="1"/>
    <col min="12" max="12" width="7.36328125" style="487" customWidth="1"/>
    <col min="13" max="13" width="12" style="487" customWidth="1"/>
    <col min="14" max="20" width="7.36328125" style="487" customWidth="1"/>
    <col min="21" max="21" width="6.36328125" style="487" customWidth="1"/>
    <col min="22" max="22" width="7.36328125" style="487" customWidth="1"/>
    <col min="23" max="23" width="12" style="487" customWidth="1"/>
    <col min="24" max="30" width="7.36328125" style="487" customWidth="1"/>
    <col min="31" max="31" width="6.36328125" style="487" customWidth="1"/>
    <col min="32" max="32" width="7.36328125" style="487" customWidth="1"/>
    <col min="33" max="33" width="12" style="487" customWidth="1"/>
    <col min="34" max="40" width="7.36328125" style="487" customWidth="1"/>
    <col min="41" max="41" width="6.36328125" style="487" customWidth="1"/>
    <col min="42" max="42" width="7.36328125" style="487" customWidth="1"/>
    <col min="43" max="43" width="12" style="487" customWidth="1"/>
    <col min="44" max="50" width="7.36328125" style="487" customWidth="1"/>
    <col min="51" max="51" width="6.36328125" style="487" customWidth="1"/>
    <col min="52" max="52" width="7.36328125" style="487" customWidth="1"/>
    <col min="53" max="53" width="12" style="487" customWidth="1"/>
    <col min="54" max="60" width="7.36328125" style="487" customWidth="1"/>
    <col min="61" max="61" width="6.36328125" style="487" customWidth="1"/>
    <col min="62" max="62" width="7.36328125" style="487" customWidth="1"/>
    <col min="63" max="63" width="12" style="487" customWidth="1"/>
    <col min="64" max="70" width="7.36328125" style="487" customWidth="1"/>
    <col min="71" max="71" width="7.1796875" style="487" customWidth="1"/>
    <col min="72" max="72" width="6.36328125" style="487" customWidth="1"/>
    <col min="73" max="73" width="12" style="487" customWidth="1"/>
    <col min="74" max="80" width="7.36328125" style="487" customWidth="1"/>
    <col min="81" max="81" width="6.36328125" style="487" customWidth="1"/>
    <col min="82" max="82" width="7.36328125" style="487" customWidth="1"/>
    <col min="83" max="83" width="12" style="487" customWidth="1"/>
    <col min="84" max="84" width="12.81640625" style="487" customWidth="1"/>
    <col min="85" max="85" width="11.81640625" style="487" customWidth="1"/>
    <col min="86" max="86" width="2.36328125" style="487" customWidth="1"/>
    <col min="87" max="87" width="8.81640625" style="487" customWidth="1"/>
    <col min="88" max="16384" width="8.7265625" style="487"/>
  </cols>
  <sheetData>
    <row r="1" spans="1:86" ht="21" customHeight="1">
      <c r="A1" s="571" t="s">
        <v>730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3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486"/>
      <c r="Y1" s="486"/>
      <c r="Z1" s="486"/>
      <c r="AA1" s="486"/>
      <c r="AB1" s="486"/>
      <c r="AC1" s="486"/>
      <c r="AD1" s="486"/>
      <c r="AE1" s="486"/>
      <c r="AF1" s="486"/>
      <c r="AG1" s="486"/>
      <c r="AH1" s="486"/>
      <c r="AI1" s="486"/>
      <c r="AJ1" s="486"/>
      <c r="AK1" s="486"/>
      <c r="AL1" s="486"/>
      <c r="AM1" s="486"/>
      <c r="AN1" s="486"/>
      <c r="AO1" s="486"/>
      <c r="AP1" s="486"/>
      <c r="AQ1" s="486"/>
      <c r="AR1" s="486"/>
      <c r="AS1" s="486"/>
      <c r="AT1" s="486"/>
      <c r="AU1" s="486"/>
      <c r="AV1" s="486"/>
      <c r="AW1" s="486"/>
      <c r="AX1" s="486"/>
      <c r="AY1" s="486"/>
      <c r="AZ1" s="486"/>
      <c r="BA1" s="486"/>
      <c r="BB1" s="486"/>
      <c r="BC1" s="486"/>
      <c r="BD1" s="486"/>
      <c r="BE1" s="486"/>
      <c r="BF1" s="486"/>
      <c r="BG1" s="486"/>
      <c r="BH1" s="486"/>
      <c r="BI1" s="486"/>
      <c r="BJ1" s="486"/>
      <c r="BK1" s="486"/>
      <c r="BL1" s="486"/>
      <c r="BM1" s="486"/>
      <c r="BN1" s="486"/>
      <c r="BO1" s="486"/>
      <c r="BP1" s="486"/>
      <c r="BQ1" s="486"/>
      <c r="BR1" s="486"/>
      <c r="BS1" s="486"/>
      <c r="BT1" s="486"/>
      <c r="BU1" s="486"/>
      <c r="BV1" s="486"/>
      <c r="BW1" s="486"/>
      <c r="BX1" s="486"/>
      <c r="BY1" s="486"/>
      <c r="BZ1" s="486"/>
      <c r="CA1" s="486"/>
      <c r="CB1" s="486"/>
      <c r="CC1" s="486"/>
      <c r="CD1" s="486"/>
      <c r="CE1" s="486"/>
      <c r="CF1" s="486"/>
      <c r="CG1" s="486"/>
      <c r="CH1" s="486"/>
    </row>
    <row r="2" spans="1:86" ht="18.5" customHeight="1">
      <c r="A2" s="486"/>
      <c r="B2" s="166" t="s">
        <v>731</v>
      </c>
      <c r="C2" s="488"/>
      <c r="D2" s="488"/>
      <c r="E2" s="488"/>
      <c r="F2" s="489"/>
      <c r="G2" s="489"/>
      <c r="H2" s="489"/>
      <c r="I2" s="489"/>
      <c r="J2" s="489"/>
      <c r="K2" s="489"/>
      <c r="L2" s="489"/>
      <c r="M2" s="489"/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6"/>
      <c r="Y2" s="486"/>
      <c r="Z2" s="486"/>
      <c r="AA2" s="486"/>
      <c r="AB2" s="486"/>
      <c r="AC2" s="486"/>
      <c r="AD2" s="486"/>
      <c r="AE2" s="486"/>
      <c r="AF2" s="486"/>
      <c r="AG2" s="486"/>
      <c r="AH2" s="486"/>
      <c r="AI2" s="486"/>
      <c r="AJ2" s="486"/>
      <c r="AK2" s="486"/>
      <c r="AL2" s="486"/>
      <c r="AM2" s="486"/>
      <c r="AN2" s="486"/>
      <c r="AO2" s="486"/>
      <c r="AP2" s="486"/>
      <c r="AQ2" s="486"/>
      <c r="AR2" s="486"/>
      <c r="AS2" s="486"/>
      <c r="AT2" s="486"/>
      <c r="AU2" s="486"/>
      <c r="AV2" s="486"/>
      <c r="AW2" s="486"/>
      <c r="AX2" s="486"/>
      <c r="AY2" s="486"/>
      <c r="AZ2" s="486"/>
      <c r="BA2" s="486"/>
      <c r="BB2" s="486"/>
      <c r="BC2" s="486"/>
      <c r="BD2" s="486"/>
      <c r="BE2" s="486"/>
      <c r="BF2" s="486"/>
      <c r="BG2" s="486"/>
      <c r="BH2" s="486"/>
      <c r="BI2" s="486"/>
      <c r="BJ2" s="486"/>
      <c r="BK2" s="486"/>
      <c r="BL2" s="486"/>
      <c r="BM2" s="486"/>
      <c r="BN2" s="486"/>
      <c r="BO2" s="486"/>
      <c r="BP2" s="486"/>
      <c r="BQ2" s="486"/>
      <c r="BR2" s="486"/>
      <c r="BS2" s="486"/>
      <c r="BT2" s="486"/>
      <c r="BU2" s="486"/>
      <c r="BV2" s="486"/>
      <c r="BW2" s="486"/>
      <c r="BX2" s="486"/>
      <c r="BY2" s="486"/>
      <c r="BZ2" s="486"/>
      <c r="CA2" s="486"/>
      <c r="CB2" s="486"/>
      <c r="CC2" s="486"/>
      <c r="CD2" s="486"/>
      <c r="CE2" s="486"/>
      <c r="CF2" s="486"/>
      <c r="CG2" s="486"/>
      <c r="CH2" s="486"/>
    </row>
    <row r="3" spans="1:86" ht="21" customHeight="1">
      <c r="A3" s="490"/>
      <c r="B3" s="490"/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1"/>
      <c r="O3" s="491"/>
      <c r="P3" s="491"/>
      <c r="Q3" s="491"/>
      <c r="R3" s="491"/>
      <c r="S3" s="491"/>
      <c r="T3" s="491"/>
      <c r="U3" s="491"/>
      <c r="V3" s="491"/>
      <c r="W3" s="491"/>
      <c r="X3" s="491"/>
      <c r="Y3" s="491"/>
      <c r="Z3" s="491"/>
      <c r="AA3" s="491"/>
      <c r="AB3" s="491"/>
      <c r="AC3" s="491"/>
      <c r="AD3" s="491"/>
      <c r="AE3" s="491"/>
      <c r="AF3" s="491"/>
      <c r="AG3" s="491"/>
      <c r="AH3" s="491"/>
      <c r="AI3" s="491"/>
      <c r="AJ3" s="491"/>
      <c r="AK3" s="491"/>
      <c r="AL3" s="491"/>
      <c r="AM3" s="491"/>
      <c r="AN3" s="491"/>
      <c r="AO3" s="491"/>
      <c r="AP3" s="491"/>
      <c r="AQ3" s="491"/>
      <c r="AR3" s="491"/>
      <c r="AS3" s="491"/>
      <c r="AT3" s="491"/>
      <c r="AU3" s="491"/>
      <c r="AV3" s="491"/>
      <c r="AW3" s="491"/>
      <c r="AX3" s="491"/>
      <c r="AY3" s="491"/>
      <c r="AZ3" s="491"/>
      <c r="BA3" s="491"/>
      <c r="BB3" s="491"/>
      <c r="BC3" s="491"/>
      <c r="BD3" s="491"/>
      <c r="BE3" s="491"/>
      <c r="BF3" s="491"/>
      <c r="BG3" s="491"/>
      <c r="BH3" s="491"/>
      <c r="BI3" s="491"/>
      <c r="BJ3" s="491"/>
      <c r="BK3" s="491"/>
      <c r="BL3" s="491"/>
      <c r="BM3" s="491"/>
      <c r="BN3" s="491"/>
      <c r="BO3" s="491"/>
      <c r="BP3" s="491"/>
      <c r="BQ3" s="491"/>
      <c r="BR3" s="491"/>
      <c r="BS3" s="491"/>
      <c r="BT3" s="491"/>
      <c r="BU3" s="491"/>
      <c r="BV3" s="491"/>
      <c r="BW3" s="491"/>
      <c r="BX3" s="491"/>
      <c r="BY3" s="491"/>
      <c r="BZ3" s="491"/>
      <c r="CA3" s="491"/>
      <c r="CB3" s="491"/>
      <c r="CC3" s="491"/>
      <c r="CD3" s="491"/>
      <c r="CE3" s="491"/>
      <c r="CF3" s="491"/>
      <c r="CG3" s="491"/>
      <c r="CH3" s="486"/>
    </row>
    <row r="4" spans="1:86" ht="13.5" customHeight="1">
      <c r="A4" s="574" t="s">
        <v>0</v>
      </c>
      <c r="B4" s="576" t="s">
        <v>128</v>
      </c>
      <c r="C4" s="577"/>
      <c r="D4" s="576" t="s">
        <v>129</v>
      </c>
      <c r="E4" s="577"/>
      <c r="F4" s="577"/>
      <c r="G4" s="577"/>
      <c r="H4" s="577"/>
      <c r="I4" s="577"/>
      <c r="J4" s="577"/>
      <c r="K4" s="577"/>
      <c r="L4" s="577"/>
      <c r="M4" s="577"/>
      <c r="N4" s="576" t="s">
        <v>130</v>
      </c>
      <c r="O4" s="577"/>
      <c r="P4" s="577"/>
      <c r="Q4" s="577"/>
      <c r="R4" s="577"/>
      <c r="S4" s="577"/>
      <c r="T4" s="577"/>
      <c r="U4" s="577"/>
      <c r="V4" s="577"/>
      <c r="W4" s="577"/>
      <c r="X4" s="576" t="s">
        <v>206</v>
      </c>
      <c r="Y4" s="577"/>
      <c r="Z4" s="577"/>
      <c r="AA4" s="577"/>
      <c r="AB4" s="577"/>
      <c r="AC4" s="577"/>
      <c r="AD4" s="577"/>
      <c r="AE4" s="577"/>
      <c r="AF4" s="577"/>
      <c r="AG4" s="577"/>
      <c r="AH4" s="576" t="s">
        <v>131</v>
      </c>
      <c r="AI4" s="577"/>
      <c r="AJ4" s="577"/>
      <c r="AK4" s="577"/>
      <c r="AL4" s="577"/>
      <c r="AM4" s="577"/>
      <c r="AN4" s="577"/>
      <c r="AO4" s="577"/>
      <c r="AP4" s="577"/>
      <c r="AQ4" s="577"/>
      <c r="AR4" s="576" t="s">
        <v>132</v>
      </c>
      <c r="AS4" s="577"/>
      <c r="AT4" s="577"/>
      <c r="AU4" s="577"/>
      <c r="AV4" s="577"/>
      <c r="AW4" s="577"/>
      <c r="AX4" s="577"/>
      <c r="AY4" s="577"/>
      <c r="AZ4" s="577"/>
      <c r="BA4" s="577"/>
      <c r="BB4" s="576" t="s">
        <v>133</v>
      </c>
      <c r="BC4" s="577"/>
      <c r="BD4" s="577"/>
      <c r="BE4" s="577"/>
      <c r="BF4" s="577"/>
      <c r="BG4" s="577"/>
      <c r="BH4" s="577"/>
      <c r="BI4" s="577"/>
      <c r="BJ4" s="577"/>
      <c r="BK4" s="577"/>
      <c r="BL4" s="576" t="s">
        <v>134</v>
      </c>
      <c r="BM4" s="576"/>
      <c r="BN4" s="576"/>
      <c r="BO4" s="576"/>
      <c r="BP4" s="576"/>
      <c r="BQ4" s="576"/>
      <c r="BR4" s="576"/>
      <c r="BS4" s="576"/>
      <c r="BT4" s="577"/>
      <c r="BU4" s="577"/>
      <c r="BV4" s="576" t="s">
        <v>135</v>
      </c>
      <c r="BW4" s="577"/>
      <c r="BX4" s="577"/>
      <c r="BY4" s="577"/>
      <c r="BZ4" s="577"/>
      <c r="CA4" s="577"/>
      <c r="CB4" s="577"/>
      <c r="CC4" s="577"/>
      <c r="CD4" s="577"/>
      <c r="CE4" s="577"/>
      <c r="CF4" s="492" t="s">
        <v>136</v>
      </c>
      <c r="CG4" s="492" t="s">
        <v>137</v>
      </c>
      <c r="CH4" s="493"/>
    </row>
    <row r="5" spans="1:86" ht="14.5" customHeight="1">
      <c r="A5" s="575"/>
      <c r="B5" s="494" t="s">
        <v>41</v>
      </c>
      <c r="C5" s="494" t="s">
        <v>1</v>
      </c>
      <c r="D5" s="495" t="s">
        <v>138</v>
      </c>
      <c r="E5" s="496">
        <v>1</v>
      </c>
      <c r="F5" s="496">
        <v>2</v>
      </c>
      <c r="G5" s="496">
        <v>3</v>
      </c>
      <c r="H5" s="496">
        <v>4</v>
      </c>
      <c r="I5" s="496">
        <v>5</v>
      </c>
      <c r="J5" s="496">
        <v>6</v>
      </c>
      <c r="K5" s="497" t="s">
        <v>139</v>
      </c>
      <c r="L5" s="498" t="s">
        <v>140</v>
      </c>
      <c r="M5" s="499" t="s">
        <v>141</v>
      </c>
      <c r="N5" s="494" t="s">
        <v>138</v>
      </c>
      <c r="O5" s="500">
        <v>1</v>
      </c>
      <c r="P5" s="500">
        <v>2</v>
      </c>
      <c r="Q5" s="500">
        <v>3</v>
      </c>
      <c r="R5" s="500">
        <v>4</v>
      </c>
      <c r="S5" s="500">
        <v>5</v>
      </c>
      <c r="T5" s="500">
        <v>6</v>
      </c>
      <c r="U5" s="497" t="s">
        <v>139</v>
      </c>
      <c r="V5" s="498" t="s">
        <v>140</v>
      </c>
      <c r="W5" s="499" t="s">
        <v>141</v>
      </c>
      <c r="X5" s="494" t="s">
        <v>138</v>
      </c>
      <c r="Y5" s="500">
        <v>1</v>
      </c>
      <c r="Z5" s="500">
        <v>2</v>
      </c>
      <c r="AA5" s="500">
        <v>3</v>
      </c>
      <c r="AB5" s="500">
        <v>4</v>
      </c>
      <c r="AC5" s="500">
        <v>5</v>
      </c>
      <c r="AD5" s="500">
        <v>6</v>
      </c>
      <c r="AE5" s="497" t="s">
        <v>139</v>
      </c>
      <c r="AF5" s="498" t="s">
        <v>140</v>
      </c>
      <c r="AG5" s="499" t="s">
        <v>141</v>
      </c>
      <c r="AH5" s="494" t="s">
        <v>138</v>
      </c>
      <c r="AI5" s="500">
        <v>1</v>
      </c>
      <c r="AJ5" s="500">
        <v>2</v>
      </c>
      <c r="AK5" s="500">
        <v>3</v>
      </c>
      <c r="AL5" s="500">
        <v>4</v>
      </c>
      <c r="AM5" s="500">
        <v>5</v>
      </c>
      <c r="AN5" s="500">
        <v>6</v>
      </c>
      <c r="AO5" s="497" t="s">
        <v>139</v>
      </c>
      <c r="AP5" s="498" t="s">
        <v>140</v>
      </c>
      <c r="AQ5" s="499" t="s">
        <v>141</v>
      </c>
      <c r="AR5" s="494" t="s">
        <v>138</v>
      </c>
      <c r="AS5" s="500">
        <v>1</v>
      </c>
      <c r="AT5" s="500">
        <v>2</v>
      </c>
      <c r="AU5" s="500">
        <v>3</v>
      </c>
      <c r="AV5" s="500">
        <v>4</v>
      </c>
      <c r="AW5" s="500">
        <v>5</v>
      </c>
      <c r="AX5" s="500">
        <v>6</v>
      </c>
      <c r="AY5" s="497" t="s">
        <v>139</v>
      </c>
      <c r="AZ5" s="498" t="s">
        <v>140</v>
      </c>
      <c r="BA5" s="499" t="s">
        <v>141</v>
      </c>
      <c r="BB5" s="494" t="s">
        <v>138</v>
      </c>
      <c r="BC5" s="500">
        <v>1</v>
      </c>
      <c r="BD5" s="500">
        <v>2</v>
      </c>
      <c r="BE5" s="500">
        <v>3</v>
      </c>
      <c r="BF5" s="500">
        <v>4</v>
      </c>
      <c r="BG5" s="500">
        <v>5</v>
      </c>
      <c r="BH5" s="500">
        <v>6</v>
      </c>
      <c r="BI5" s="497" t="s">
        <v>139</v>
      </c>
      <c r="BJ5" s="498" t="s">
        <v>140</v>
      </c>
      <c r="BK5" s="499" t="s">
        <v>141</v>
      </c>
      <c r="BL5" s="494" t="s">
        <v>138</v>
      </c>
      <c r="BM5" s="500">
        <v>1</v>
      </c>
      <c r="BN5" s="500">
        <v>2</v>
      </c>
      <c r="BO5" s="500">
        <v>3</v>
      </c>
      <c r="BP5" s="500">
        <v>4</v>
      </c>
      <c r="BQ5" s="500">
        <v>5</v>
      </c>
      <c r="BR5" s="501" t="s">
        <v>207</v>
      </c>
      <c r="BS5" s="497" t="s">
        <v>139</v>
      </c>
      <c r="BT5" s="498" t="s">
        <v>140</v>
      </c>
      <c r="BU5" s="499" t="s">
        <v>141</v>
      </c>
      <c r="BV5" s="494" t="s">
        <v>138</v>
      </c>
      <c r="BW5" s="500">
        <v>1</v>
      </c>
      <c r="BX5" s="500">
        <v>2</v>
      </c>
      <c r="BY5" s="500">
        <v>3</v>
      </c>
      <c r="BZ5" s="500">
        <v>4</v>
      </c>
      <c r="CA5" s="500">
        <v>5</v>
      </c>
      <c r="CB5" s="500">
        <v>6</v>
      </c>
      <c r="CC5" s="497" t="s">
        <v>139</v>
      </c>
      <c r="CD5" s="498" t="s">
        <v>140</v>
      </c>
      <c r="CE5" s="499" t="s">
        <v>141</v>
      </c>
      <c r="CF5" s="502">
        <v>1</v>
      </c>
      <c r="CG5" s="492" t="s">
        <v>122</v>
      </c>
      <c r="CH5" s="493"/>
    </row>
    <row r="6" spans="1:86" ht="26" customHeight="1">
      <c r="A6" s="538">
        <v>1</v>
      </c>
      <c r="B6" s="539" t="s">
        <v>99</v>
      </c>
      <c r="C6" s="540" t="s">
        <v>732</v>
      </c>
      <c r="D6" s="506">
        <v>34.369999999999997</v>
      </c>
      <c r="E6" s="507">
        <v>10</v>
      </c>
      <c r="F6" s="507">
        <v>9</v>
      </c>
      <c r="G6" s="507">
        <v>8</v>
      </c>
      <c r="H6" s="507">
        <v>6</v>
      </c>
      <c r="I6" s="507">
        <v>6</v>
      </c>
      <c r="J6" s="507">
        <v>2</v>
      </c>
      <c r="K6" s="167">
        <v>41</v>
      </c>
      <c r="L6" s="508">
        <v>0</v>
      </c>
      <c r="M6" s="168">
        <v>1.1929007855688101</v>
      </c>
      <c r="N6" s="506">
        <v>31.93</v>
      </c>
      <c r="O6" s="507">
        <v>10</v>
      </c>
      <c r="P6" s="507">
        <v>10</v>
      </c>
      <c r="Q6" s="507">
        <v>10</v>
      </c>
      <c r="R6" s="507">
        <v>10</v>
      </c>
      <c r="S6" s="507">
        <v>10</v>
      </c>
      <c r="T6" s="507">
        <v>10</v>
      </c>
      <c r="U6" s="167">
        <v>60</v>
      </c>
      <c r="V6" s="508">
        <v>0</v>
      </c>
      <c r="W6" s="168">
        <v>1.8791105543376101</v>
      </c>
      <c r="X6" s="506">
        <v>22.65</v>
      </c>
      <c r="Y6" s="507">
        <v>10</v>
      </c>
      <c r="Z6" s="507">
        <v>9</v>
      </c>
      <c r="AA6" s="507">
        <v>9</v>
      </c>
      <c r="AB6" s="507">
        <v>9</v>
      </c>
      <c r="AC6" s="507">
        <v>9</v>
      </c>
      <c r="AD6" s="507">
        <v>9</v>
      </c>
      <c r="AE6" s="167">
        <v>55</v>
      </c>
      <c r="AF6" s="508">
        <v>0</v>
      </c>
      <c r="AG6" s="168">
        <v>2.4282560706401801</v>
      </c>
      <c r="AH6" s="506">
        <v>28.66</v>
      </c>
      <c r="AI6" s="507">
        <v>9</v>
      </c>
      <c r="AJ6" s="507">
        <v>9</v>
      </c>
      <c r="AK6" s="507">
        <v>10</v>
      </c>
      <c r="AL6" s="507">
        <v>8</v>
      </c>
      <c r="AM6" s="507">
        <v>6</v>
      </c>
      <c r="AN6" s="507">
        <v>9</v>
      </c>
      <c r="AO6" s="167">
        <v>51</v>
      </c>
      <c r="AP6" s="508">
        <v>0</v>
      </c>
      <c r="AQ6" s="168">
        <v>1.7794836008374</v>
      </c>
      <c r="AR6" s="506">
        <v>27.41</v>
      </c>
      <c r="AS6" s="507">
        <v>10</v>
      </c>
      <c r="AT6" s="507">
        <v>9</v>
      </c>
      <c r="AU6" s="507">
        <v>6</v>
      </c>
      <c r="AV6" s="507">
        <v>10</v>
      </c>
      <c r="AW6" s="507">
        <v>9</v>
      </c>
      <c r="AX6" s="507">
        <v>7</v>
      </c>
      <c r="AY6" s="167">
        <v>51</v>
      </c>
      <c r="AZ6" s="508">
        <v>0</v>
      </c>
      <c r="BA6" s="168">
        <v>1.8606348048157599</v>
      </c>
      <c r="BB6" s="506">
        <v>36.9</v>
      </c>
      <c r="BC6" s="507">
        <v>4</v>
      </c>
      <c r="BD6" s="507">
        <v>1</v>
      </c>
      <c r="BE6" s="507">
        <v>9</v>
      </c>
      <c r="BF6" s="507">
        <v>7</v>
      </c>
      <c r="BG6" s="507">
        <v>9</v>
      </c>
      <c r="BH6" s="507">
        <v>6</v>
      </c>
      <c r="BI6" s="167">
        <v>36</v>
      </c>
      <c r="BJ6" s="508">
        <v>0</v>
      </c>
      <c r="BK6" s="168">
        <v>0.97560975609756095</v>
      </c>
      <c r="BL6" s="506">
        <v>27.75</v>
      </c>
      <c r="BM6" s="507">
        <v>9</v>
      </c>
      <c r="BN6" s="507">
        <v>8</v>
      </c>
      <c r="BO6" s="507">
        <v>8</v>
      </c>
      <c r="BP6" s="507">
        <v>7</v>
      </c>
      <c r="BQ6" s="509"/>
      <c r="BR6" s="510">
        <v>1</v>
      </c>
      <c r="BS6" s="167">
        <v>32</v>
      </c>
      <c r="BT6" s="508">
        <v>0</v>
      </c>
      <c r="BU6" s="168">
        <v>1.15315315315315</v>
      </c>
      <c r="BV6" s="506">
        <v>26.13</v>
      </c>
      <c r="BW6" s="507">
        <v>9</v>
      </c>
      <c r="BX6" s="507">
        <v>9</v>
      </c>
      <c r="BY6" s="507">
        <v>9</v>
      </c>
      <c r="BZ6" s="507">
        <v>10</v>
      </c>
      <c r="CA6" s="507">
        <v>9</v>
      </c>
      <c r="CB6" s="507">
        <v>8</v>
      </c>
      <c r="CC6" s="167">
        <v>54</v>
      </c>
      <c r="CD6" s="508">
        <v>0</v>
      </c>
      <c r="CE6" s="168">
        <v>2.06659012629162</v>
      </c>
      <c r="CF6" s="507">
        <v>0.2</v>
      </c>
      <c r="CG6" s="511">
        <v>13.535738851742099</v>
      </c>
      <c r="CH6" s="493"/>
    </row>
    <row r="7" spans="1:86" ht="26" customHeight="1">
      <c r="A7" s="541">
        <v>2</v>
      </c>
      <c r="B7" s="542" t="s">
        <v>96</v>
      </c>
      <c r="C7" s="543" t="s">
        <v>6</v>
      </c>
      <c r="D7" s="506">
        <v>30.62</v>
      </c>
      <c r="E7" s="507">
        <v>6</v>
      </c>
      <c r="F7" s="507">
        <v>10</v>
      </c>
      <c r="G7" s="507">
        <v>7</v>
      </c>
      <c r="H7" s="507">
        <v>4</v>
      </c>
      <c r="I7" s="507">
        <v>0</v>
      </c>
      <c r="J7" s="507">
        <v>3</v>
      </c>
      <c r="K7" s="167">
        <v>30</v>
      </c>
      <c r="L7" s="508">
        <v>3</v>
      </c>
      <c r="M7" s="168">
        <v>0.89232599643069599</v>
      </c>
      <c r="N7" s="506">
        <v>31.44</v>
      </c>
      <c r="O7" s="507">
        <v>9</v>
      </c>
      <c r="P7" s="507">
        <v>10</v>
      </c>
      <c r="Q7" s="507">
        <v>10</v>
      </c>
      <c r="R7" s="507">
        <v>9</v>
      </c>
      <c r="S7" s="507">
        <v>8</v>
      </c>
      <c r="T7" s="507">
        <v>8</v>
      </c>
      <c r="U7" s="167">
        <v>54</v>
      </c>
      <c r="V7" s="508">
        <v>0</v>
      </c>
      <c r="W7" s="168">
        <v>1.7175572519083999</v>
      </c>
      <c r="X7" s="506">
        <v>18.21</v>
      </c>
      <c r="Y7" s="507">
        <v>10</v>
      </c>
      <c r="Z7" s="507">
        <v>10</v>
      </c>
      <c r="AA7" s="507">
        <v>8</v>
      </c>
      <c r="AB7" s="507">
        <v>7</v>
      </c>
      <c r="AC7" s="507">
        <v>10</v>
      </c>
      <c r="AD7" s="507">
        <v>9</v>
      </c>
      <c r="AE7" s="167">
        <v>54</v>
      </c>
      <c r="AF7" s="508">
        <v>0</v>
      </c>
      <c r="AG7" s="168">
        <v>2.9654036243822102</v>
      </c>
      <c r="AH7" s="506">
        <v>18.87</v>
      </c>
      <c r="AI7" s="507">
        <v>8</v>
      </c>
      <c r="AJ7" s="507">
        <v>6</v>
      </c>
      <c r="AK7" s="507">
        <v>9</v>
      </c>
      <c r="AL7" s="507">
        <v>6</v>
      </c>
      <c r="AM7" s="507">
        <v>0</v>
      </c>
      <c r="AN7" s="507">
        <v>7</v>
      </c>
      <c r="AO7" s="167">
        <v>36</v>
      </c>
      <c r="AP7" s="508">
        <v>8</v>
      </c>
      <c r="AQ7" s="168">
        <v>1.3397841458876101</v>
      </c>
      <c r="AR7" s="506">
        <v>20.309999999999999</v>
      </c>
      <c r="AS7" s="507">
        <v>8</v>
      </c>
      <c r="AT7" s="507">
        <v>6</v>
      </c>
      <c r="AU7" s="507">
        <v>7</v>
      </c>
      <c r="AV7" s="507">
        <v>6</v>
      </c>
      <c r="AW7" s="507">
        <v>4</v>
      </c>
      <c r="AX7" s="507">
        <v>0</v>
      </c>
      <c r="AY7" s="167">
        <v>31</v>
      </c>
      <c r="AZ7" s="508">
        <v>3</v>
      </c>
      <c r="BA7" s="168">
        <v>1.32990132990133</v>
      </c>
      <c r="BB7" s="506">
        <v>22.84</v>
      </c>
      <c r="BC7" s="507">
        <v>3</v>
      </c>
      <c r="BD7" s="507">
        <v>2</v>
      </c>
      <c r="BE7" s="507">
        <v>8</v>
      </c>
      <c r="BF7" s="507">
        <v>5</v>
      </c>
      <c r="BG7" s="507">
        <v>7</v>
      </c>
      <c r="BH7" s="507">
        <v>4</v>
      </c>
      <c r="BI7" s="167">
        <v>29</v>
      </c>
      <c r="BJ7" s="508">
        <v>0</v>
      </c>
      <c r="BK7" s="168">
        <v>1.2697022767075301</v>
      </c>
      <c r="BL7" s="506">
        <v>24.04</v>
      </c>
      <c r="BM7" s="507">
        <v>8</v>
      </c>
      <c r="BN7" s="507">
        <v>10</v>
      </c>
      <c r="BO7" s="507">
        <v>8</v>
      </c>
      <c r="BP7" s="507">
        <v>0</v>
      </c>
      <c r="BQ7" s="509"/>
      <c r="BR7" s="510">
        <v>1</v>
      </c>
      <c r="BS7" s="167">
        <v>26</v>
      </c>
      <c r="BT7" s="508">
        <v>3</v>
      </c>
      <c r="BU7" s="168">
        <v>0.96153846153846201</v>
      </c>
      <c r="BV7" s="506">
        <v>24.13</v>
      </c>
      <c r="BW7" s="507">
        <v>8</v>
      </c>
      <c r="BX7" s="507">
        <v>9</v>
      </c>
      <c r="BY7" s="507">
        <v>7</v>
      </c>
      <c r="BZ7" s="507">
        <v>8</v>
      </c>
      <c r="CA7" s="507">
        <v>10</v>
      </c>
      <c r="CB7" s="507">
        <v>8</v>
      </c>
      <c r="CC7" s="167">
        <v>50</v>
      </c>
      <c r="CD7" s="508">
        <v>0</v>
      </c>
      <c r="CE7" s="168">
        <v>2.0721094073767099</v>
      </c>
      <c r="CF7" s="507">
        <v>0</v>
      </c>
      <c r="CG7" s="511">
        <v>12.548322494132901</v>
      </c>
      <c r="CH7" s="493"/>
    </row>
    <row r="8" spans="1:86" ht="26" customHeight="1">
      <c r="A8" s="544">
        <v>3</v>
      </c>
      <c r="B8" s="545" t="s">
        <v>99</v>
      </c>
      <c r="C8" s="546" t="s">
        <v>733</v>
      </c>
      <c r="D8" s="506">
        <v>29.57</v>
      </c>
      <c r="E8" s="507">
        <v>8</v>
      </c>
      <c r="F8" s="507">
        <v>9</v>
      </c>
      <c r="G8" s="507">
        <v>6</v>
      </c>
      <c r="H8" s="507">
        <v>7</v>
      </c>
      <c r="I8" s="507">
        <v>3</v>
      </c>
      <c r="J8" s="507">
        <v>5</v>
      </c>
      <c r="K8" s="167">
        <v>38</v>
      </c>
      <c r="L8" s="508">
        <v>0</v>
      </c>
      <c r="M8" s="168">
        <v>1.2850862360500499</v>
      </c>
      <c r="N8" s="506">
        <v>28.66</v>
      </c>
      <c r="O8" s="507">
        <v>10</v>
      </c>
      <c r="P8" s="507">
        <v>10</v>
      </c>
      <c r="Q8" s="507">
        <v>10</v>
      </c>
      <c r="R8" s="507">
        <v>10</v>
      </c>
      <c r="S8" s="507">
        <v>10</v>
      </c>
      <c r="T8" s="507">
        <v>10</v>
      </c>
      <c r="U8" s="167">
        <v>60</v>
      </c>
      <c r="V8" s="508">
        <v>0</v>
      </c>
      <c r="W8" s="168">
        <v>2.0935101186322398</v>
      </c>
      <c r="X8" s="506">
        <v>23.1</v>
      </c>
      <c r="Y8" s="507">
        <v>9</v>
      </c>
      <c r="Z8" s="507">
        <v>8</v>
      </c>
      <c r="AA8" s="507">
        <v>9</v>
      </c>
      <c r="AB8" s="507">
        <v>7</v>
      </c>
      <c r="AC8" s="507">
        <v>7</v>
      </c>
      <c r="AD8" s="507">
        <v>5</v>
      </c>
      <c r="AE8" s="167">
        <v>45</v>
      </c>
      <c r="AF8" s="508">
        <v>0</v>
      </c>
      <c r="AG8" s="168">
        <v>1.94805194805195</v>
      </c>
      <c r="AH8" s="506">
        <v>27.81</v>
      </c>
      <c r="AI8" s="507">
        <v>6</v>
      </c>
      <c r="AJ8" s="507">
        <v>10</v>
      </c>
      <c r="AK8" s="507">
        <v>8</v>
      </c>
      <c r="AL8" s="507">
        <v>6</v>
      </c>
      <c r="AM8" s="507">
        <v>0</v>
      </c>
      <c r="AN8" s="507">
        <v>6</v>
      </c>
      <c r="AO8" s="167">
        <v>36</v>
      </c>
      <c r="AP8" s="508">
        <v>5</v>
      </c>
      <c r="AQ8" s="168">
        <v>1.0972264553489799</v>
      </c>
      <c r="AR8" s="506">
        <v>31.22</v>
      </c>
      <c r="AS8" s="507">
        <v>9</v>
      </c>
      <c r="AT8" s="507">
        <v>9</v>
      </c>
      <c r="AU8" s="507">
        <v>0</v>
      </c>
      <c r="AV8" s="507">
        <v>8</v>
      </c>
      <c r="AW8" s="507">
        <v>9</v>
      </c>
      <c r="AX8" s="507">
        <v>9</v>
      </c>
      <c r="AY8" s="167">
        <v>44</v>
      </c>
      <c r="AZ8" s="508">
        <v>3</v>
      </c>
      <c r="BA8" s="168">
        <v>1.28579777907656</v>
      </c>
      <c r="BB8" s="506">
        <v>29.22</v>
      </c>
      <c r="BC8" s="507">
        <v>9</v>
      </c>
      <c r="BD8" s="507">
        <v>4</v>
      </c>
      <c r="BE8" s="507">
        <v>0</v>
      </c>
      <c r="BF8" s="507">
        <v>0</v>
      </c>
      <c r="BG8" s="507">
        <v>9</v>
      </c>
      <c r="BH8" s="507">
        <v>5</v>
      </c>
      <c r="BI8" s="167">
        <v>27</v>
      </c>
      <c r="BJ8" s="508">
        <v>3</v>
      </c>
      <c r="BK8" s="168">
        <v>0.83798882681564202</v>
      </c>
      <c r="BL8" s="506">
        <v>23.25</v>
      </c>
      <c r="BM8" s="507">
        <v>7</v>
      </c>
      <c r="BN8" s="507">
        <v>9</v>
      </c>
      <c r="BO8" s="507">
        <v>5</v>
      </c>
      <c r="BP8" s="507">
        <v>7</v>
      </c>
      <c r="BQ8" s="509"/>
      <c r="BR8" s="510">
        <v>1</v>
      </c>
      <c r="BS8" s="167">
        <v>28</v>
      </c>
      <c r="BT8" s="508">
        <v>0</v>
      </c>
      <c r="BU8" s="168">
        <v>1.2043010752688199</v>
      </c>
      <c r="BV8" s="506">
        <v>26.62</v>
      </c>
      <c r="BW8" s="507">
        <v>9</v>
      </c>
      <c r="BX8" s="507">
        <v>9</v>
      </c>
      <c r="BY8" s="507">
        <v>7</v>
      </c>
      <c r="BZ8" s="507">
        <v>10</v>
      </c>
      <c r="CA8" s="507">
        <v>9</v>
      </c>
      <c r="CB8" s="507">
        <v>9</v>
      </c>
      <c r="CC8" s="167">
        <v>53</v>
      </c>
      <c r="CD8" s="508">
        <v>0</v>
      </c>
      <c r="CE8" s="168">
        <v>1.99098422238918</v>
      </c>
      <c r="CF8" s="507">
        <v>0.2</v>
      </c>
      <c r="CG8" s="511">
        <v>11.9429466616334</v>
      </c>
      <c r="CH8" s="493"/>
    </row>
    <row r="9" spans="1:86" ht="26" customHeight="1">
      <c r="A9" s="503">
        <v>4</v>
      </c>
      <c r="B9" s="504" t="s">
        <v>99</v>
      </c>
      <c r="C9" s="505" t="s">
        <v>734</v>
      </c>
      <c r="D9" s="506">
        <v>37.35</v>
      </c>
      <c r="E9" s="507">
        <v>8</v>
      </c>
      <c r="F9" s="507">
        <v>8</v>
      </c>
      <c r="G9" s="507">
        <v>6</v>
      </c>
      <c r="H9" s="507">
        <v>4</v>
      </c>
      <c r="I9" s="507">
        <v>0</v>
      </c>
      <c r="J9" s="507">
        <v>2</v>
      </c>
      <c r="K9" s="167">
        <v>28</v>
      </c>
      <c r="L9" s="508">
        <v>3</v>
      </c>
      <c r="M9" s="168">
        <v>0.69392812887236699</v>
      </c>
      <c r="N9" s="506">
        <v>34.79</v>
      </c>
      <c r="O9" s="507">
        <v>9</v>
      </c>
      <c r="P9" s="507">
        <v>10</v>
      </c>
      <c r="Q9" s="507">
        <v>10</v>
      </c>
      <c r="R9" s="507">
        <v>10</v>
      </c>
      <c r="S9" s="507">
        <v>10</v>
      </c>
      <c r="T9" s="507">
        <v>10</v>
      </c>
      <c r="U9" s="167">
        <v>59</v>
      </c>
      <c r="V9" s="508">
        <v>0</v>
      </c>
      <c r="W9" s="168">
        <v>1.69588962345502</v>
      </c>
      <c r="X9" s="506">
        <v>24.75</v>
      </c>
      <c r="Y9" s="507">
        <v>10</v>
      </c>
      <c r="Z9" s="507">
        <v>9</v>
      </c>
      <c r="AA9" s="507">
        <v>9</v>
      </c>
      <c r="AB9" s="507">
        <v>8</v>
      </c>
      <c r="AC9" s="507">
        <v>10</v>
      </c>
      <c r="AD9" s="507">
        <v>6</v>
      </c>
      <c r="AE9" s="167">
        <v>52</v>
      </c>
      <c r="AF9" s="508">
        <v>0</v>
      </c>
      <c r="AG9" s="168">
        <v>2.1010101010100999</v>
      </c>
      <c r="AH9" s="506">
        <v>41.31</v>
      </c>
      <c r="AI9" s="507">
        <v>6</v>
      </c>
      <c r="AJ9" s="507">
        <v>6</v>
      </c>
      <c r="AK9" s="507">
        <v>8</v>
      </c>
      <c r="AL9" s="507">
        <v>0</v>
      </c>
      <c r="AM9" s="507">
        <v>5</v>
      </c>
      <c r="AN9" s="507">
        <v>0</v>
      </c>
      <c r="AO9" s="167">
        <v>25</v>
      </c>
      <c r="AP9" s="508">
        <v>15</v>
      </c>
      <c r="AQ9" s="168">
        <v>0.44397087551056702</v>
      </c>
      <c r="AR9" s="506">
        <v>27.97</v>
      </c>
      <c r="AS9" s="507">
        <v>10</v>
      </c>
      <c r="AT9" s="507">
        <v>8</v>
      </c>
      <c r="AU9" s="507">
        <v>9</v>
      </c>
      <c r="AV9" s="507">
        <v>0</v>
      </c>
      <c r="AW9" s="507">
        <v>8</v>
      </c>
      <c r="AX9" s="507">
        <v>7</v>
      </c>
      <c r="AY9" s="167">
        <v>42</v>
      </c>
      <c r="AZ9" s="508">
        <v>3</v>
      </c>
      <c r="BA9" s="168">
        <v>1.3561511139812701</v>
      </c>
      <c r="BB9" s="506">
        <v>36.97</v>
      </c>
      <c r="BC9" s="507">
        <v>7</v>
      </c>
      <c r="BD9" s="507">
        <v>4</v>
      </c>
      <c r="BE9" s="507">
        <v>7</v>
      </c>
      <c r="BF9" s="507">
        <v>5</v>
      </c>
      <c r="BG9" s="507">
        <v>7</v>
      </c>
      <c r="BH9" s="507">
        <v>5</v>
      </c>
      <c r="BI9" s="167">
        <v>35</v>
      </c>
      <c r="BJ9" s="508">
        <v>0</v>
      </c>
      <c r="BK9" s="168">
        <v>0.94671355152826597</v>
      </c>
      <c r="BL9" s="506">
        <v>29.25</v>
      </c>
      <c r="BM9" s="507">
        <v>10</v>
      </c>
      <c r="BN9" s="507">
        <v>7</v>
      </c>
      <c r="BO9" s="507">
        <v>10</v>
      </c>
      <c r="BP9" s="507">
        <v>6</v>
      </c>
      <c r="BQ9" s="509"/>
      <c r="BR9" s="510">
        <v>1.5</v>
      </c>
      <c r="BS9" s="167">
        <v>33</v>
      </c>
      <c r="BT9" s="508">
        <v>0</v>
      </c>
      <c r="BU9" s="168">
        <v>1.6923076923076901</v>
      </c>
      <c r="BV9" s="506">
        <v>39.07</v>
      </c>
      <c r="BW9" s="507">
        <v>10</v>
      </c>
      <c r="BX9" s="507">
        <v>6</v>
      </c>
      <c r="BY9" s="507">
        <v>7</v>
      </c>
      <c r="BZ9" s="507">
        <v>10</v>
      </c>
      <c r="CA9" s="507">
        <v>10</v>
      </c>
      <c r="CB9" s="507">
        <v>10</v>
      </c>
      <c r="CC9" s="167">
        <v>53</v>
      </c>
      <c r="CD9" s="508">
        <v>0</v>
      </c>
      <c r="CE9" s="168">
        <v>1.3565395444074699</v>
      </c>
      <c r="CF9" s="507">
        <v>0</v>
      </c>
      <c r="CG9" s="511">
        <v>10.286510631072799</v>
      </c>
      <c r="CH9" s="493"/>
    </row>
    <row r="10" spans="1:86" ht="26" customHeight="1">
      <c r="A10" s="503">
        <v>5</v>
      </c>
      <c r="B10" s="504" t="s">
        <v>99</v>
      </c>
      <c r="C10" s="505" t="s">
        <v>209</v>
      </c>
      <c r="D10" s="506">
        <v>38.22</v>
      </c>
      <c r="E10" s="507">
        <v>8</v>
      </c>
      <c r="F10" s="507">
        <v>8</v>
      </c>
      <c r="G10" s="507">
        <v>9</v>
      </c>
      <c r="H10" s="507">
        <v>8</v>
      </c>
      <c r="I10" s="507">
        <v>0</v>
      </c>
      <c r="J10" s="507">
        <v>3</v>
      </c>
      <c r="K10" s="167">
        <v>36</v>
      </c>
      <c r="L10" s="508">
        <v>3</v>
      </c>
      <c r="M10" s="168">
        <v>0.87336244541484698</v>
      </c>
      <c r="N10" s="506">
        <v>33.19</v>
      </c>
      <c r="O10" s="507">
        <v>9</v>
      </c>
      <c r="P10" s="507">
        <v>10</v>
      </c>
      <c r="Q10" s="507">
        <v>10</v>
      </c>
      <c r="R10" s="507">
        <v>10</v>
      </c>
      <c r="S10" s="507">
        <v>10</v>
      </c>
      <c r="T10" s="507">
        <v>10</v>
      </c>
      <c r="U10" s="167">
        <v>59</v>
      </c>
      <c r="V10" s="508">
        <v>0</v>
      </c>
      <c r="W10" s="168">
        <v>1.7776438686351299</v>
      </c>
      <c r="X10" s="506">
        <v>27.47</v>
      </c>
      <c r="Y10" s="507">
        <v>10</v>
      </c>
      <c r="Z10" s="507">
        <v>9</v>
      </c>
      <c r="AA10" s="507">
        <v>7</v>
      </c>
      <c r="AB10" s="507">
        <v>6</v>
      </c>
      <c r="AC10" s="507">
        <v>9</v>
      </c>
      <c r="AD10" s="507">
        <v>8</v>
      </c>
      <c r="AE10" s="167">
        <v>49</v>
      </c>
      <c r="AF10" s="508">
        <v>0</v>
      </c>
      <c r="AG10" s="168">
        <v>1.78376410629778</v>
      </c>
      <c r="AH10" s="506">
        <v>31.41</v>
      </c>
      <c r="AI10" s="507">
        <v>8</v>
      </c>
      <c r="AJ10" s="507">
        <v>8</v>
      </c>
      <c r="AK10" s="507">
        <v>8</v>
      </c>
      <c r="AL10" s="507">
        <v>6</v>
      </c>
      <c r="AM10" s="507">
        <v>0</v>
      </c>
      <c r="AN10" s="507">
        <v>0</v>
      </c>
      <c r="AO10" s="167">
        <v>30</v>
      </c>
      <c r="AP10" s="508">
        <v>10</v>
      </c>
      <c r="AQ10" s="168">
        <v>0.72446269017145604</v>
      </c>
      <c r="AR10" s="506">
        <v>34.78</v>
      </c>
      <c r="AS10" s="507">
        <v>10</v>
      </c>
      <c r="AT10" s="507">
        <v>10</v>
      </c>
      <c r="AU10" s="507">
        <v>7</v>
      </c>
      <c r="AV10" s="507">
        <v>7</v>
      </c>
      <c r="AW10" s="507">
        <v>10</v>
      </c>
      <c r="AX10" s="507">
        <v>10</v>
      </c>
      <c r="AY10" s="167">
        <v>54</v>
      </c>
      <c r="AZ10" s="508">
        <v>0</v>
      </c>
      <c r="BA10" s="168">
        <v>1.5526164462334699</v>
      </c>
      <c r="BB10" s="506">
        <v>46.75</v>
      </c>
      <c r="BC10" s="507">
        <v>9</v>
      </c>
      <c r="BD10" s="507">
        <v>8</v>
      </c>
      <c r="BE10" s="507">
        <v>5</v>
      </c>
      <c r="BF10" s="507">
        <v>4</v>
      </c>
      <c r="BG10" s="507">
        <v>8</v>
      </c>
      <c r="BH10" s="507">
        <v>5</v>
      </c>
      <c r="BI10" s="167">
        <v>39</v>
      </c>
      <c r="BJ10" s="508">
        <v>0</v>
      </c>
      <c r="BK10" s="168">
        <v>0.83422459893048095</v>
      </c>
      <c r="BL10" s="506">
        <v>29.6</v>
      </c>
      <c r="BM10" s="507">
        <v>9</v>
      </c>
      <c r="BN10" s="507">
        <v>7</v>
      </c>
      <c r="BO10" s="507">
        <v>9</v>
      </c>
      <c r="BP10" s="507">
        <v>4</v>
      </c>
      <c r="BQ10" s="509"/>
      <c r="BR10" s="510">
        <v>1</v>
      </c>
      <c r="BS10" s="167">
        <v>29</v>
      </c>
      <c r="BT10" s="508">
        <v>0</v>
      </c>
      <c r="BU10" s="168">
        <v>0.97972972972973005</v>
      </c>
      <c r="BV10" s="506">
        <v>33.090000000000003</v>
      </c>
      <c r="BW10" s="507">
        <v>10</v>
      </c>
      <c r="BX10" s="507">
        <v>10</v>
      </c>
      <c r="BY10" s="507">
        <v>9</v>
      </c>
      <c r="BZ10" s="507">
        <v>10</v>
      </c>
      <c r="CA10" s="507">
        <v>10</v>
      </c>
      <c r="CB10" s="507">
        <v>8</v>
      </c>
      <c r="CC10" s="167">
        <v>57</v>
      </c>
      <c r="CD10" s="508">
        <v>0</v>
      </c>
      <c r="CE10" s="168">
        <v>1.7225747960108799</v>
      </c>
      <c r="CF10" s="507">
        <v>0</v>
      </c>
      <c r="CG10" s="511">
        <v>10.2483786814238</v>
      </c>
      <c r="CH10" s="493"/>
    </row>
    <row r="11" spans="1:86" ht="26" customHeight="1">
      <c r="A11" s="503">
        <v>6</v>
      </c>
      <c r="B11" s="504" t="s">
        <v>212</v>
      </c>
      <c r="C11" s="505" t="s">
        <v>668</v>
      </c>
      <c r="D11" s="506">
        <v>24.75</v>
      </c>
      <c r="E11" s="507">
        <v>9</v>
      </c>
      <c r="F11" s="507">
        <v>8</v>
      </c>
      <c r="G11" s="507">
        <v>0</v>
      </c>
      <c r="H11" s="507">
        <v>3</v>
      </c>
      <c r="I11" s="507">
        <v>0</v>
      </c>
      <c r="J11" s="507">
        <v>9</v>
      </c>
      <c r="K11" s="167">
        <v>29</v>
      </c>
      <c r="L11" s="508">
        <v>6</v>
      </c>
      <c r="M11" s="168">
        <v>0.94308943089430897</v>
      </c>
      <c r="N11" s="506">
        <v>29.53</v>
      </c>
      <c r="O11" s="507">
        <v>7</v>
      </c>
      <c r="P11" s="507">
        <v>7</v>
      </c>
      <c r="Q11" s="507">
        <v>6</v>
      </c>
      <c r="R11" s="507">
        <v>7</v>
      </c>
      <c r="S11" s="507">
        <v>5</v>
      </c>
      <c r="T11" s="507">
        <v>8</v>
      </c>
      <c r="U11" s="167">
        <v>40</v>
      </c>
      <c r="V11" s="508">
        <v>0</v>
      </c>
      <c r="W11" s="168">
        <v>1.35455469014561</v>
      </c>
      <c r="X11" s="506">
        <v>17.18</v>
      </c>
      <c r="Y11" s="507">
        <v>10</v>
      </c>
      <c r="Z11" s="507">
        <v>7</v>
      </c>
      <c r="AA11" s="507">
        <v>9</v>
      </c>
      <c r="AB11" s="507">
        <v>7</v>
      </c>
      <c r="AC11" s="507">
        <v>8</v>
      </c>
      <c r="AD11" s="507">
        <v>8</v>
      </c>
      <c r="AE11" s="167">
        <v>49</v>
      </c>
      <c r="AF11" s="508">
        <v>0</v>
      </c>
      <c r="AG11" s="168">
        <v>2.8521536670547101</v>
      </c>
      <c r="AH11" s="506">
        <v>19.47</v>
      </c>
      <c r="AI11" s="507">
        <v>5</v>
      </c>
      <c r="AJ11" s="507">
        <v>6</v>
      </c>
      <c r="AK11" s="507">
        <v>4</v>
      </c>
      <c r="AL11" s="507">
        <v>3</v>
      </c>
      <c r="AM11" s="507">
        <v>0</v>
      </c>
      <c r="AN11" s="507">
        <v>9</v>
      </c>
      <c r="AO11" s="167">
        <v>27</v>
      </c>
      <c r="AP11" s="508">
        <v>3</v>
      </c>
      <c r="AQ11" s="168">
        <v>1.2016021361815801</v>
      </c>
      <c r="AR11" s="506">
        <v>24.44</v>
      </c>
      <c r="AS11" s="507">
        <v>5</v>
      </c>
      <c r="AT11" s="507">
        <v>9</v>
      </c>
      <c r="AU11" s="507">
        <v>0</v>
      </c>
      <c r="AV11" s="507">
        <v>0</v>
      </c>
      <c r="AW11" s="507">
        <v>0</v>
      </c>
      <c r="AX11" s="507">
        <v>5</v>
      </c>
      <c r="AY11" s="167">
        <v>19</v>
      </c>
      <c r="AZ11" s="508">
        <v>9</v>
      </c>
      <c r="BA11" s="168">
        <v>0.56818181818181801</v>
      </c>
      <c r="BB11" s="506">
        <v>21.31</v>
      </c>
      <c r="BC11" s="507">
        <v>4</v>
      </c>
      <c r="BD11" s="507">
        <v>4</v>
      </c>
      <c r="BE11" s="507">
        <v>4</v>
      </c>
      <c r="BF11" s="507">
        <v>0</v>
      </c>
      <c r="BG11" s="507">
        <v>0</v>
      </c>
      <c r="BH11" s="507">
        <v>0</v>
      </c>
      <c r="BI11" s="167">
        <v>12</v>
      </c>
      <c r="BJ11" s="508">
        <v>3</v>
      </c>
      <c r="BK11" s="168">
        <v>0.49362402303578801</v>
      </c>
      <c r="BL11" s="506">
        <v>18.690000000000001</v>
      </c>
      <c r="BM11" s="507">
        <v>9</v>
      </c>
      <c r="BN11" s="507">
        <v>10</v>
      </c>
      <c r="BO11" s="507">
        <v>7</v>
      </c>
      <c r="BP11" s="507">
        <v>0</v>
      </c>
      <c r="BQ11" s="509"/>
      <c r="BR11" s="510">
        <v>1</v>
      </c>
      <c r="BS11" s="167">
        <v>26</v>
      </c>
      <c r="BT11" s="508">
        <v>3</v>
      </c>
      <c r="BU11" s="168">
        <v>1.1987090825265101</v>
      </c>
      <c r="BV11" s="506">
        <v>29.75</v>
      </c>
      <c r="BW11" s="507">
        <v>0</v>
      </c>
      <c r="BX11" s="507">
        <v>9</v>
      </c>
      <c r="BY11" s="507">
        <v>6</v>
      </c>
      <c r="BZ11" s="507">
        <v>7</v>
      </c>
      <c r="CA11" s="507">
        <v>10</v>
      </c>
      <c r="CB11" s="507">
        <v>9</v>
      </c>
      <c r="CC11" s="167">
        <v>41</v>
      </c>
      <c r="CD11" s="508">
        <v>3</v>
      </c>
      <c r="CE11" s="168">
        <v>1.2519083969465601</v>
      </c>
      <c r="CF11" s="507">
        <v>0</v>
      </c>
      <c r="CG11" s="511">
        <v>9.8638232449668894</v>
      </c>
      <c r="CH11" s="512"/>
    </row>
    <row r="12" spans="1:86" ht="26" customHeight="1">
      <c r="A12" s="503">
        <v>7</v>
      </c>
      <c r="B12" s="504" t="s">
        <v>99</v>
      </c>
      <c r="C12" s="505" t="s">
        <v>208</v>
      </c>
      <c r="D12" s="506">
        <v>34.119999999999997</v>
      </c>
      <c r="E12" s="507">
        <v>9</v>
      </c>
      <c r="F12" s="507">
        <v>7</v>
      </c>
      <c r="G12" s="507">
        <v>6</v>
      </c>
      <c r="H12" s="507">
        <v>7</v>
      </c>
      <c r="I12" s="507">
        <v>3</v>
      </c>
      <c r="J12" s="507">
        <v>8</v>
      </c>
      <c r="K12" s="167">
        <v>40</v>
      </c>
      <c r="L12" s="508">
        <v>0</v>
      </c>
      <c r="M12" s="168">
        <v>1.1723329425556901</v>
      </c>
      <c r="N12" s="506">
        <v>39.159999999999997</v>
      </c>
      <c r="O12" s="507">
        <v>10</v>
      </c>
      <c r="P12" s="507">
        <v>10</v>
      </c>
      <c r="Q12" s="507">
        <v>10</v>
      </c>
      <c r="R12" s="507">
        <v>10</v>
      </c>
      <c r="S12" s="507">
        <v>9</v>
      </c>
      <c r="T12" s="507">
        <v>9</v>
      </c>
      <c r="U12" s="167">
        <v>58</v>
      </c>
      <c r="V12" s="508">
        <v>0</v>
      </c>
      <c r="W12" s="168">
        <v>1.48110316649642</v>
      </c>
      <c r="X12" s="506">
        <v>30.97</v>
      </c>
      <c r="Y12" s="507">
        <v>9</v>
      </c>
      <c r="Z12" s="507">
        <v>8</v>
      </c>
      <c r="AA12" s="507">
        <v>10</v>
      </c>
      <c r="AB12" s="507">
        <v>8</v>
      </c>
      <c r="AC12" s="507">
        <v>10</v>
      </c>
      <c r="AD12" s="507">
        <v>10</v>
      </c>
      <c r="AE12" s="167">
        <v>55</v>
      </c>
      <c r="AF12" s="508">
        <v>0</v>
      </c>
      <c r="AG12" s="168">
        <v>1.7759121730707099</v>
      </c>
      <c r="AH12" s="506">
        <v>35.53</v>
      </c>
      <c r="AI12" s="507">
        <v>9</v>
      </c>
      <c r="AJ12" s="507">
        <v>10</v>
      </c>
      <c r="AK12" s="507">
        <v>0</v>
      </c>
      <c r="AL12" s="507">
        <v>0</v>
      </c>
      <c r="AM12" s="507">
        <v>0</v>
      </c>
      <c r="AN12" s="507">
        <v>0</v>
      </c>
      <c r="AO12" s="167">
        <v>19</v>
      </c>
      <c r="AP12" s="508">
        <v>16</v>
      </c>
      <c r="AQ12" s="168">
        <v>0.36871725208616302</v>
      </c>
      <c r="AR12" s="506">
        <v>40.869999999999997</v>
      </c>
      <c r="AS12" s="507">
        <v>9</v>
      </c>
      <c r="AT12" s="507">
        <v>9</v>
      </c>
      <c r="AU12" s="507">
        <v>5</v>
      </c>
      <c r="AV12" s="507">
        <v>7</v>
      </c>
      <c r="AW12" s="507">
        <v>8</v>
      </c>
      <c r="AX12" s="507">
        <v>6</v>
      </c>
      <c r="AY12" s="167">
        <v>44</v>
      </c>
      <c r="AZ12" s="508">
        <v>0</v>
      </c>
      <c r="BA12" s="168">
        <v>1.0765842916564701</v>
      </c>
      <c r="BB12" s="506">
        <v>49.81</v>
      </c>
      <c r="BC12" s="507">
        <v>5</v>
      </c>
      <c r="BD12" s="507">
        <v>0</v>
      </c>
      <c r="BE12" s="507">
        <v>7</v>
      </c>
      <c r="BF12" s="507">
        <v>0</v>
      </c>
      <c r="BG12" s="507">
        <v>9</v>
      </c>
      <c r="BH12" s="507">
        <v>8</v>
      </c>
      <c r="BI12" s="167">
        <v>29</v>
      </c>
      <c r="BJ12" s="508">
        <v>0</v>
      </c>
      <c r="BK12" s="168">
        <v>0.58221240714715905</v>
      </c>
      <c r="BL12" s="506">
        <v>31.63</v>
      </c>
      <c r="BM12" s="507">
        <v>9</v>
      </c>
      <c r="BN12" s="507">
        <v>9</v>
      </c>
      <c r="BO12" s="507">
        <v>8</v>
      </c>
      <c r="BP12" s="507">
        <v>6</v>
      </c>
      <c r="BQ12" s="509"/>
      <c r="BR12" s="510">
        <v>1</v>
      </c>
      <c r="BS12" s="167">
        <v>32</v>
      </c>
      <c r="BT12" s="508">
        <v>0</v>
      </c>
      <c r="BU12" s="168">
        <v>1.0116977552956099</v>
      </c>
      <c r="BV12" s="506">
        <v>31.85</v>
      </c>
      <c r="BW12" s="507">
        <v>9</v>
      </c>
      <c r="BX12" s="507">
        <v>10</v>
      </c>
      <c r="BY12" s="507">
        <v>9</v>
      </c>
      <c r="BZ12" s="507">
        <v>0</v>
      </c>
      <c r="CA12" s="507">
        <v>10</v>
      </c>
      <c r="CB12" s="507">
        <v>9</v>
      </c>
      <c r="CC12" s="167">
        <v>47</v>
      </c>
      <c r="CD12" s="508">
        <v>1</v>
      </c>
      <c r="CE12" s="168">
        <v>1.4307458143074601</v>
      </c>
      <c r="CF12" s="507">
        <v>0.2</v>
      </c>
      <c r="CG12" s="511">
        <v>9.0993058026156799</v>
      </c>
      <c r="CH12" s="512"/>
    </row>
    <row r="13" spans="1:86" ht="26" customHeight="1">
      <c r="A13" s="503">
        <v>8</v>
      </c>
      <c r="B13" s="504" t="s">
        <v>95</v>
      </c>
      <c r="C13" s="505" t="s">
        <v>67</v>
      </c>
      <c r="D13" s="506">
        <v>41.84</v>
      </c>
      <c r="E13" s="507">
        <v>8</v>
      </c>
      <c r="F13" s="507">
        <v>9</v>
      </c>
      <c r="G13" s="507">
        <v>7</v>
      </c>
      <c r="H13" s="507">
        <v>9</v>
      </c>
      <c r="I13" s="507">
        <v>6</v>
      </c>
      <c r="J13" s="507">
        <v>0</v>
      </c>
      <c r="K13" s="167">
        <v>39</v>
      </c>
      <c r="L13" s="508">
        <v>3</v>
      </c>
      <c r="M13" s="168">
        <v>0.86975914362176598</v>
      </c>
      <c r="N13" s="506">
        <v>36.81</v>
      </c>
      <c r="O13" s="507">
        <v>9</v>
      </c>
      <c r="P13" s="507">
        <v>8</v>
      </c>
      <c r="Q13" s="507">
        <v>7</v>
      </c>
      <c r="R13" s="507">
        <v>5</v>
      </c>
      <c r="S13" s="507">
        <v>9</v>
      </c>
      <c r="T13" s="507">
        <v>8</v>
      </c>
      <c r="U13" s="167">
        <v>46</v>
      </c>
      <c r="V13" s="508">
        <v>0</v>
      </c>
      <c r="W13" s="168">
        <v>1.2496604183645701</v>
      </c>
      <c r="X13" s="506">
        <v>28.94</v>
      </c>
      <c r="Y13" s="507">
        <v>9</v>
      </c>
      <c r="Z13" s="507">
        <v>7</v>
      </c>
      <c r="AA13" s="507">
        <v>9</v>
      </c>
      <c r="AB13" s="507">
        <v>8</v>
      </c>
      <c r="AC13" s="507">
        <v>10</v>
      </c>
      <c r="AD13" s="507">
        <v>8</v>
      </c>
      <c r="AE13" s="167">
        <v>51</v>
      </c>
      <c r="AF13" s="508">
        <v>0</v>
      </c>
      <c r="AG13" s="168">
        <v>1.7622667588113301</v>
      </c>
      <c r="AH13" s="506">
        <v>28.66</v>
      </c>
      <c r="AI13" s="507">
        <v>6</v>
      </c>
      <c r="AJ13" s="507">
        <v>4</v>
      </c>
      <c r="AK13" s="507">
        <v>0</v>
      </c>
      <c r="AL13" s="507">
        <v>5</v>
      </c>
      <c r="AM13" s="507">
        <v>1</v>
      </c>
      <c r="AN13" s="507">
        <v>0</v>
      </c>
      <c r="AO13" s="167">
        <v>16</v>
      </c>
      <c r="AP13" s="508">
        <v>6</v>
      </c>
      <c r="AQ13" s="168">
        <v>0.46162723600692401</v>
      </c>
      <c r="AR13" s="506">
        <v>34.03</v>
      </c>
      <c r="AS13" s="507">
        <v>8</v>
      </c>
      <c r="AT13" s="507">
        <v>9</v>
      </c>
      <c r="AU13" s="507">
        <v>5</v>
      </c>
      <c r="AV13" s="507">
        <v>5</v>
      </c>
      <c r="AW13" s="507">
        <v>0</v>
      </c>
      <c r="AX13" s="507">
        <v>9</v>
      </c>
      <c r="AY13" s="167">
        <v>36</v>
      </c>
      <c r="AZ13" s="508">
        <v>3</v>
      </c>
      <c r="BA13" s="168">
        <v>0.97218471509586801</v>
      </c>
      <c r="BB13" s="506">
        <v>37.47</v>
      </c>
      <c r="BC13" s="507">
        <v>8</v>
      </c>
      <c r="BD13" s="507">
        <v>5</v>
      </c>
      <c r="BE13" s="507">
        <v>7</v>
      </c>
      <c r="BF13" s="507">
        <v>6</v>
      </c>
      <c r="BG13" s="507">
        <v>5</v>
      </c>
      <c r="BH13" s="507">
        <v>2</v>
      </c>
      <c r="BI13" s="167">
        <v>33</v>
      </c>
      <c r="BJ13" s="508">
        <v>0</v>
      </c>
      <c r="BK13" s="168">
        <v>0.88070456365092098</v>
      </c>
      <c r="BL13" s="506">
        <v>28.13</v>
      </c>
      <c r="BM13" s="507">
        <v>8</v>
      </c>
      <c r="BN13" s="507">
        <v>6</v>
      </c>
      <c r="BO13" s="507">
        <v>6</v>
      </c>
      <c r="BP13" s="507">
        <v>5</v>
      </c>
      <c r="BQ13" s="509"/>
      <c r="BR13" s="510">
        <v>1.5</v>
      </c>
      <c r="BS13" s="167">
        <v>25</v>
      </c>
      <c r="BT13" s="508">
        <v>0</v>
      </c>
      <c r="BU13" s="168">
        <v>1.33309633842872</v>
      </c>
      <c r="BV13" s="506">
        <v>30.69</v>
      </c>
      <c r="BW13" s="507">
        <v>9</v>
      </c>
      <c r="BX13" s="507">
        <v>7</v>
      </c>
      <c r="BY13" s="507">
        <v>7</v>
      </c>
      <c r="BZ13" s="507">
        <v>10</v>
      </c>
      <c r="CA13" s="507">
        <v>8</v>
      </c>
      <c r="CB13" s="507">
        <v>3</v>
      </c>
      <c r="CC13" s="167">
        <v>44</v>
      </c>
      <c r="CD13" s="508">
        <v>0</v>
      </c>
      <c r="CE13" s="168">
        <v>1.4336917562724001</v>
      </c>
      <c r="CF13" s="507">
        <v>0</v>
      </c>
      <c r="CG13" s="511">
        <v>8.9629909302525004</v>
      </c>
      <c r="CH13" s="512"/>
    </row>
    <row r="14" spans="1:86" ht="26" customHeight="1">
      <c r="A14" s="503">
        <v>9</v>
      </c>
      <c r="B14" s="504" t="s">
        <v>735</v>
      </c>
      <c r="C14" s="505" t="s">
        <v>736</v>
      </c>
      <c r="D14" s="506">
        <v>34.03</v>
      </c>
      <c r="E14" s="507">
        <v>8</v>
      </c>
      <c r="F14" s="507">
        <v>9</v>
      </c>
      <c r="G14" s="507">
        <v>0</v>
      </c>
      <c r="H14" s="507">
        <v>7</v>
      </c>
      <c r="I14" s="507">
        <v>0</v>
      </c>
      <c r="J14" s="507">
        <v>0</v>
      </c>
      <c r="K14" s="167">
        <v>24</v>
      </c>
      <c r="L14" s="508">
        <v>9</v>
      </c>
      <c r="M14" s="168">
        <v>0.55775040669300502</v>
      </c>
      <c r="N14" s="506">
        <v>37.72</v>
      </c>
      <c r="O14" s="507">
        <v>9</v>
      </c>
      <c r="P14" s="507">
        <v>9</v>
      </c>
      <c r="Q14" s="507">
        <v>10</v>
      </c>
      <c r="R14" s="507">
        <v>8</v>
      </c>
      <c r="S14" s="507">
        <v>9</v>
      </c>
      <c r="T14" s="507">
        <v>8</v>
      </c>
      <c r="U14" s="167">
        <v>53</v>
      </c>
      <c r="V14" s="508">
        <v>0</v>
      </c>
      <c r="W14" s="168">
        <v>1.4050901378578999</v>
      </c>
      <c r="X14" s="506">
        <v>30.13</v>
      </c>
      <c r="Y14" s="507">
        <v>9</v>
      </c>
      <c r="Z14" s="507">
        <v>8</v>
      </c>
      <c r="AA14" s="507">
        <v>10</v>
      </c>
      <c r="AB14" s="507">
        <v>7</v>
      </c>
      <c r="AC14" s="507">
        <v>8</v>
      </c>
      <c r="AD14" s="507">
        <v>7</v>
      </c>
      <c r="AE14" s="167">
        <v>49</v>
      </c>
      <c r="AF14" s="508">
        <v>0</v>
      </c>
      <c r="AG14" s="168">
        <v>1.6262860935944199</v>
      </c>
      <c r="AH14" s="506">
        <v>33.22</v>
      </c>
      <c r="AI14" s="507">
        <v>9</v>
      </c>
      <c r="AJ14" s="507">
        <v>10</v>
      </c>
      <c r="AK14" s="507">
        <v>7</v>
      </c>
      <c r="AL14" s="507">
        <v>6</v>
      </c>
      <c r="AM14" s="507">
        <v>0</v>
      </c>
      <c r="AN14" s="507">
        <v>8</v>
      </c>
      <c r="AO14" s="167">
        <v>40</v>
      </c>
      <c r="AP14" s="508">
        <v>3</v>
      </c>
      <c r="AQ14" s="168">
        <v>1.10436223081171</v>
      </c>
      <c r="AR14" s="506">
        <v>37.81</v>
      </c>
      <c r="AS14" s="507">
        <v>6</v>
      </c>
      <c r="AT14" s="507">
        <v>8</v>
      </c>
      <c r="AU14" s="507">
        <v>8</v>
      </c>
      <c r="AV14" s="507">
        <v>5</v>
      </c>
      <c r="AW14" s="507">
        <v>8</v>
      </c>
      <c r="AX14" s="507">
        <v>6</v>
      </c>
      <c r="AY14" s="167">
        <v>41</v>
      </c>
      <c r="AZ14" s="508">
        <v>0</v>
      </c>
      <c r="BA14" s="168">
        <v>1.08436921449352</v>
      </c>
      <c r="BB14" s="506">
        <v>50.03</v>
      </c>
      <c r="BC14" s="507">
        <v>10</v>
      </c>
      <c r="BD14" s="507">
        <v>7</v>
      </c>
      <c r="BE14" s="507">
        <v>2</v>
      </c>
      <c r="BF14" s="507">
        <v>2</v>
      </c>
      <c r="BG14" s="507">
        <v>10</v>
      </c>
      <c r="BH14" s="507">
        <v>7</v>
      </c>
      <c r="BI14" s="167">
        <v>38</v>
      </c>
      <c r="BJ14" s="508">
        <v>0</v>
      </c>
      <c r="BK14" s="168">
        <v>0.759544273435938</v>
      </c>
      <c r="BL14" s="506">
        <v>47.66</v>
      </c>
      <c r="BM14" s="507">
        <v>6</v>
      </c>
      <c r="BN14" s="507">
        <v>8</v>
      </c>
      <c r="BO14" s="507">
        <v>8</v>
      </c>
      <c r="BP14" s="507">
        <v>2</v>
      </c>
      <c r="BQ14" s="509"/>
      <c r="BR14" s="510">
        <v>1.5</v>
      </c>
      <c r="BS14" s="167">
        <v>24</v>
      </c>
      <c r="BT14" s="508">
        <v>0</v>
      </c>
      <c r="BU14" s="168">
        <v>0.75535039865715503</v>
      </c>
      <c r="BV14" s="506">
        <v>38.94</v>
      </c>
      <c r="BW14" s="507">
        <v>7</v>
      </c>
      <c r="BX14" s="507">
        <v>9</v>
      </c>
      <c r="BY14" s="507">
        <v>9</v>
      </c>
      <c r="BZ14" s="507">
        <v>8</v>
      </c>
      <c r="CA14" s="507">
        <v>8</v>
      </c>
      <c r="CB14" s="507">
        <v>4</v>
      </c>
      <c r="CC14" s="167">
        <v>45</v>
      </c>
      <c r="CD14" s="508">
        <v>0</v>
      </c>
      <c r="CE14" s="168">
        <v>1.15562403697997</v>
      </c>
      <c r="CF14" s="507">
        <v>0</v>
      </c>
      <c r="CG14" s="511">
        <v>8.4483767925236197</v>
      </c>
      <c r="CH14" s="512"/>
    </row>
    <row r="15" spans="1:86" ht="26" customHeight="1">
      <c r="A15" s="503">
        <v>10</v>
      </c>
      <c r="B15" s="504" t="s">
        <v>95</v>
      </c>
      <c r="C15" s="505" t="s">
        <v>144</v>
      </c>
      <c r="D15" s="506">
        <v>36.6</v>
      </c>
      <c r="E15" s="507">
        <v>5</v>
      </c>
      <c r="F15" s="507">
        <v>3</v>
      </c>
      <c r="G15" s="507">
        <v>0</v>
      </c>
      <c r="H15" s="507">
        <v>3</v>
      </c>
      <c r="I15" s="507">
        <v>6</v>
      </c>
      <c r="J15" s="507">
        <v>0</v>
      </c>
      <c r="K15" s="167">
        <v>17</v>
      </c>
      <c r="L15" s="508">
        <v>6</v>
      </c>
      <c r="M15" s="168">
        <v>0.39906103286384997</v>
      </c>
      <c r="N15" s="506">
        <v>35.880000000000003</v>
      </c>
      <c r="O15" s="507">
        <v>10</v>
      </c>
      <c r="P15" s="507">
        <v>9</v>
      </c>
      <c r="Q15" s="507">
        <v>9</v>
      </c>
      <c r="R15" s="507">
        <v>7</v>
      </c>
      <c r="S15" s="507">
        <v>8</v>
      </c>
      <c r="T15" s="507">
        <v>6</v>
      </c>
      <c r="U15" s="167">
        <v>49</v>
      </c>
      <c r="V15" s="508">
        <v>0</v>
      </c>
      <c r="W15" s="168">
        <v>1.36566332218506</v>
      </c>
      <c r="X15" s="506">
        <v>25</v>
      </c>
      <c r="Y15" s="507">
        <v>8</v>
      </c>
      <c r="Z15" s="507">
        <v>6</v>
      </c>
      <c r="AA15" s="507">
        <v>6</v>
      </c>
      <c r="AB15" s="507">
        <v>5</v>
      </c>
      <c r="AC15" s="507">
        <v>8</v>
      </c>
      <c r="AD15" s="507">
        <v>4</v>
      </c>
      <c r="AE15" s="167">
        <v>37</v>
      </c>
      <c r="AF15" s="508">
        <v>0</v>
      </c>
      <c r="AG15" s="168">
        <v>1.48</v>
      </c>
      <c r="AH15" s="506">
        <v>27.13</v>
      </c>
      <c r="AI15" s="507">
        <v>8</v>
      </c>
      <c r="AJ15" s="507">
        <v>5</v>
      </c>
      <c r="AK15" s="507">
        <v>4</v>
      </c>
      <c r="AL15" s="507">
        <v>0</v>
      </c>
      <c r="AM15" s="507">
        <v>0</v>
      </c>
      <c r="AN15" s="507">
        <v>7</v>
      </c>
      <c r="AO15" s="167">
        <v>24</v>
      </c>
      <c r="AP15" s="508">
        <v>8</v>
      </c>
      <c r="AQ15" s="168">
        <v>0.68317677198975202</v>
      </c>
      <c r="AR15" s="506">
        <v>30.19</v>
      </c>
      <c r="AS15" s="507">
        <v>10</v>
      </c>
      <c r="AT15" s="507">
        <v>6</v>
      </c>
      <c r="AU15" s="507">
        <v>6</v>
      </c>
      <c r="AV15" s="507">
        <v>2</v>
      </c>
      <c r="AW15" s="507">
        <v>6</v>
      </c>
      <c r="AX15" s="507">
        <v>4</v>
      </c>
      <c r="AY15" s="167">
        <v>34</v>
      </c>
      <c r="AZ15" s="508">
        <v>0</v>
      </c>
      <c r="BA15" s="168">
        <v>1.1262007287181199</v>
      </c>
      <c r="BB15" s="506">
        <v>35.130000000000003</v>
      </c>
      <c r="BC15" s="507">
        <v>0</v>
      </c>
      <c r="BD15" s="507">
        <v>0</v>
      </c>
      <c r="BE15" s="507">
        <v>8</v>
      </c>
      <c r="BF15" s="507">
        <v>4</v>
      </c>
      <c r="BG15" s="507">
        <v>7</v>
      </c>
      <c r="BH15" s="507">
        <v>1</v>
      </c>
      <c r="BI15" s="167">
        <v>20</v>
      </c>
      <c r="BJ15" s="508">
        <v>3</v>
      </c>
      <c r="BK15" s="168">
        <v>0.52452137424600098</v>
      </c>
      <c r="BL15" s="506">
        <v>26.66</v>
      </c>
      <c r="BM15" s="507">
        <v>9</v>
      </c>
      <c r="BN15" s="507">
        <v>6</v>
      </c>
      <c r="BO15" s="507">
        <v>3</v>
      </c>
      <c r="BP15" s="507">
        <v>4</v>
      </c>
      <c r="BQ15" s="509"/>
      <c r="BR15" s="510">
        <v>1</v>
      </c>
      <c r="BS15" s="167">
        <v>22</v>
      </c>
      <c r="BT15" s="508">
        <v>0</v>
      </c>
      <c r="BU15" s="168">
        <v>0.82520630157539399</v>
      </c>
      <c r="BV15" s="506">
        <v>31.4</v>
      </c>
      <c r="BW15" s="507">
        <v>10</v>
      </c>
      <c r="BX15" s="507">
        <v>8</v>
      </c>
      <c r="BY15" s="507">
        <v>10</v>
      </c>
      <c r="BZ15" s="507">
        <v>5</v>
      </c>
      <c r="CA15" s="507">
        <v>10</v>
      </c>
      <c r="CB15" s="507">
        <v>8</v>
      </c>
      <c r="CC15" s="167">
        <v>51</v>
      </c>
      <c r="CD15" s="508">
        <v>0</v>
      </c>
      <c r="CE15" s="168">
        <v>1.6242038216560499</v>
      </c>
      <c r="CF15" s="507">
        <v>0</v>
      </c>
      <c r="CG15" s="511">
        <v>8.0280333532342301</v>
      </c>
      <c r="CH15" s="512"/>
    </row>
    <row r="16" spans="1:86" ht="26" customHeight="1">
      <c r="A16" s="503">
        <v>11</v>
      </c>
      <c r="B16" s="504" t="s">
        <v>97</v>
      </c>
      <c r="C16" s="505" t="s">
        <v>737</v>
      </c>
      <c r="D16" s="506">
        <v>37.78</v>
      </c>
      <c r="E16" s="507">
        <v>7</v>
      </c>
      <c r="F16" s="507">
        <v>2</v>
      </c>
      <c r="G16" s="507">
        <v>10</v>
      </c>
      <c r="H16" s="507">
        <v>3</v>
      </c>
      <c r="I16" s="507">
        <v>5</v>
      </c>
      <c r="J16" s="507">
        <v>0</v>
      </c>
      <c r="K16" s="167">
        <v>27</v>
      </c>
      <c r="L16" s="508">
        <v>3</v>
      </c>
      <c r="M16" s="168">
        <v>0.66208925944090202</v>
      </c>
      <c r="N16" s="506">
        <v>39.25</v>
      </c>
      <c r="O16" s="507">
        <v>9</v>
      </c>
      <c r="P16" s="507">
        <v>9</v>
      </c>
      <c r="Q16" s="507">
        <v>9</v>
      </c>
      <c r="R16" s="507">
        <v>0</v>
      </c>
      <c r="S16" s="507">
        <v>7</v>
      </c>
      <c r="T16" s="507">
        <v>8</v>
      </c>
      <c r="U16" s="167">
        <v>42</v>
      </c>
      <c r="V16" s="508">
        <v>3</v>
      </c>
      <c r="W16" s="168">
        <v>0.99408284023668603</v>
      </c>
      <c r="X16" s="506">
        <v>33.47</v>
      </c>
      <c r="Y16" s="507">
        <v>9</v>
      </c>
      <c r="Z16" s="507">
        <v>8</v>
      </c>
      <c r="AA16" s="507">
        <v>9</v>
      </c>
      <c r="AB16" s="507">
        <v>7</v>
      </c>
      <c r="AC16" s="507">
        <v>9</v>
      </c>
      <c r="AD16" s="507">
        <v>7</v>
      </c>
      <c r="AE16" s="167">
        <v>49</v>
      </c>
      <c r="AF16" s="508">
        <v>0</v>
      </c>
      <c r="AG16" s="168">
        <v>1.46399760979982</v>
      </c>
      <c r="AH16" s="506">
        <v>38.53</v>
      </c>
      <c r="AI16" s="507">
        <v>10</v>
      </c>
      <c r="AJ16" s="507">
        <v>6</v>
      </c>
      <c r="AK16" s="507">
        <v>0</v>
      </c>
      <c r="AL16" s="507">
        <v>0</v>
      </c>
      <c r="AM16" s="507">
        <v>8</v>
      </c>
      <c r="AN16" s="507">
        <v>6</v>
      </c>
      <c r="AO16" s="167">
        <v>30</v>
      </c>
      <c r="AP16" s="508">
        <v>8</v>
      </c>
      <c r="AQ16" s="168">
        <v>0.64474532559638897</v>
      </c>
      <c r="AR16" s="506">
        <v>33.53</v>
      </c>
      <c r="AS16" s="507">
        <v>10</v>
      </c>
      <c r="AT16" s="507">
        <v>10</v>
      </c>
      <c r="AU16" s="507">
        <v>7</v>
      </c>
      <c r="AV16" s="507">
        <v>10</v>
      </c>
      <c r="AW16" s="507">
        <v>0</v>
      </c>
      <c r="AX16" s="507">
        <v>7</v>
      </c>
      <c r="AY16" s="167">
        <v>44</v>
      </c>
      <c r="AZ16" s="508">
        <v>3</v>
      </c>
      <c r="BA16" s="168">
        <v>1.2044894607172201</v>
      </c>
      <c r="BB16" s="506">
        <v>46.13</v>
      </c>
      <c r="BC16" s="507">
        <v>8</v>
      </c>
      <c r="BD16" s="507">
        <v>6</v>
      </c>
      <c r="BE16" s="507">
        <v>6</v>
      </c>
      <c r="BF16" s="507">
        <v>5</v>
      </c>
      <c r="BG16" s="507">
        <v>7</v>
      </c>
      <c r="BH16" s="507">
        <v>5</v>
      </c>
      <c r="BI16" s="167">
        <v>37</v>
      </c>
      <c r="BJ16" s="508">
        <v>0</v>
      </c>
      <c r="BK16" s="168">
        <v>0.80208107522219796</v>
      </c>
      <c r="BL16" s="506">
        <v>31.53</v>
      </c>
      <c r="BM16" s="507">
        <v>9</v>
      </c>
      <c r="BN16" s="507">
        <v>8</v>
      </c>
      <c r="BO16" s="507">
        <v>5</v>
      </c>
      <c r="BP16" s="507">
        <v>0</v>
      </c>
      <c r="BQ16" s="509"/>
      <c r="BR16" s="510">
        <v>1</v>
      </c>
      <c r="BS16" s="167">
        <v>22</v>
      </c>
      <c r="BT16" s="508">
        <v>3</v>
      </c>
      <c r="BU16" s="168">
        <v>0.637127135823921</v>
      </c>
      <c r="BV16" s="506">
        <v>35.380000000000003</v>
      </c>
      <c r="BW16" s="507">
        <v>10</v>
      </c>
      <c r="BX16" s="507">
        <v>1</v>
      </c>
      <c r="BY16" s="507">
        <v>5</v>
      </c>
      <c r="BZ16" s="507">
        <v>8</v>
      </c>
      <c r="CA16" s="507">
        <v>10</v>
      </c>
      <c r="CB16" s="507">
        <v>7</v>
      </c>
      <c r="CC16" s="167">
        <v>41</v>
      </c>
      <c r="CD16" s="508">
        <v>0</v>
      </c>
      <c r="CE16" s="168">
        <v>1.15884680610514</v>
      </c>
      <c r="CF16" s="507">
        <v>0</v>
      </c>
      <c r="CG16" s="511">
        <v>7.5674595129422801</v>
      </c>
      <c r="CH16" s="512"/>
    </row>
    <row r="17" spans="1:86" ht="26" customHeight="1">
      <c r="A17" s="503">
        <v>12</v>
      </c>
      <c r="B17" s="513" t="s">
        <v>15</v>
      </c>
      <c r="C17" s="505" t="s">
        <v>142</v>
      </c>
      <c r="D17" s="506">
        <v>34.81</v>
      </c>
      <c r="E17" s="507">
        <v>0</v>
      </c>
      <c r="F17" s="507">
        <v>7</v>
      </c>
      <c r="G17" s="507">
        <v>0</v>
      </c>
      <c r="H17" s="507">
        <v>5</v>
      </c>
      <c r="I17" s="507">
        <v>3</v>
      </c>
      <c r="J17" s="507">
        <v>0</v>
      </c>
      <c r="K17" s="167">
        <v>15</v>
      </c>
      <c r="L17" s="508">
        <v>9</v>
      </c>
      <c r="M17" s="168">
        <v>0.34238758274366599</v>
      </c>
      <c r="N17" s="506">
        <v>34.22</v>
      </c>
      <c r="O17" s="507">
        <v>9</v>
      </c>
      <c r="P17" s="507">
        <v>10</v>
      </c>
      <c r="Q17" s="507">
        <v>10</v>
      </c>
      <c r="R17" s="507">
        <v>10</v>
      </c>
      <c r="S17" s="507">
        <v>10</v>
      </c>
      <c r="T17" s="507">
        <v>9</v>
      </c>
      <c r="U17" s="167">
        <v>58</v>
      </c>
      <c r="V17" s="508">
        <v>0</v>
      </c>
      <c r="W17" s="168">
        <v>1.6949152542372901</v>
      </c>
      <c r="X17" s="506">
        <v>22</v>
      </c>
      <c r="Y17" s="507">
        <v>8</v>
      </c>
      <c r="Z17" s="507">
        <v>7</v>
      </c>
      <c r="AA17" s="507">
        <v>4</v>
      </c>
      <c r="AB17" s="507">
        <v>3</v>
      </c>
      <c r="AC17" s="507">
        <v>5</v>
      </c>
      <c r="AD17" s="507">
        <v>5</v>
      </c>
      <c r="AE17" s="167">
        <v>32</v>
      </c>
      <c r="AF17" s="508">
        <v>0</v>
      </c>
      <c r="AG17" s="168">
        <v>1.4545454545454499</v>
      </c>
      <c r="AH17" s="506">
        <v>26.81</v>
      </c>
      <c r="AI17" s="507">
        <v>0</v>
      </c>
      <c r="AJ17" s="507">
        <v>0</v>
      </c>
      <c r="AK17" s="507">
        <v>2</v>
      </c>
      <c r="AL17" s="507">
        <v>1</v>
      </c>
      <c r="AM17" s="507">
        <v>0</v>
      </c>
      <c r="AN17" s="507">
        <v>5</v>
      </c>
      <c r="AO17" s="167">
        <v>8</v>
      </c>
      <c r="AP17" s="508">
        <v>9</v>
      </c>
      <c r="AQ17" s="168">
        <v>0.223401284557386</v>
      </c>
      <c r="AR17" s="506">
        <v>25.78</v>
      </c>
      <c r="AS17" s="507">
        <v>7</v>
      </c>
      <c r="AT17" s="507">
        <v>4</v>
      </c>
      <c r="AU17" s="507">
        <v>0</v>
      </c>
      <c r="AV17" s="507">
        <v>0</v>
      </c>
      <c r="AW17" s="507">
        <v>5</v>
      </c>
      <c r="AX17" s="507">
        <v>3</v>
      </c>
      <c r="AY17" s="167">
        <v>19</v>
      </c>
      <c r="AZ17" s="508">
        <v>6</v>
      </c>
      <c r="BA17" s="168">
        <v>0.59786028949024494</v>
      </c>
      <c r="BB17" s="506">
        <v>22.59</v>
      </c>
      <c r="BC17" s="507">
        <v>3</v>
      </c>
      <c r="BD17" s="507">
        <v>0</v>
      </c>
      <c r="BE17" s="507">
        <v>6</v>
      </c>
      <c r="BF17" s="507">
        <v>5</v>
      </c>
      <c r="BG17" s="507">
        <v>4</v>
      </c>
      <c r="BH17" s="507">
        <v>0</v>
      </c>
      <c r="BI17" s="167">
        <v>18</v>
      </c>
      <c r="BJ17" s="508">
        <v>0</v>
      </c>
      <c r="BK17" s="168">
        <v>0.79681274900398402</v>
      </c>
      <c r="BL17" s="506">
        <v>22.03</v>
      </c>
      <c r="BM17" s="507">
        <v>7</v>
      </c>
      <c r="BN17" s="507">
        <v>4</v>
      </c>
      <c r="BO17" s="507">
        <v>1</v>
      </c>
      <c r="BP17" s="507">
        <v>0</v>
      </c>
      <c r="BQ17" s="509"/>
      <c r="BR17" s="510">
        <v>1</v>
      </c>
      <c r="BS17" s="167">
        <v>12</v>
      </c>
      <c r="BT17" s="508">
        <v>3</v>
      </c>
      <c r="BU17" s="168">
        <v>0.479424690371554</v>
      </c>
      <c r="BV17" s="506">
        <v>27.78</v>
      </c>
      <c r="BW17" s="507">
        <v>8</v>
      </c>
      <c r="BX17" s="507">
        <v>1</v>
      </c>
      <c r="BY17" s="507">
        <v>6</v>
      </c>
      <c r="BZ17" s="507">
        <v>10</v>
      </c>
      <c r="CA17" s="507">
        <v>6</v>
      </c>
      <c r="CB17" s="507">
        <v>0</v>
      </c>
      <c r="CC17" s="167">
        <v>31</v>
      </c>
      <c r="CD17" s="508">
        <v>3</v>
      </c>
      <c r="CE17" s="168">
        <v>1.0071474983755699</v>
      </c>
      <c r="CF17" s="507">
        <v>0</v>
      </c>
      <c r="CG17" s="511">
        <v>6.5964948033251503</v>
      </c>
      <c r="CH17" s="512"/>
    </row>
    <row r="18" spans="1:86" ht="26" customHeight="1">
      <c r="A18" s="503">
        <v>13</v>
      </c>
      <c r="B18" s="504" t="s">
        <v>95</v>
      </c>
      <c r="C18" s="505" t="s">
        <v>66</v>
      </c>
      <c r="D18" s="506">
        <v>35.81</v>
      </c>
      <c r="E18" s="507">
        <v>9</v>
      </c>
      <c r="F18" s="507">
        <v>8</v>
      </c>
      <c r="G18" s="507">
        <v>0</v>
      </c>
      <c r="H18" s="507">
        <v>9</v>
      </c>
      <c r="I18" s="507">
        <v>6</v>
      </c>
      <c r="J18" s="507">
        <v>0</v>
      </c>
      <c r="K18" s="167">
        <v>32</v>
      </c>
      <c r="L18" s="508">
        <v>6</v>
      </c>
      <c r="M18" s="168">
        <v>0.76536713704855297</v>
      </c>
      <c r="N18" s="506">
        <v>39.94</v>
      </c>
      <c r="O18" s="507">
        <v>2</v>
      </c>
      <c r="P18" s="507">
        <v>9</v>
      </c>
      <c r="Q18" s="507">
        <v>0</v>
      </c>
      <c r="R18" s="507">
        <v>9</v>
      </c>
      <c r="S18" s="507">
        <v>7</v>
      </c>
      <c r="T18" s="507">
        <v>4</v>
      </c>
      <c r="U18" s="167">
        <v>31</v>
      </c>
      <c r="V18" s="508">
        <v>3</v>
      </c>
      <c r="W18" s="168">
        <v>0.72193758733115998</v>
      </c>
      <c r="X18" s="506">
        <v>33.840000000000003</v>
      </c>
      <c r="Y18" s="507">
        <v>7</v>
      </c>
      <c r="Z18" s="507">
        <v>7</v>
      </c>
      <c r="AA18" s="507">
        <v>5</v>
      </c>
      <c r="AB18" s="507">
        <v>0</v>
      </c>
      <c r="AC18" s="507">
        <v>7</v>
      </c>
      <c r="AD18" s="507">
        <v>7</v>
      </c>
      <c r="AE18" s="167">
        <v>33</v>
      </c>
      <c r="AF18" s="508">
        <v>0</v>
      </c>
      <c r="AG18" s="168">
        <v>0.97517730496453903</v>
      </c>
      <c r="AH18" s="506">
        <v>35.72</v>
      </c>
      <c r="AI18" s="507">
        <v>7</v>
      </c>
      <c r="AJ18" s="507">
        <v>7</v>
      </c>
      <c r="AK18" s="507">
        <v>6</v>
      </c>
      <c r="AL18" s="507">
        <v>5</v>
      </c>
      <c r="AM18" s="507">
        <v>0</v>
      </c>
      <c r="AN18" s="507">
        <v>9</v>
      </c>
      <c r="AO18" s="167">
        <v>34</v>
      </c>
      <c r="AP18" s="508">
        <v>3</v>
      </c>
      <c r="AQ18" s="168">
        <v>0.87809917355371903</v>
      </c>
      <c r="AR18" s="506">
        <v>36.22</v>
      </c>
      <c r="AS18" s="507">
        <v>9</v>
      </c>
      <c r="AT18" s="507">
        <v>7</v>
      </c>
      <c r="AU18" s="507">
        <v>7</v>
      </c>
      <c r="AV18" s="507">
        <v>7</v>
      </c>
      <c r="AW18" s="507">
        <v>0</v>
      </c>
      <c r="AX18" s="507">
        <v>1</v>
      </c>
      <c r="AY18" s="167">
        <v>31</v>
      </c>
      <c r="AZ18" s="508">
        <v>3</v>
      </c>
      <c r="BA18" s="168">
        <v>0.79041305456399802</v>
      </c>
      <c r="BB18" s="506">
        <v>40.44</v>
      </c>
      <c r="BC18" s="507">
        <v>0</v>
      </c>
      <c r="BD18" s="507">
        <v>0</v>
      </c>
      <c r="BE18" s="507">
        <v>5</v>
      </c>
      <c r="BF18" s="507">
        <v>0</v>
      </c>
      <c r="BG18" s="507">
        <v>5</v>
      </c>
      <c r="BH18" s="507">
        <v>0</v>
      </c>
      <c r="BI18" s="167">
        <v>10</v>
      </c>
      <c r="BJ18" s="508">
        <v>3</v>
      </c>
      <c r="BK18" s="168">
        <v>0.230202578268877</v>
      </c>
      <c r="BL18" s="506">
        <v>32</v>
      </c>
      <c r="BM18" s="507">
        <v>9</v>
      </c>
      <c r="BN18" s="507">
        <v>7</v>
      </c>
      <c r="BO18" s="507">
        <v>8</v>
      </c>
      <c r="BP18" s="507">
        <v>1</v>
      </c>
      <c r="BQ18" s="509"/>
      <c r="BR18" s="510">
        <v>1</v>
      </c>
      <c r="BS18" s="167">
        <v>25</v>
      </c>
      <c r="BT18" s="508">
        <v>0</v>
      </c>
      <c r="BU18" s="168">
        <v>0.78125</v>
      </c>
      <c r="BV18" s="506">
        <v>32.909999999999997</v>
      </c>
      <c r="BW18" s="507">
        <v>7</v>
      </c>
      <c r="BX18" s="507">
        <v>10</v>
      </c>
      <c r="BY18" s="507">
        <v>0</v>
      </c>
      <c r="BZ18" s="507">
        <v>9</v>
      </c>
      <c r="CA18" s="507">
        <v>5</v>
      </c>
      <c r="CB18" s="507">
        <v>0</v>
      </c>
      <c r="CC18" s="167">
        <v>31</v>
      </c>
      <c r="CD18" s="508">
        <v>6</v>
      </c>
      <c r="CE18" s="168">
        <v>0.79671035723464401</v>
      </c>
      <c r="CF18" s="507">
        <v>0</v>
      </c>
      <c r="CG18" s="511">
        <v>5.9391571929654896</v>
      </c>
      <c r="CH18" s="512"/>
    </row>
    <row r="19" spans="1:86" ht="26" customHeight="1">
      <c r="A19" s="503">
        <v>14</v>
      </c>
      <c r="B19" s="504" t="s">
        <v>190</v>
      </c>
      <c r="C19" s="505" t="s">
        <v>210</v>
      </c>
      <c r="D19" s="506">
        <v>37.15</v>
      </c>
      <c r="E19" s="507">
        <v>7</v>
      </c>
      <c r="F19" s="507">
        <v>0</v>
      </c>
      <c r="G19" s="507">
        <v>6</v>
      </c>
      <c r="H19" s="507">
        <v>2</v>
      </c>
      <c r="I19" s="507">
        <v>0</v>
      </c>
      <c r="J19" s="507">
        <v>3</v>
      </c>
      <c r="K19" s="167">
        <v>18</v>
      </c>
      <c r="L19" s="508">
        <v>6</v>
      </c>
      <c r="M19" s="168">
        <v>0.41714947856315199</v>
      </c>
      <c r="N19" s="506">
        <v>44.59</v>
      </c>
      <c r="O19" s="507">
        <v>8</v>
      </c>
      <c r="P19" s="507">
        <v>8</v>
      </c>
      <c r="Q19" s="507">
        <v>7</v>
      </c>
      <c r="R19" s="507">
        <v>9</v>
      </c>
      <c r="S19" s="507">
        <v>8</v>
      </c>
      <c r="T19" s="507">
        <v>9</v>
      </c>
      <c r="U19" s="167">
        <v>49</v>
      </c>
      <c r="V19" s="508">
        <v>0</v>
      </c>
      <c r="W19" s="168">
        <v>1.0989010989011001</v>
      </c>
      <c r="X19" s="506">
        <v>40.53</v>
      </c>
      <c r="Y19" s="507">
        <v>9</v>
      </c>
      <c r="Z19" s="507">
        <v>8</v>
      </c>
      <c r="AA19" s="507">
        <v>0</v>
      </c>
      <c r="AB19" s="507">
        <v>0</v>
      </c>
      <c r="AC19" s="507">
        <v>8</v>
      </c>
      <c r="AD19" s="507">
        <v>6</v>
      </c>
      <c r="AE19" s="167">
        <v>31</v>
      </c>
      <c r="AF19" s="508">
        <v>3</v>
      </c>
      <c r="AG19" s="168">
        <v>0.71215253847921001</v>
      </c>
      <c r="AH19" s="506">
        <v>32.4</v>
      </c>
      <c r="AI19" s="507">
        <v>5</v>
      </c>
      <c r="AJ19" s="507">
        <v>0</v>
      </c>
      <c r="AK19" s="507">
        <v>8</v>
      </c>
      <c r="AL19" s="507">
        <v>0</v>
      </c>
      <c r="AM19" s="507">
        <v>0</v>
      </c>
      <c r="AN19" s="507">
        <v>6</v>
      </c>
      <c r="AO19" s="167">
        <v>19</v>
      </c>
      <c r="AP19" s="508">
        <v>9</v>
      </c>
      <c r="AQ19" s="168">
        <v>0.458937198067633</v>
      </c>
      <c r="AR19" s="506">
        <v>33.69</v>
      </c>
      <c r="AS19" s="507">
        <v>8</v>
      </c>
      <c r="AT19" s="507">
        <v>6</v>
      </c>
      <c r="AU19" s="507">
        <v>3</v>
      </c>
      <c r="AV19" s="507">
        <v>0</v>
      </c>
      <c r="AW19" s="507">
        <v>4</v>
      </c>
      <c r="AX19" s="507">
        <v>0</v>
      </c>
      <c r="AY19" s="167">
        <v>21</v>
      </c>
      <c r="AZ19" s="508">
        <v>6</v>
      </c>
      <c r="BA19" s="168">
        <v>0.52910052910052896</v>
      </c>
      <c r="BB19" s="506">
        <v>55.28</v>
      </c>
      <c r="BC19" s="507">
        <v>8</v>
      </c>
      <c r="BD19" s="507">
        <v>2</v>
      </c>
      <c r="BE19" s="507">
        <v>9</v>
      </c>
      <c r="BF19" s="507">
        <v>1</v>
      </c>
      <c r="BG19" s="507">
        <v>0</v>
      </c>
      <c r="BH19" s="507">
        <v>0</v>
      </c>
      <c r="BI19" s="167">
        <v>20</v>
      </c>
      <c r="BJ19" s="508">
        <v>3</v>
      </c>
      <c r="BK19" s="168">
        <v>0.343170899107756</v>
      </c>
      <c r="BL19" s="506">
        <v>30.07</v>
      </c>
      <c r="BM19" s="507">
        <v>9</v>
      </c>
      <c r="BN19" s="507">
        <v>9</v>
      </c>
      <c r="BO19" s="507">
        <v>5</v>
      </c>
      <c r="BP19" s="507">
        <v>0</v>
      </c>
      <c r="BQ19" s="509"/>
      <c r="BR19" s="510">
        <v>1</v>
      </c>
      <c r="BS19" s="167">
        <v>23</v>
      </c>
      <c r="BT19" s="508">
        <v>3</v>
      </c>
      <c r="BU19" s="168">
        <v>0.69549440580586597</v>
      </c>
      <c r="BV19" s="506">
        <v>28.15</v>
      </c>
      <c r="BW19" s="507">
        <v>9</v>
      </c>
      <c r="BX19" s="507">
        <v>9</v>
      </c>
      <c r="BY19" s="507">
        <v>9</v>
      </c>
      <c r="BZ19" s="507">
        <v>8</v>
      </c>
      <c r="CA19" s="507">
        <v>7</v>
      </c>
      <c r="CB19" s="507">
        <v>5</v>
      </c>
      <c r="CC19" s="167">
        <v>47</v>
      </c>
      <c r="CD19" s="508">
        <v>0</v>
      </c>
      <c r="CE19" s="168">
        <v>1.6696269982237999</v>
      </c>
      <c r="CF19" s="507">
        <v>0</v>
      </c>
      <c r="CG19" s="511">
        <v>5.9245331462490496</v>
      </c>
      <c r="CH19" s="512"/>
    </row>
    <row r="20" spans="1:86" ht="26" customHeight="1">
      <c r="A20" s="503">
        <v>15</v>
      </c>
      <c r="B20" s="504" t="s">
        <v>111</v>
      </c>
      <c r="C20" s="505" t="s">
        <v>738</v>
      </c>
      <c r="D20" s="506">
        <v>51.66</v>
      </c>
      <c r="E20" s="507">
        <v>7</v>
      </c>
      <c r="F20" s="507">
        <v>6</v>
      </c>
      <c r="G20" s="507">
        <v>7</v>
      </c>
      <c r="H20" s="507">
        <v>0</v>
      </c>
      <c r="I20" s="507">
        <v>10</v>
      </c>
      <c r="J20" s="507">
        <v>4</v>
      </c>
      <c r="K20" s="167">
        <v>34</v>
      </c>
      <c r="L20" s="508">
        <v>3</v>
      </c>
      <c r="M20" s="168">
        <v>0.62202707647274103</v>
      </c>
      <c r="N20" s="506">
        <v>50.6</v>
      </c>
      <c r="O20" s="507">
        <v>8</v>
      </c>
      <c r="P20" s="507">
        <v>10</v>
      </c>
      <c r="Q20" s="507">
        <v>10</v>
      </c>
      <c r="R20" s="507">
        <v>10</v>
      </c>
      <c r="S20" s="507">
        <v>8</v>
      </c>
      <c r="T20" s="507">
        <v>9</v>
      </c>
      <c r="U20" s="167">
        <v>55</v>
      </c>
      <c r="V20" s="508">
        <v>0</v>
      </c>
      <c r="W20" s="168">
        <v>1.0869565217391299</v>
      </c>
      <c r="X20" s="506">
        <v>35.03</v>
      </c>
      <c r="Y20" s="507">
        <v>10</v>
      </c>
      <c r="Z20" s="507">
        <v>7</v>
      </c>
      <c r="AA20" s="507">
        <v>10</v>
      </c>
      <c r="AB20" s="507">
        <v>5</v>
      </c>
      <c r="AC20" s="507">
        <v>8</v>
      </c>
      <c r="AD20" s="507">
        <v>0</v>
      </c>
      <c r="AE20" s="167">
        <v>40</v>
      </c>
      <c r="AF20" s="508">
        <v>0</v>
      </c>
      <c r="AG20" s="168">
        <v>1.14187838995147</v>
      </c>
      <c r="AH20" s="506">
        <v>48.63</v>
      </c>
      <c r="AI20" s="507">
        <v>5</v>
      </c>
      <c r="AJ20" s="507">
        <v>8</v>
      </c>
      <c r="AK20" s="507">
        <v>4</v>
      </c>
      <c r="AL20" s="507">
        <v>7</v>
      </c>
      <c r="AM20" s="507">
        <v>7</v>
      </c>
      <c r="AN20" s="507">
        <v>0</v>
      </c>
      <c r="AO20" s="167">
        <v>31</v>
      </c>
      <c r="AP20" s="508">
        <v>5</v>
      </c>
      <c r="AQ20" s="168">
        <v>0.57803468208092501</v>
      </c>
      <c r="AR20" s="506">
        <v>49.07</v>
      </c>
      <c r="AS20" s="507">
        <v>7</v>
      </c>
      <c r="AT20" s="507">
        <v>0</v>
      </c>
      <c r="AU20" s="507">
        <v>0</v>
      </c>
      <c r="AV20" s="507">
        <v>4</v>
      </c>
      <c r="AW20" s="507">
        <v>0</v>
      </c>
      <c r="AX20" s="507">
        <v>0</v>
      </c>
      <c r="AY20" s="167">
        <v>11</v>
      </c>
      <c r="AZ20" s="508">
        <v>12</v>
      </c>
      <c r="BA20" s="168">
        <v>0.18012117242508599</v>
      </c>
      <c r="BB20" s="506">
        <v>59.03</v>
      </c>
      <c r="BC20" s="507">
        <v>5</v>
      </c>
      <c r="BD20" s="507">
        <v>0</v>
      </c>
      <c r="BE20" s="507">
        <v>8</v>
      </c>
      <c r="BF20" s="507">
        <v>5</v>
      </c>
      <c r="BG20" s="507">
        <v>7</v>
      </c>
      <c r="BH20" s="507">
        <v>5</v>
      </c>
      <c r="BI20" s="167">
        <v>30</v>
      </c>
      <c r="BJ20" s="508">
        <v>0</v>
      </c>
      <c r="BK20" s="168">
        <v>0.50821616127392899</v>
      </c>
      <c r="BL20" s="506">
        <v>43.28</v>
      </c>
      <c r="BM20" s="507">
        <v>10</v>
      </c>
      <c r="BN20" s="507">
        <v>6</v>
      </c>
      <c r="BO20" s="507">
        <v>7</v>
      </c>
      <c r="BP20" s="507">
        <v>8</v>
      </c>
      <c r="BQ20" s="509"/>
      <c r="BR20" s="510">
        <v>1</v>
      </c>
      <c r="BS20" s="167">
        <v>31</v>
      </c>
      <c r="BT20" s="508">
        <v>0</v>
      </c>
      <c r="BU20" s="168">
        <v>0.71626617375231105</v>
      </c>
      <c r="BV20" s="506">
        <v>43.53</v>
      </c>
      <c r="BW20" s="507">
        <v>7</v>
      </c>
      <c r="BX20" s="507">
        <v>9</v>
      </c>
      <c r="BY20" s="507">
        <v>0</v>
      </c>
      <c r="BZ20" s="507">
        <v>9</v>
      </c>
      <c r="CA20" s="507">
        <v>7</v>
      </c>
      <c r="CB20" s="507">
        <v>9</v>
      </c>
      <c r="CC20" s="167">
        <v>41</v>
      </c>
      <c r="CD20" s="508">
        <v>3</v>
      </c>
      <c r="CE20" s="168">
        <v>0.88115194498173199</v>
      </c>
      <c r="CF20" s="507">
        <v>0</v>
      </c>
      <c r="CG20" s="511">
        <v>5.7146521226773199</v>
      </c>
      <c r="CH20" s="512"/>
    </row>
    <row r="21" spans="1:86" ht="26" customHeight="1">
      <c r="A21" s="503">
        <v>16</v>
      </c>
      <c r="B21" s="504" t="s">
        <v>95</v>
      </c>
      <c r="C21" s="505" t="s">
        <v>739</v>
      </c>
      <c r="D21" s="506">
        <v>61.38</v>
      </c>
      <c r="E21" s="507">
        <v>7</v>
      </c>
      <c r="F21" s="507">
        <v>9</v>
      </c>
      <c r="G21" s="507">
        <v>0</v>
      </c>
      <c r="H21" s="507">
        <v>0</v>
      </c>
      <c r="I21" s="507">
        <v>0</v>
      </c>
      <c r="J21" s="507">
        <v>5</v>
      </c>
      <c r="K21" s="167">
        <v>21</v>
      </c>
      <c r="L21" s="508">
        <v>9</v>
      </c>
      <c r="M21" s="168">
        <v>0.29838022165387901</v>
      </c>
      <c r="N21" s="506">
        <v>54.69</v>
      </c>
      <c r="O21" s="507">
        <v>9</v>
      </c>
      <c r="P21" s="507">
        <v>10</v>
      </c>
      <c r="Q21" s="507">
        <v>9</v>
      </c>
      <c r="R21" s="507">
        <v>9</v>
      </c>
      <c r="S21" s="507">
        <v>9</v>
      </c>
      <c r="T21" s="507">
        <v>9</v>
      </c>
      <c r="U21" s="167">
        <v>55</v>
      </c>
      <c r="V21" s="508">
        <v>0</v>
      </c>
      <c r="W21" s="168">
        <v>1.00566831230572</v>
      </c>
      <c r="X21" s="506">
        <v>36.31</v>
      </c>
      <c r="Y21" s="507">
        <v>10</v>
      </c>
      <c r="Z21" s="507">
        <v>8</v>
      </c>
      <c r="AA21" s="507">
        <v>8</v>
      </c>
      <c r="AB21" s="507">
        <v>8</v>
      </c>
      <c r="AC21" s="507">
        <v>9</v>
      </c>
      <c r="AD21" s="507">
        <v>8</v>
      </c>
      <c r="AE21" s="167">
        <v>51</v>
      </c>
      <c r="AF21" s="508">
        <v>0</v>
      </c>
      <c r="AG21" s="168">
        <v>1.4045717433214</v>
      </c>
      <c r="AH21" s="506">
        <v>44.22</v>
      </c>
      <c r="AI21" s="507">
        <v>5</v>
      </c>
      <c r="AJ21" s="507">
        <v>8</v>
      </c>
      <c r="AK21" s="507">
        <v>0</v>
      </c>
      <c r="AL21" s="507">
        <v>9</v>
      </c>
      <c r="AM21" s="507">
        <v>0</v>
      </c>
      <c r="AN21" s="507">
        <v>0</v>
      </c>
      <c r="AO21" s="167">
        <v>22</v>
      </c>
      <c r="AP21" s="508">
        <v>11</v>
      </c>
      <c r="AQ21" s="168">
        <v>0.39840637450199201</v>
      </c>
      <c r="AR21" s="506">
        <v>40.03</v>
      </c>
      <c r="AS21" s="507">
        <v>8</v>
      </c>
      <c r="AT21" s="507">
        <v>7</v>
      </c>
      <c r="AU21" s="507">
        <v>6</v>
      </c>
      <c r="AV21" s="507">
        <v>2</v>
      </c>
      <c r="AW21" s="507">
        <v>2</v>
      </c>
      <c r="AX21" s="507">
        <v>0</v>
      </c>
      <c r="AY21" s="167">
        <v>25</v>
      </c>
      <c r="AZ21" s="508">
        <v>3</v>
      </c>
      <c r="BA21" s="168">
        <v>0.58099000697187997</v>
      </c>
      <c r="BB21" s="506">
        <v>54.75</v>
      </c>
      <c r="BC21" s="507">
        <v>3</v>
      </c>
      <c r="BD21" s="507">
        <v>0</v>
      </c>
      <c r="BE21" s="507">
        <v>7</v>
      </c>
      <c r="BF21" s="507">
        <v>0</v>
      </c>
      <c r="BG21" s="507">
        <v>4</v>
      </c>
      <c r="BH21" s="507">
        <v>0</v>
      </c>
      <c r="BI21" s="167">
        <v>14</v>
      </c>
      <c r="BJ21" s="508">
        <v>0</v>
      </c>
      <c r="BK21" s="168">
        <v>0.255707762557078</v>
      </c>
      <c r="BL21" s="506">
        <v>36.19</v>
      </c>
      <c r="BM21" s="507">
        <v>6</v>
      </c>
      <c r="BN21" s="507">
        <v>6</v>
      </c>
      <c r="BO21" s="507">
        <v>8</v>
      </c>
      <c r="BP21" s="507">
        <v>3</v>
      </c>
      <c r="BQ21" s="509"/>
      <c r="BR21" s="510">
        <v>1</v>
      </c>
      <c r="BS21" s="167">
        <v>23</v>
      </c>
      <c r="BT21" s="508">
        <v>0</v>
      </c>
      <c r="BU21" s="168">
        <v>0.63553467808787001</v>
      </c>
      <c r="BV21" s="506">
        <v>50.09</v>
      </c>
      <c r="BW21" s="507">
        <v>9</v>
      </c>
      <c r="BX21" s="507">
        <v>9</v>
      </c>
      <c r="BY21" s="507">
        <v>9</v>
      </c>
      <c r="BZ21" s="507">
        <v>8</v>
      </c>
      <c r="CA21" s="507">
        <v>8</v>
      </c>
      <c r="CB21" s="507">
        <v>8</v>
      </c>
      <c r="CC21" s="167">
        <v>51</v>
      </c>
      <c r="CD21" s="508">
        <v>0</v>
      </c>
      <c r="CE21" s="168">
        <v>1.01816729886205</v>
      </c>
      <c r="CF21" s="507">
        <v>0</v>
      </c>
      <c r="CG21" s="511">
        <v>5.5974263982618702</v>
      </c>
      <c r="CH21" s="512"/>
    </row>
    <row r="22" spans="1:86" ht="26" customHeight="1">
      <c r="A22" s="503">
        <v>17</v>
      </c>
      <c r="B22" s="504" t="s">
        <v>190</v>
      </c>
      <c r="C22" s="505" t="s">
        <v>740</v>
      </c>
      <c r="D22" s="506">
        <v>80.09</v>
      </c>
      <c r="E22" s="507">
        <v>10</v>
      </c>
      <c r="F22" s="507">
        <v>8</v>
      </c>
      <c r="G22" s="507">
        <v>7</v>
      </c>
      <c r="H22" s="507">
        <v>6</v>
      </c>
      <c r="I22" s="507">
        <v>0</v>
      </c>
      <c r="J22" s="507">
        <v>9</v>
      </c>
      <c r="K22" s="167">
        <v>40</v>
      </c>
      <c r="L22" s="508">
        <v>3</v>
      </c>
      <c r="M22" s="168">
        <v>0.48140570465760002</v>
      </c>
      <c r="N22" s="506">
        <v>80.62</v>
      </c>
      <c r="O22" s="507">
        <v>10</v>
      </c>
      <c r="P22" s="507">
        <v>10</v>
      </c>
      <c r="Q22" s="507">
        <v>10</v>
      </c>
      <c r="R22" s="507">
        <v>10</v>
      </c>
      <c r="S22" s="507">
        <v>10</v>
      </c>
      <c r="T22" s="507">
        <v>10</v>
      </c>
      <c r="U22" s="167">
        <v>60</v>
      </c>
      <c r="V22" s="508">
        <v>0</v>
      </c>
      <c r="W22" s="168">
        <v>0.74423220044653904</v>
      </c>
      <c r="X22" s="506">
        <v>54.85</v>
      </c>
      <c r="Y22" s="507">
        <v>10</v>
      </c>
      <c r="Z22" s="507">
        <v>10</v>
      </c>
      <c r="AA22" s="507">
        <v>10</v>
      </c>
      <c r="AB22" s="507">
        <v>9</v>
      </c>
      <c r="AC22" s="507">
        <v>8</v>
      </c>
      <c r="AD22" s="507">
        <v>5</v>
      </c>
      <c r="AE22" s="167">
        <v>52</v>
      </c>
      <c r="AF22" s="508">
        <v>0</v>
      </c>
      <c r="AG22" s="168">
        <v>0.94804010938924299</v>
      </c>
      <c r="AH22" s="506">
        <v>78.849999999999994</v>
      </c>
      <c r="AI22" s="507">
        <v>8</v>
      </c>
      <c r="AJ22" s="507">
        <v>0</v>
      </c>
      <c r="AK22" s="507">
        <v>4</v>
      </c>
      <c r="AL22" s="507">
        <v>0</v>
      </c>
      <c r="AM22" s="507">
        <v>0</v>
      </c>
      <c r="AN22" s="507">
        <v>7</v>
      </c>
      <c r="AO22" s="167">
        <v>19</v>
      </c>
      <c r="AP22" s="508">
        <v>13</v>
      </c>
      <c r="AQ22" s="168">
        <v>0.20685900925421899</v>
      </c>
      <c r="AR22" s="506">
        <v>58.25</v>
      </c>
      <c r="AS22" s="507">
        <v>9</v>
      </c>
      <c r="AT22" s="507">
        <v>8</v>
      </c>
      <c r="AU22" s="507">
        <v>9</v>
      </c>
      <c r="AV22" s="507">
        <v>10</v>
      </c>
      <c r="AW22" s="507">
        <v>10</v>
      </c>
      <c r="AX22" s="507">
        <v>0</v>
      </c>
      <c r="AY22" s="167">
        <v>46</v>
      </c>
      <c r="AZ22" s="508">
        <v>3</v>
      </c>
      <c r="BA22" s="168">
        <v>0.75102040816326499</v>
      </c>
      <c r="BB22" s="506">
        <v>98.1</v>
      </c>
      <c r="BC22" s="507">
        <v>8</v>
      </c>
      <c r="BD22" s="507">
        <v>6</v>
      </c>
      <c r="BE22" s="507">
        <v>7</v>
      </c>
      <c r="BF22" s="507">
        <v>7</v>
      </c>
      <c r="BG22" s="507">
        <v>8</v>
      </c>
      <c r="BH22" s="507">
        <v>4</v>
      </c>
      <c r="BI22" s="167">
        <v>40</v>
      </c>
      <c r="BJ22" s="508">
        <v>0</v>
      </c>
      <c r="BK22" s="168">
        <v>0.40774719673802201</v>
      </c>
      <c r="BL22" s="506">
        <v>62.78</v>
      </c>
      <c r="BM22" s="507">
        <v>9</v>
      </c>
      <c r="BN22" s="507">
        <v>10</v>
      </c>
      <c r="BO22" s="507">
        <v>9</v>
      </c>
      <c r="BP22" s="507">
        <v>9</v>
      </c>
      <c r="BQ22" s="509"/>
      <c r="BR22" s="510">
        <v>1.5</v>
      </c>
      <c r="BS22" s="167">
        <v>37</v>
      </c>
      <c r="BT22" s="508">
        <v>0</v>
      </c>
      <c r="BU22" s="168">
        <v>0.88403950302644196</v>
      </c>
      <c r="BV22" s="506">
        <v>64.19</v>
      </c>
      <c r="BW22" s="507">
        <v>10</v>
      </c>
      <c r="BX22" s="507">
        <v>9</v>
      </c>
      <c r="BY22" s="507">
        <v>9</v>
      </c>
      <c r="BZ22" s="507">
        <v>10</v>
      </c>
      <c r="CA22" s="507">
        <v>10</v>
      </c>
      <c r="CB22" s="507">
        <v>10</v>
      </c>
      <c r="CC22" s="167">
        <v>58</v>
      </c>
      <c r="CD22" s="508">
        <v>0</v>
      </c>
      <c r="CE22" s="168">
        <v>0.90356753388378297</v>
      </c>
      <c r="CF22" s="507">
        <v>0.2</v>
      </c>
      <c r="CG22" s="511">
        <v>5.5269116655591102</v>
      </c>
      <c r="CH22" s="512"/>
    </row>
    <row r="23" spans="1:86" ht="26" customHeight="1">
      <c r="A23" s="503">
        <v>18</v>
      </c>
      <c r="B23" s="113" t="s">
        <v>15</v>
      </c>
      <c r="C23" s="514" t="s">
        <v>741</v>
      </c>
      <c r="D23" s="515">
        <v>32.630000000000003</v>
      </c>
      <c r="E23" s="516">
        <v>4</v>
      </c>
      <c r="F23" s="516">
        <v>4</v>
      </c>
      <c r="G23" s="516">
        <v>8</v>
      </c>
      <c r="H23" s="516">
        <v>0</v>
      </c>
      <c r="I23" s="516">
        <v>4</v>
      </c>
      <c r="J23" s="516">
        <v>0</v>
      </c>
      <c r="K23" s="517">
        <f>J23+I23+H23+G23+F23+E23</f>
        <v>20</v>
      </c>
      <c r="L23" s="518">
        <v>6</v>
      </c>
      <c r="M23" s="519">
        <f>K23/(D23+L23)</f>
        <v>0.51773233238415739</v>
      </c>
      <c r="N23" s="515">
        <v>51.87</v>
      </c>
      <c r="O23" s="516">
        <v>9</v>
      </c>
      <c r="P23" s="516">
        <v>10</v>
      </c>
      <c r="Q23" s="516">
        <v>8</v>
      </c>
      <c r="R23" s="516">
        <v>7</v>
      </c>
      <c r="S23" s="516">
        <v>10</v>
      </c>
      <c r="T23" s="516">
        <v>9</v>
      </c>
      <c r="U23" s="517">
        <f>T23+S23+R23+Q23+P23+O23</f>
        <v>53</v>
      </c>
      <c r="V23" s="518">
        <v>0</v>
      </c>
      <c r="W23" s="519">
        <f>U23/(N23+V23)</f>
        <v>1.0217852323115482</v>
      </c>
      <c r="X23" s="515">
        <v>29.32</v>
      </c>
      <c r="Y23" s="516">
        <v>5</v>
      </c>
      <c r="Z23" s="516">
        <v>3</v>
      </c>
      <c r="AA23" s="516">
        <v>7</v>
      </c>
      <c r="AB23" s="516">
        <v>0</v>
      </c>
      <c r="AC23" s="516">
        <v>8</v>
      </c>
      <c r="AD23" s="516">
        <v>6</v>
      </c>
      <c r="AE23" s="517">
        <f>AD23+AC23+AB23+AA23+Z23+Y23</f>
        <v>29</v>
      </c>
      <c r="AF23" s="518">
        <v>0</v>
      </c>
      <c r="AG23" s="519">
        <f>AE23/(X23+AF23)</f>
        <v>0.98908594815825379</v>
      </c>
      <c r="AH23" s="515">
        <v>33.409999999999997</v>
      </c>
      <c r="AI23" s="516">
        <v>7</v>
      </c>
      <c r="AJ23" s="516">
        <v>1</v>
      </c>
      <c r="AK23" s="516">
        <v>7</v>
      </c>
      <c r="AL23" s="516">
        <v>0</v>
      </c>
      <c r="AM23" s="516">
        <v>0</v>
      </c>
      <c r="AN23" s="516">
        <v>0</v>
      </c>
      <c r="AO23" s="517">
        <f>AN23+AM23+AL23+AK23+AJ23+AI23</f>
        <v>15</v>
      </c>
      <c r="AP23" s="518">
        <v>9</v>
      </c>
      <c r="AQ23" s="519">
        <f>AO23/(AH23+AP23)</f>
        <v>0.35369016741334591</v>
      </c>
      <c r="AR23" s="515">
        <v>35.97</v>
      </c>
      <c r="AS23" s="516">
        <v>7</v>
      </c>
      <c r="AT23" s="516">
        <v>10</v>
      </c>
      <c r="AU23" s="516">
        <v>3</v>
      </c>
      <c r="AV23" s="516">
        <v>0</v>
      </c>
      <c r="AW23" s="516">
        <v>1</v>
      </c>
      <c r="AX23" s="516">
        <v>0</v>
      </c>
      <c r="AY23" s="517">
        <f>AX23+AW23+AV23+AU23+AT23+AS23</f>
        <v>21</v>
      </c>
      <c r="AZ23" s="518">
        <v>6</v>
      </c>
      <c r="BA23" s="519">
        <f>AY23/(AR23+AZ23)</f>
        <v>0.50035739814152969</v>
      </c>
      <c r="BB23" s="515">
        <v>44.22</v>
      </c>
      <c r="BC23" s="516">
        <v>0</v>
      </c>
      <c r="BD23" s="516">
        <v>0</v>
      </c>
      <c r="BE23" s="516">
        <v>8</v>
      </c>
      <c r="BF23" s="516">
        <v>0</v>
      </c>
      <c r="BG23" s="516">
        <v>0</v>
      </c>
      <c r="BH23" s="516">
        <v>0</v>
      </c>
      <c r="BI23" s="517">
        <f>BH23+BG23+BF23+BE23+BD23+BC23</f>
        <v>8</v>
      </c>
      <c r="BJ23" s="518">
        <v>6</v>
      </c>
      <c r="BK23" s="519">
        <f>BI23/(BB23+BJ23)</f>
        <v>0.15929908403026682</v>
      </c>
      <c r="BL23" s="515">
        <v>33.130000000000003</v>
      </c>
      <c r="BM23" s="516">
        <v>8</v>
      </c>
      <c r="BN23" s="516">
        <v>8</v>
      </c>
      <c r="BO23" s="516">
        <v>0</v>
      </c>
      <c r="BP23" s="516">
        <v>3</v>
      </c>
      <c r="BQ23" s="520"/>
      <c r="BR23" s="521">
        <v>1</v>
      </c>
      <c r="BS23" s="517">
        <f>BQ23+BP23+BO23+BN23+BM23</f>
        <v>19</v>
      </c>
      <c r="BT23" s="518">
        <v>3</v>
      </c>
      <c r="BU23" s="519">
        <f>BS23/(BL23+BT23)*BR23</f>
        <v>0.52587877110434533</v>
      </c>
      <c r="BV23" s="515">
        <v>33.69</v>
      </c>
      <c r="BW23" s="516">
        <v>0</v>
      </c>
      <c r="BX23" s="516">
        <v>10</v>
      </c>
      <c r="BY23" s="516">
        <v>8</v>
      </c>
      <c r="BZ23" s="516">
        <v>8</v>
      </c>
      <c r="CA23" s="516">
        <v>10</v>
      </c>
      <c r="CB23" s="516">
        <v>10</v>
      </c>
      <c r="CC23" s="517">
        <f>CB23+CA23+BZ23+BY23+BX23+BW23</f>
        <v>46</v>
      </c>
      <c r="CD23" s="518">
        <v>3</v>
      </c>
      <c r="CE23" s="519">
        <f>CC23/(BV23+CD23)</f>
        <v>1.253747615153993</v>
      </c>
      <c r="CF23" s="516">
        <v>0</v>
      </c>
      <c r="CG23" s="511">
        <f>M23+W23+AG23+AQ23+BA23+BK23+BU23+CE23+CF23</f>
        <v>5.3215765486974407</v>
      </c>
      <c r="CH23" s="512"/>
    </row>
    <row r="24" spans="1:86" ht="26" customHeight="1">
      <c r="A24" s="503">
        <v>19</v>
      </c>
      <c r="B24" s="504" t="s">
        <v>95</v>
      </c>
      <c r="C24" s="505" t="s">
        <v>184</v>
      </c>
      <c r="D24" s="506">
        <v>52.59</v>
      </c>
      <c r="E24" s="507">
        <v>7</v>
      </c>
      <c r="F24" s="507">
        <v>8</v>
      </c>
      <c r="G24" s="507">
        <v>3</v>
      </c>
      <c r="H24" s="507">
        <v>0</v>
      </c>
      <c r="I24" s="507">
        <v>0</v>
      </c>
      <c r="J24" s="507">
        <v>7</v>
      </c>
      <c r="K24" s="167">
        <v>25</v>
      </c>
      <c r="L24" s="508">
        <v>6</v>
      </c>
      <c r="M24" s="168">
        <v>0.42669397508107199</v>
      </c>
      <c r="N24" s="506">
        <v>54.44</v>
      </c>
      <c r="O24" s="507">
        <v>10</v>
      </c>
      <c r="P24" s="507">
        <v>10</v>
      </c>
      <c r="Q24" s="507">
        <v>10</v>
      </c>
      <c r="R24" s="507">
        <v>10</v>
      </c>
      <c r="S24" s="507">
        <v>10</v>
      </c>
      <c r="T24" s="507">
        <v>10</v>
      </c>
      <c r="U24" s="167">
        <v>60</v>
      </c>
      <c r="V24" s="508">
        <v>0</v>
      </c>
      <c r="W24" s="168">
        <v>1.1021307861866301</v>
      </c>
      <c r="X24" s="506">
        <v>39.53</v>
      </c>
      <c r="Y24" s="507">
        <v>10</v>
      </c>
      <c r="Z24" s="507">
        <v>9</v>
      </c>
      <c r="AA24" s="507">
        <v>3</v>
      </c>
      <c r="AB24" s="507">
        <v>0</v>
      </c>
      <c r="AC24" s="507">
        <v>3</v>
      </c>
      <c r="AD24" s="507">
        <v>0</v>
      </c>
      <c r="AE24" s="167">
        <v>25</v>
      </c>
      <c r="AF24" s="508">
        <v>0</v>
      </c>
      <c r="AG24" s="168">
        <v>0.632431065013913</v>
      </c>
      <c r="AH24" s="506">
        <v>48.38</v>
      </c>
      <c r="AI24" s="507">
        <v>7</v>
      </c>
      <c r="AJ24" s="507">
        <v>0</v>
      </c>
      <c r="AK24" s="507">
        <v>0</v>
      </c>
      <c r="AL24" s="507">
        <v>0</v>
      </c>
      <c r="AM24" s="507">
        <v>0</v>
      </c>
      <c r="AN24" s="507">
        <v>0</v>
      </c>
      <c r="AO24" s="167">
        <v>7</v>
      </c>
      <c r="AP24" s="508">
        <v>15</v>
      </c>
      <c r="AQ24" s="168">
        <v>0.110444935310824</v>
      </c>
      <c r="AR24" s="506">
        <v>49.87</v>
      </c>
      <c r="AS24" s="507">
        <v>10</v>
      </c>
      <c r="AT24" s="507">
        <v>6</v>
      </c>
      <c r="AU24" s="507">
        <v>0</v>
      </c>
      <c r="AV24" s="507">
        <v>7</v>
      </c>
      <c r="AW24" s="507">
        <v>0</v>
      </c>
      <c r="AX24" s="507">
        <v>0</v>
      </c>
      <c r="AY24" s="167">
        <v>23</v>
      </c>
      <c r="AZ24" s="508">
        <v>9</v>
      </c>
      <c r="BA24" s="168">
        <v>0.39069135383047399</v>
      </c>
      <c r="BB24" s="506">
        <v>96.44</v>
      </c>
      <c r="BC24" s="507">
        <v>0</v>
      </c>
      <c r="BD24" s="507">
        <v>0</v>
      </c>
      <c r="BE24" s="507">
        <v>7</v>
      </c>
      <c r="BF24" s="507">
        <v>0</v>
      </c>
      <c r="BG24" s="507">
        <v>5</v>
      </c>
      <c r="BH24" s="507">
        <v>4</v>
      </c>
      <c r="BI24" s="167">
        <v>16</v>
      </c>
      <c r="BJ24" s="508">
        <v>3</v>
      </c>
      <c r="BK24" s="168">
        <v>0.16090104585679799</v>
      </c>
      <c r="BL24" s="506">
        <v>39.340000000000003</v>
      </c>
      <c r="BM24" s="507">
        <v>8</v>
      </c>
      <c r="BN24" s="507">
        <v>7</v>
      </c>
      <c r="BO24" s="507">
        <v>9</v>
      </c>
      <c r="BP24" s="507">
        <v>7</v>
      </c>
      <c r="BQ24" s="509"/>
      <c r="BR24" s="510">
        <v>1.5</v>
      </c>
      <c r="BS24" s="167">
        <v>31</v>
      </c>
      <c r="BT24" s="508">
        <v>0</v>
      </c>
      <c r="BU24" s="168">
        <v>1.1820030503304499</v>
      </c>
      <c r="BV24" s="506">
        <v>46.44</v>
      </c>
      <c r="BW24" s="507">
        <v>9</v>
      </c>
      <c r="BX24" s="507">
        <v>10</v>
      </c>
      <c r="BY24" s="507">
        <v>4</v>
      </c>
      <c r="BZ24" s="507">
        <v>8</v>
      </c>
      <c r="CA24" s="507">
        <v>9</v>
      </c>
      <c r="CB24" s="507">
        <v>9</v>
      </c>
      <c r="CC24" s="167">
        <v>49</v>
      </c>
      <c r="CD24" s="508">
        <v>0</v>
      </c>
      <c r="CE24" s="168">
        <v>1.05512489233419</v>
      </c>
      <c r="CF24" s="507">
        <v>0.2</v>
      </c>
      <c r="CG24" s="511">
        <v>5.26042110394435</v>
      </c>
      <c r="CH24" s="512"/>
    </row>
    <row r="25" spans="1:86" ht="26" customHeight="1">
      <c r="A25" s="503">
        <v>20</v>
      </c>
      <c r="B25" s="113" t="s">
        <v>15</v>
      </c>
      <c r="C25" s="514" t="s">
        <v>742</v>
      </c>
      <c r="D25" s="515">
        <v>44.69</v>
      </c>
      <c r="E25" s="516">
        <v>9</v>
      </c>
      <c r="F25" s="516">
        <v>0</v>
      </c>
      <c r="G25" s="516">
        <v>3</v>
      </c>
      <c r="H25" s="516">
        <v>6</v>
      </c>
      <c r="I25" s="516">
        <v>0</v>
      </c>
      <c r="J25" s="516">
        <v>0</v>
      </c>
      <c r="K25" s="517">
        <f>J25+I25+H25+G25+F25+E25</f>
        <v>18</v>
      </c>
      <c r="L25" s="518">
        <v>9</v>
      </c>
      <c r="M25" s="519">
        <f>K25/(D25+L25)</f>
        <v>0.33525796237660643</v>
      </c>
      <c r="N25" s="515">
        <v>45.66</v>
      </c>
      <c r="O25" s="516">
        <v>6</v>
      </c>
      <c r="P25" s="516">
        <v>3</v>
      </c>
      <c r="Q25" s="516">
        <v>7</v>
      </c>
      <c r="R25" s="516">
        <v>10</v>
      </c>
      <c r="S25" s="516">
        <v>8</v>
      </c>
      <c r="T25" s="516">
        <v>6</v>
      </c>
      <c r="U25" s="517">
        <f>T25+S25+R25+Q25+P25+O25</f>
        <v>40</v>
      </c>
      <c r="V25" s="518">
        <v>0</v>
      </c>
      <c r="W25" s="519">
        <f>U25/(N25+V25)</f>
        <v>0.8760402978537013</v>
      </c>
      <c r="X25" s="515">
        <v>30.59</v>
      </c>
      <c r="Y25" s="516">
        <v>10</v>
      </c>
      <c r="Z25" s="516">
        <v>5</v>
      </c>
      <c r="AA25" s="516">
        <v>4</v>
      </c>
      <c r="AB25" s="516">
        <v>0</v>
      </c>
      <c r="AC25" s="516">
        <v>5</v>
      </c>
      <c r="AD25" s="516">
        <v>3</v>
      </c>
      <c r="AE25" s="517">
        <f>AD25+AC25+AB25+AA25+Z25+Y25</f>
        <v>27</v>
      </c>
      <c r="AF25" s="518">
        <v>0</v>
      </c>
      <c r="AG25" s="519">
        <f>AE25/(X25+AF25)</f>
        <v>0.88264138607388032</v>
      </c>
      <c r="AH25" s="515">
        <v>38.9</v>
      </c>
      <c r="AI25" s="516">
        <v>7</v>
      </c>
      <c r="AJ25" s="516">
        <v>0</v>
      </c>
      <c r="AK25" s="516">
        <v>8</v>
      </c>
      <c r="AL25" s="516">
        <v>0</v>
      </c>
      <c r="AM25" s="516">
        <v>0</v>
      </c>
      <c r="AN25" s="516">
        <v>7</v>
      </c>
      <c r="AO25" s="517">
        <f>AN25+AM25+AL25+AK25+AJ25+AI25</f>
        <v>22</v>
      </c>
      <c r="AP25" s="518">
        <v>9</v>
      </c>
      <c r="AQ25" s="519">
        <f>AO25/(AH25+AP25)</f>
        <v>0.45929018789144049</v>
      </c>
      <c r="AR25" s="515">
        <v>48.78</v>
      </c>
      <c r="AS25" s="516">
        <v>5</v>
      </c>
      <c r="AT25" s="516">
        <v>1</v>
      </c>
      <c r="AU25" s="516">
        <v>0</v>
      </c>
      <c r="AV25" s="516">
        <v>1</v>
      </c>
      <c r="AW25" s="516">
        <v>7</v>
      </c>
      <c r="AX25" s="516">
        <v>0</v>
      </c>
      <c r="AY25" s="517">
        <f>AX25+AW25+AV25+AU25+AT25+AS25</f>
        <v>14</v>
      </c>
      <c r="AZ25" s="518">
        <v>6</v>
      </c>
      <c r="BA25" s="519">
        <f>AY25/(AR25+AZ25)</f>
        <v>0.25556772544724349</v>
      </c>
      <c r="BB25" s="515">
        <v>44.47</v>
      </c>
      <c r="BC25" s="516">
        <v>4</v>
      </c>
      <c r="BD25" s="516">
        <v>0</v>
      </c>
      <c r="BE25" s="516">
        <v>6</v>
      </c>
      <c r="BF25" s="516">
        <v>0</v>
      </c>
      <c r="BG25" s="516">
        <v>5</v>
      </c>
      <c r="BH25" s="516">
        <v>5</v>
      </c>
      <c r="BI25" s="517">
        <f>BH25+BG25+BF25+BE25+BD25+BC25</f>
        <v>20</v>
      </c>
      <c r="BJ25" s="518">
        <v>0</v>
      </c>
      <c r="BK25" s="519">
        <f>BI25/(BB25+BJ25)</f>
        <v>0.44974139869574997</v>
      </c>
      <c r="BL25" s="515">
        <v>36.72</v>
      </c>
      <c r="BM25" s="516">
        <v>9</v>
      </c>
      <c r="BN25" s="516">
        <v>6</v>
      </c>
      <c r="BO25" s="516">
        <v>8</v>
      </c>
      <c r="BP25" s="516">
        <v>8</v>
      </c>
      <c r="BQ25" s="520"/>
      <c r="BR25" s="521">
        <v>1</v>
      </c>
      <c r="BS25" s="517">
        <f>BQ25+BP25+BO25+BN25+BM25</f>
        <v>31</v>
      </c>
      <c r="BT25" s="518">
        <v>0</v>
      </c>
      <c r="BU25" s="519">
        <f>BS25/(BL25+BT25)*BR25</f>
        <v>0.84422657952069724</v>
      </c>
      <c r="BV25" s="515">
        <v>40.06</v>
      </c>
      <c r="BW25" s="516">
        <v>5</v>
      </c>
      <c r="BX25" s="516">
        <v>8</v>
      </c>
      <c r="BY25" s="516">
        <v>6</v>
      </c>
      <c r="BZ25" s="516">
        <v>7</v>
      </c>
      <c r="CA25" s="516">
        <v>0</v>
      </c>
      <c r="CB25" s="516">
        <v>7</v>
      </c>
      <c r="CC25" s="517">
        <f>CB25+CA25+BZ25+BY25+BX25+BW25</f>
        <v>33</v>
      </c>
      <c r="CD25" s="518">
        <v>3</v>
      </c>
      <c r="CE25" s="519">
        <f>CC25/(BV25+CD25)</f>
        <v>0.76637250348351138</v>
      </c>
      <c r="CF25" s="516">
        <v>0</v>
      </c>
      <c r="CG25" s="511">
        <f>M25+W25+AG25+AQ25+BA25+BK25+BU25+CE25+CF25</f>
        <v>4.8691380413428309</v>
      </c>
      <c r="CH25" s="512"/>
    </row>
    <row r="26" spans="1:86" ht="26" customHeight="1">
      <c r="A26" s="503">
        <v>21</v>
      </c>
      <c r="B26" s="522" t="s">
        <v>95</v>
      </c>
      <c r="C26" s="514" t="s">
        <v>249</v>
      </c>
      <c r="D26" s="515">
        <v>90.59</v>
      </c>
      <c r="E26" s="516">
        <v>4</v>
      </c>
      <c r="F26" s="516">
        <v>6</v>
      </c>
      <c r="G26" s="516">
        <v>3</v>
      </c>
      <c r="H26" s="516">
        <v>0</v>
      </c>
      <c r="I26" s="516">
        <v>6</v>
      </c>
      <c r="J26" s="516">
        <v>0</v>
      </c>
      <c r="K26" s="517">
        <f>J26+I26+H26+G26+F26+E26</f>
        <v>19</v>
      </c>
      <c r="L26" s="518">
        <v>6</v>
      </c>
      <c r="M26" s="519">
        <f>K26/(D26+L26)</f>
        <v>0.19670773371984676</v>
      </c>
      <c r="N26" s="515">
        <v>58.43</v>
      </c>
      <c r="O26" s="516">
        <v>10</v>
      </c>
      <c r="P26" s="516">
        <v>10</v>
      </c>
      <c r="Q26" s="516">
        <v>9</v>
      </c>
      <c r="R26" s="516">
        <v>7</v>
      </c>
      <c r="S26" s="516">
        <v>8</v>
      </c>
      <c r="T26" s="516">
        <v>10</v>
      </c>
      <c r="U26" s="517">
        <f>T26+S26+R26+Q26+P26+O26</f>
        <v>54</v>
      </c>
      <c r="V26" s="518">
        <v>0</v>
      </c>
      <c r="W26" s="519">
        <f>U26/(N26+V26)</f>
        <v>0.92418278281704602</v>
      </c>
      <c r="X26" s="515">
        <v>58.72</v>
      </c>
      <c r="Y26" s="516">
        <v>10</v>
      </c>
      <c r="Z26" s="516">
        <v>8</v>
      </c>
      <c r="AA26" s="516">
        <v>8</v>
      </c>
      <c r="AB26" s="516">
        <v>7</v>
      </c>
      <c r="AC26" s="516">
        <v>7</v>
      </c>
      <c r="AD26" s="516">
        <v>7</v>
      </c>
      <c r="AE26" s="517">
        <f>AD26+AC26+AB26+AA26+Z26+Y26</f>
        <v>47</v>
      </c>
      <c r="AF26" s="518">
        <v>0</v>
      </c>
      <c r="AG26" s="519">
        <f>AE26/(X26+AF26)</f>
        <v>0.80040871934604907</v>
      </c>
      <c r="AH26" s="515">
        <v>79.459999999999994</v>
      </c>
      <c r="AI26" s="516">
        <v>3</v>
      </c>
      <c r="AJ26" s="516">
        <v>4</v>
      </c>
      <c r="AK26" s="516">
        <v>4</v>
      </c>
      <c r="AL26" s="516">
        <v>5</v>
      </c>
      <c r="AM26" s="516">
        <v>7</v>
      </c>
      <c r="AN26" s="516">
        <v>7</v>
      </c>
      <c r="AO26" s="517">
        <f>AN26+AM26+AL26+AK26+AJ26+AI26</f>
        <v>30</v>
      </c>
      <c r="AP26" s="518">
        <v>0</v>
      </c>
      <c r="AQ26" s="519">
        <f>AO26/(AH26+AP26)</f>
        <v>0.37754845205134663</v>
      </c>
      <c r="AR26" s="515">
        <v>65.94</v>
      </c>
      <c r="AS26" s="516">
        <v>9</v>
      </c>
      <c r="AT26" s="516">
        <v>7</v>
      </c>
      <c r="AU26" s="516">
        <v>5</v>
      </c>
      <c r="AV26" s="516">
        <v>0</v>
      </c>
      <c r="AW26" s="516">
        <v>9</v>
      </c>
      <c r="AX26" s="516">
        <v>7</v>
      </c>
      <c r="AY26" s="517">
        <f>AX26+AW26+AV26+AU26+AT26+AS26</f>
        <v>37</v>
      </c>
      <c r="AZ26" s="518">
        <v>3</v>
      </c>
      <c r="BA26" s="519">
        <f>AY26/(AR26+AZ26)</f>
        <v>0.53669857847403546</v>
      </c>
      <c r="BB26" s="515">
        <v>58.84</v>
      </c>
      <c r="BC26" s="516">
        <v>7</v>
      </c>
      <c r="BD26" s="516">
        <v>3</v>
      </c>
      <c r="BE26" s="516">
        <v>8</v>
      </c>
      <c r="BF26" s="516">
        <v>4</v>
      </c>
      <c r="BG26" s="516">
        <v>9</v>
      </c>
      <c r="BH26" s="516">
        <v>5</v>
      </c>
      <c r="BI26" s="517">
        <f>BH26+BG26+BF26+BE26+BD26+BC26</f>
        <v>36</v>
      </c>
      <c r="BJ26" s="518">
        <v>0</v>
      </c>
      <c r="BK26" s="519">
        <f>BI26/(BB26+BJ26)</f>
        <v>0.61182868796736911</v>
      </c>
      <c r="BL26" s="515">
        <v>61.34</v>
      </c>
      <c r="BM26" s="516">
        <v>6</v>
      </c>
      <c r="BN26" s="516">
        <v>0</v>
      </c>
      <c r="BO26" s="516">
        <v>6</v>
      </c>
      <c r="BP26" s="516">
        <v>8</v>
      </c>
      <c r="BQ26" s="520"/>
      <c r="BR26" s="521">
        <v>1</v>
      </c>
      <c r="BS26" s="517">
        <f>BQ26+BP26+BO26+BN26+BM26</f>
        <v>20</v>
      </c>
      <c r="BT26" s="518">
        <v>3</v>
      </c>
      <c r="BU26" s="519">
        <f>BS26/(BL26+BT26)*BR26</f>
        <v>0.31084861672365555</v>
      </c>
      <c r="BV26" s="515">
        <v>77.69</v>
      </c>
      <c r="BW26" s="516">
        <v>8</v>
      </c>
      <c r="BX26" s="516">
        <v>9</v>
      </c>
      <c r="BY26" s="516">
        <v>8</v>
      </c>
      <c r="BZ26" s="516">
        <v>9</v>
      </c>
      <c r="CA26" s="516">
        <v>8</v>
      </c>
      <c r="CB26" s="516">
        <v>6</v>
      </c>
      <c r="CC26" s="517">
        <f>CB26+CA26+BZ26+BY26+BX26+BW26</f>
        <v>48</v>
      </c>
      <c r="CD26" s="518">
        <v>0</v>
      </c>
      <c r="CE26" s="519">
        <f>CC26/(BV26+CD26)</f>
        <v>0.61784013386536241</v>
      </c>
      <c r="CF26" s="516">
        <v>0.2</v>
      </c>
      <c r="CG26" s="511">
        <f>M26+W26+AG26+AQ26+BA26+BK26+BU26+CE26+CF26</f>
        <v>4.576063704964711</v>
      </c>
      <c r="CH26" s="512"/>
    </row>
    <row r="27" spans="1:86" ht="26" customHeight="1">
      <c r="A27" s="503">
        <v>22</v>
      </c>
      <c r="B27" s="522" t="s">
        <v>95</v>
      </c>
      <c r="C27" s="514" t="s">
        <v>743</v>
      </c>
      <c r="D27" s="515">
        <v>73.13</v>
      </c>
      <c r="E27" s="516">
        <v>8</v>
      </c>
      <c r="F27" s="516">
        <v>6</v>
      </c>
      <c r="G27" s="516">
        <v>7</v>
      </c>
      <c r="H27" s="516">
        <v>2</v>
      </c>
      <c r="I27" s="516">
        <v>0</v>
      </c>
      <c r="J27" s="516">
        <v>0</v>
      </c>
      <c r="K27" s="517">
        <f>J27+I27+H27+G27+F27+E27</f>
        <v>23</v>
      </c>
      <c r="L27" s="518">
        <v>6</v>
      </c>
      <c r="M27" s="519">
        <f>K27/(D27+L27)</f>
        <v>0.29066093769745988</v>
      </c>
      <c r="N27" s="515">
        <v>64.25</v>
      </c>
      <c r="O27" s="516">
        <v>9</v>
      </c>
      <c r="P27" s="516">
        <v>8</v>
      </c>
      <c r="Q27" s="516">
        <v>8</v>
      </c>
      <c r="R27" s="516">
        <v>9</v>
      </c>
      <c r="S27" s="516">
        <v>7</v>
      </c>
      <c r="T27" s="516">
        <v>10</v>
      </c>
      <c r="U27" s="517">
        <f>T27+S27+R27+Q27+P27+O27</f>
        <v>51</v>
      </c>
      <c r="V27" s="518">
        <v>0</v>
      </c>
      <c r="W27" s="519">
        <f>U27/(N27+V27)</f>
        <v>0.79377431906614782</v>
      </c>
      <c r="X27" s="515">
        <v>50.34</v>
      </c>
      <c r="Y27" s="516">
        <v>7</v>
      </c>
      <c r="Z27" s="516">
        <v>7</v>
      </c>
      <c r="AA27" s="516">
        <v>10</v>
      </c>
      <c r="AB27" s="516">
        <v>9</v>
      </c>
      <c r="AC27" s="516">
        <v>10</v>
      </c>
      <c r="AD27" s="516">
        <v>9</v>
      </c>
      <c r="AE27" s="517">
        <f>AD27+AC27+AB27+AA27+Z27+Y27</f>
        <v>52</v>
      </c>
      <c r="AF27" s="518">
        <v>0</v>
      </c>
      <c r="AG27" s="519">
        <f>AE27/(X27+AF27)</f>
        <v>1.0329757647993643</v>
      </c>
      <c r="AH27" s="515">
        <v>58.97</v>
      </c>
      <c r="AI27" s="516">
        <v>6</v>
      </c>
      <c r="AJ27" s="516">
        <v>6</v>
      </c>
      <c r="AK27" s="516">
        <v>9</v>
      </c>
      <c r="AL27" s="516">
        <v>9</v>
      </c>
      <c r="AM27" s="516">
        <v>7</v>
      </c>
      <c r="AN27" s="516">
        <v>0</v>
      </c>
      <c r="AO27" s="517">
        <f>AN27+AM27+AL27+AK27+AJ27+AI27</f>
        <v>37</v>
      </c>
      <c r="AP27" s="518">
        <v>3</v>
      </c>
      <c r="AQ27" s="519">
        <f>AO27/(AH27+AP27)</f>
        <v>0.59706309504598998</v>
      </c>
      <c r="AR27" s="515">
        <v>64.09</v>
      </c>
      <c r="AS27" s="516">
        <v>7</v>
      </c>
      <c r="AT27" s="516">
        <v>9</v>
      </c>
      <c r="AU27" s="516">
        <v>5</v>
      </c>
      <c r="AV27" s="516">
        <v>0</v>
      </c>
      <c r="AW27" s="516">
        <v>7</v>
      </c>
      <c r="AX27" s="516">
        <v>0</v>
      </c>
      <c r="AY27" s="517">
        <f>AX27+AW27+AV27+AU27+AT27+AS27</f>
        <v>28</v>
      </c>
      <c r="AZ27" s="518">
        <v>6</v>
      </c>
      <c r="BA27" s="519">
        <f>AY27/(AR27+AZ27)</f>
        <v>0.39948637466114995</v>
      </c>
      <c r="BB27" s="515">
        <v>95.25</v>
      </c>
      <c r="BC27" s="516">
        <v>7</v>
      </c>
      <c r="BD27" s="516">
        <v>0</v>
      </c>
      <c r="BE27" s="516">
        <v>8</v>
      </c>
      <c r="BF27" s="516">
        <v>7</v>
      </c>
      <c r="BG27" s="516">
        <v>8</v>
      </c>
      <c r="BH27" s="516">
        <v>7</v>
      </c>
      <c r="BI27" s="517">
        <f>BH27+BG27+BF27+BE27+BD27+BC27</f>
        <v>37</v>
      </c>
      <c r="BJ27" s="518">
        <v>0</v>
      </c>
      <c r="BK27" s="519">
        <f>BI27/(BB27+BJ27)</f>
        <v>0.3884514435695538</v>
      </c>
      <c r="BL27" s="515">
        <v>60.47</v>
      </c>
      <c r="BM27" s="516">
        <v>9</v>
      </c>
      <c r="BN27" s="516">
        <v>4</v>
      </c>
      <c r="BO27" s="516">
        <v>3</v>
      </c>
      <c r="BP27" s="516">
        <v>1</v>
      </c>
      <c r="BQ27" s="520"/>
      <c r="BR27" s="521">
        <v>1</v>
      </c>
      <c r="BS27" s="517">
        <f>BQ27+BP27+BO27+BN27+BM27</f>
        <v>17</v>
      </c>
      <c r="BT27" s="518">
        <v>0</v>
      </c>
      <c r="BU27" s="519">
        <f>BS27/(BL27+BT27)*BR27</f>
        <v>0.28113113940797091</v>
      </c>
      <c r="BV27" s="515">
        <v>63.81</v>
      </c>
      <c r="BW27" s="516">
        <v>8</v>
      </c>
      <c r="BX27" s="516">
        <v>0</v>
      </c>
      <c r="BY27" s="516">
        <v>8</v>
      </c>
      <c r="BZ27" s="516">
        <v>9</v>
      </c>
      <c r="CA27" s="516">
        <v>8</v>
      </c>
      <c r="CB27" s="516">
        <v>1</v>
      </c>
      <c r="CC27" s="517">
        <f>CB27+CA27+BZ27+BY27+BX27+BW27</f>
        <v>34</v>
      </c>
      <c r="CD27" s="518">
        <v>3</v>
      </c>
      <c r="CE27" s="519">
        <f>CC27/(BV27+CD27)</f>
        <v>0.5089058524173028</v>
      </c>
      <c r="CF27" s="516">
        <v>0</v>
      </c>
      <c r="CG27" s="511">
        <f>M27+W27+AG27+AQ27+BA27+BK27+BU27+CE27+CF27</f>
        <v>4.2924489266649397</v>
      </c>
      <c r="CH27" s="512"/>
    </row>
    <row r="28" spans="1:86" ht="26" customHeight="1">
      <c r="A28" s="503">
        <v>23</v>
      </c>
      <c r="B28" s="504" t="s">
        <v>95</v>
      </c>
      <c r="C28" s="505" t="s">
        <v>268</v>
      </c>
      <c r="D28" s="506">
        <v>66.28</v>
      </c>
      <c r="E28" s="507">
        <v>4</v>
      </c>
      <c r="F28" s="507">
        <v>0</v>
      </c>
      <c r="G28" s="507">
        <v>0</v>
      </c>
      <c r="H28" s="507">
        <v>0</v>
      </c>
      <c r="I28" s="507">
        <v>0</v>
      </c>
      <c r="J28" s="507">
        <v>0</v>
      </c>
      <c r="K28" s="167">
        <v>4</v>
      </c>
      <c r="L28" s="508">
        <v>15</v>
      </c>
      <c r="M28" s="168">
        <v>4.9212598425196902E-2</v>
      </c>
      <c r="N28" s="506">
        <v>67.59</v>
      </c>
      <c r="O28" s="507">
        <v>10</v>
      </c>
      <c r="P28" s="507">
        <v>10</v>
      </c>
      <c r="Q28" s="507">
        <v>10</v>
      </c>
      <c r="R28" s="507">
        <v>10</v>
      </c>
      <c r="S28" s="507">
        <v>9</v>
      </c>
      <c r="T28" s="507">
        <v>10</v>
      </c>
      <c r="U28" s="167">
        <v>59</v>
      </c>
      <c r="V28" s="508">
        <v>0</v>
      </c>
      <c r="W28" s="168">
        <v>0.87291019381565305</v>
      </c>
      <c r="X28" s="506">
        <v>42</v>
      </c>
      <c r="Y28" s="507">
        <v>7</v>
      </c>
      <c r="Z28" s="507">
        <v>5</v>
      </c>
      <c r="AA28" s="507">
        <v>9</v>
      </c>
      <c r="AB28" s="507">
        <v>8</v>
      </c>
      <c r="AC28" s="507">
        <v>8</v>
      </c>
      <c r="AD28" s="507">
        <v>5</v>
      </c>
      <c r="AE28" s="167">
        <v>42</v>
      </c>
      <c r="AF28" s="508">
        <v>0</v>
      </c>
      <c r="AG28" s="168">
        <v>1</v>
      </c>
      <c r="AH28" s="506">
        <v>53.5</v>
      </c>
      <c r="AI28" s="507">
        <v>2</v>
      </c>
      <c r="AJ28" s="507">
        <v>0</v>
      </c>
      <c r="AK28" s="507">
        <v>2</v>
      </c>
      <c r="AL28" s="507">
        <v>0</v>
      </c>
      <c r="AM28" s="507">
        <v>5</v>
      </c>
      <c r="AN28" s="507">
        <v>0</v>
      </c>
      <c r="AO28" s="167">
        <v>9</v>
      </c>
      <c r="AP28" s="508">
        <v>9</v>
      </c>
      <c r="AQ28" s="168">
        <v>0.14399999999999999</v>
      </c>
      <c r="AR28" s="506">
        <v>51.22</v>
      </c>
      <c r="AS28" s="507">
        <v>10</v>
      </c>
      <c r="AT28" s="507">
        <v>2</v>
      </c>
      <c r="AU28" s="507">
        <v>4</v>
      </c>
      <c r="AV28" s="507">
        <v>0</v>
      </c>
      <c r="AW28" s="507">
        <v>0</v>
      </c>
      <c r="AX28" s="507">
        <v>5</v>
      </c>
      <c r="AY28" s="167">
        <v>21</v>
      </c>
      <c r="AZ28" s="508">
        <v>6</v>
      </c>
      <c r="BA28" s="168">
        <v>0.36700454386578102</v>
      </c>
      <c r="BB28" s="506">
        <v>110.5</v>
      </c>
      <c r="BC28" s="507">
        <v>8</v>
      </c>
      <c r="BD28" s="507">
        <v>0</v>
      </c>
      <c r="BE28" s="507">
        <v>8</v>
      </c>
      <c r="BF28" s="507">
        <v>3</v>
      </c>
      <c r="BG28" s="507">
        <v>6</v>
      </c>
      <c r="BH28" s="507">
        <v>6</v>
      </c>
      <c r="BI28" s="167">
        <v>31</v>
      </c>
      <c r="BJ28" s="508">
        <v>0</v>
      </c>
      <c r="BK28" s="168">
        <v>0.28054298642533898</v>
      </c>
      <c r="BL28" s="506">
        <v>43.66</v>
      </c>
      <c r="BM28" s="507">
        <v>9</v>
      </c>
      <c r="BN28" s="507">
        <v>9</v>
      </c>
      <c r="BO28" s="507">
        <v>8</v>
      </c>
      <c r="BP28" s="507">
        <v>0</v>
      </c>
      <c r="BQ28" s="509"/>
      <c r="BR28" s="510">
        <v>1</v>
      </c>
      <c r="BS28" s="167">
        <v>26</v>
      </c>
      <c r="BT28" s="508">
        <v>3</v>
      </c>
      <c r="BU28" s="168">
        <v>0.55722246035147904</v>
      </c>
      <c r="BV28" s="506">
        <v>48.38</v>
      </c>
      <c r="BW28" s="507">
        <v>6</v>
      </c>
      <c r="BX28" s="507">
        <v>10</v>
      </c>
      <c r="BY28" s="507">
        <v>10</v>
      </c>
      <c r="BZ28" s="507">
        <v>4</v>
      </c>
      <c r="CA28" s="507">
        <v>7</v>
      </c>
      <c r="CB28" s="507">
        <v>10</v>
      </c>
      <c r="CC28" s="167">
        <v>47</v>
      </c>
      <c r="CD28" s="508">
        <v>0</v>
      </c>
      <c r="CE28" s="168">
        <v>0.97147581645308001</v>
      </c>
      <c r="CF28" s="507">
        <v>0</v>
      </c>
      <c r="CG28" s="511">
        <v>4.2423685993365297</v>
      </c>
      <c r="CH28" s="512"/>
    </row>
    <row r="29" spans="1:86" ht="26" customHeight="1">
      <c r="A29" s="503">
        <v>24</v>
      </c>
      <c r="B29" s="504" t="s">
        <v>95</v>
      </c>
      <c r="C29" s="505" t="s">
        <v>211</v>
      </c>
      <c r="D29" s="506">
        <v>59.44</v>
      </c>
      <c r="E29" s="507">
        <v>8</v>
      </c>
      <c r="F29" s="507">
        <v>0</v>
      </c>
      <c r="G29" s="507">
        <v>2</v>
      </c>
      <c r="H29" s="507">
        <v>6</v>
      </c>
      <c r="I29" s="507">
        <v>8</v>
      </c>
      <c r="J29" s="507">
        <v>2</v>
      </c>
      <c r="K29" s="167">
        <v>26</v>
      </c>
      <c r="L29" s="508">
        <v>3</v>
      </c>
      <c r="M29" s="168">
        <v>0.41639974375400401</v>
      </c>
      <c r="N29" s="506">
        <v>88.22</v>
      </c>
      <c r="O29" s="507">
        <v>7</v>
      </c>
      <c r="P29" s="507">
        <v>9</v>
      </c>
      <c r="Q29" s="507">
        <v>7</v>
      </c>
      <c r="R29" s="507">
        <v>5</v>
      </c>
      <c r="S29" s="507">
        <v>5</v>
      </c>
      <c r="T29" s="507">
        <v>6</v>
      </c>
      <c r="U29" s="167">
        <v>39</v>
      </c>
      <c r="V29" s="508">
        <v>0</v>
      </c>
      <c r="W29" s="168">
        <v>0.44207662661528002</v>
      </c>
      <c r="X29" s="506">
        <v>38.44</v>
      </c>
      <c r="Y29" s="507">
        <v>8</v>
      </c>
      <c r="Z29" s="507">
        <v>5</v>
      </c>
      <c r="AA29" s="507">
        <v>7</v>
      </c>
      <c r="AB29" s="507">
        <v>6</v>
      </c>
      <c r="AC29" s="507">
        <v>4</v>
      </c>
      <c r="AD29" s="507">
        <v>3</v>
      </c>
      <c r="AE29" s="167">
        <v>33</v>
      </c>
      <c r="AF29" s="508">
        <v>0</v>
      </c>
      <c r="AG29" s="168">
        <v>0.85848074921956297</v>
      </c>
      <c r="AH29" s="506">
        <v>43.5</v>
      </c>
      <c r="AI29" s="507">
        <v>6</v>
      </c>
      <c r="AJ29" s="507">
        <v>0</v>
      </c>
      <c r="AK29" s="507">
        <v>0</v>
      </c>
      <c r="AL29" s="507">
        <v>5</v>
      </c>
      <c r="AM29" s="507">
        <v>0</v>
      </c>
      <c r="AN29" s="507">
        <v>5</v>
      </c>
      <c r="AO29" s="167">
        <v>16</v>
      </c>
      <c r="AP29" s="508">
        <v>11</v>
      </c>
      <c r="AQ29" s="168">
        <v>0.293577981651376</v>
      </c>
      <c r="AR29" s="506">
        <v>43.22</v>
      </c>
      <c r="AS29" s="507">
        <v>10</v>
      </c>
      <c r="AT29" s="507">
        <v>3</v>
      </c>
      <c r="AU29" s="507">
        <v>8</v>
      </c>
      <c r="AV29" s="507">
        <v>2</v>
      </c>
      <c r="AW29" s="507">
        <v>0</v>
      </c>
      <c r="AX29" s="507">
        <v>0</v>
      </c>
      <c r="AY29" s="167">
        <v>23</v>
      </c>
      <c r="AZ29" s="508">
        <v>6</v>
      </c>
      <c r="BA29" s="168">
        <v>0.467289719626168</v>
      </c>
      <c r="BB29" s="506">
        <v>50.4</v>
      </c>
      <c r="BC29" s="507">
        <v>1</v>
      </c>
      <c r="BD29" s="507">
        <v>0</v>
      </c>
      <c r="BE29" s="507">
        <v>0</v>
      </c>
      <c r="BF29" s="507">
        <v>0</v>
      </c>
      <c r="BG29" s="507">
        <v>4</v>
      </c>
      <c r="BH29" s="507">
        <v>0</v>
      </c>
      <c r="BI29" s="167">
        <v>5</v>
      </c>
      <c r="BJ29" s="508">
        <v>3</v>
      </c>
      <c r="BK29" s="168">
        <v>9.3632958801498106E-2</v>
      </c>
      <c r="BL29" s="506">
        <v>44</v>
      </c>
      <c r="BM29" s="507">
        <v>7</v>
      </c>
      <c r="BN29" s="507">
        <v>7</v>
      </c>
      <c r="BO29" s="507">
        <v>6</v>
      </c>
      <c r="BP29" s="507">
        <v>4</v>
      </c>
      <c r="BQ29" s="509"/>
      <c r="BR29" s="510">
        <v>1</v>
      </c>
      <c r="BS29" s="167">
        <v>24</v>
      </c>
      <c r="BT29" s="508">
        <v>0</v>
      </c>
      <c r="BU29" s="168">
        <v>0.54545454545454497</v>
      </c>
      <c r="BV29" s="506">
        <v>37.75</v>
      </c>
      <c r="BW29" s="507">
        <v>0</v>
      </c>
      <c r="BX29" s="507">
        <v>6</v>
      </c>
      <c r="BY29" s="507">
        <v>3</v>
      </c>
      <c r="BZ29" s="507">
        <v>7</v>
      </c>
      <c r="CA29" s="507">
        <v>4</v>
      </c>
      <c r="CB29" s="507">
        <v>8</v>
      </c>
      <c r="CC29" s="167">
        <v>28</v>
      </c>
      <c r="CD29" s="508">
        <v>3</v>
      </c>
      <c r="CE29" s="168">
        <v>0.68711656441717806</v>
      </c>
      <c r="CF29" s="507">
        <v>0</v>
      </c>
      <c r="CG29" s="511">
        <v>3.8040288895396102</v>
      </c>
      <c r="CH29" s="512"/>
    </row>
    <row r="30" spans="1:86" ht="26" customHeight="1">
      <c r="A30" s="503">
        <v>25</v>
      </c>
      <c r="B30" s="113" t="s">
        <v>15</v>
      </c>
      <c r="C30" s="514" t="s">
        <v>744</v>
      </c>
      <c r="D30" s="515">
        <v>41.75</v>
      </c>
      <c r="E30" s="516">
        <v>4</v>
      </c>
      <c r="F30" s="516">
        <v>4</v>
      </c>
      <c r="G30" s="516">
        <v>0</v>
      </c>
      <c r="H30" s="516">
        <v>0</v>
      </c>
      <c r="I30" s="516">
        <v>0</v>
      </c>
      <c r="J30" s="516">
        <v>0</v>
      </c>
      <c r="K30" s="517">
        <f>J30+I30+H30+G30+F30+E30</f>
        <v>8</v>
      </c>
      <c r="L30" s="518">
        <v>12</v>
      </c>
      <c r="M30" s="519">
        <f>K30/(D30+L30)</f>
        <v>0.14883720930232558</v>
      </c>
      <c r="N30" s="515">
        <v>46.97</v>
      </c>
      <c r="O30" s="516">
        <v>5</v>
      </c>
      <c r="P30" s="516">
        <v>9</v>
      </c>
      <c r="Q30" s="516">
        <v>9</v>
      </c>
      <c r="R30" s="516">
        <v>8</v>
      </c>
      <c r="S30" s="516">
        <v>8</v>
      </c>
      <c r="T30" s="516">
        <v>6</v>
      </c>
      <c r="U30" s="517">
        <f>T30+S30+R30+Q30+P30+O30</f>
        <v>45</v>
      </c>
      <c r="V30" s="518">
        <v>0</v>
      </c>
      <c r="W30" s="519">
        <f>U30/(N30+V30)</f>
        <v>0.95805833510751548</v>
      </c>
      <c r="X30" s="515">
        <v>38.159999999999997</v>
      </c>
      <c r="Y30" s="516">
        <v>10</v>
      </c>
      <c r="Z30" s="516">
        <v>5</v>
      </c>
      <c r="AA30" s="516">
        <v>0</v>
      </c>
      <c r="AB30" s="516">
        <v>0</v>
      </c>
      <c r="AC30" s="516">
        <v>8</v>
      </c>
      <c r="AD30" s="516">
        <v>8</v>
      </c>
      <c r="AE30" s="517">
        <f>AD30+AC30+AB30+AA30+Z30+Y30</f>
        <v>31</v>
      </c>
      <c r="AF30" s="518">
        <v>3</v>
      </c>
      <c r="AG30" s="519">
        <f>AE30/(X30+AF30)</f>
        <v>0.75315840621963082</v>
      </c>
      <c r="AH30" s="515">
        <v>48.19</v>
      </c>
      <c r="AI30" s="516">
        <v>0</v>
      </c>
      <c r="AJ30" s="516">
        <v>0</v>
      </c>
      <c r="AK30" s="516">
        <v>0</v>
      </c>
      <c r="AL30" s="516">
        <v>0</v>
      </c>
      <c r="AM30" s="516">
        <v>6</v>
      </c>
      <c r="AN30" s="516">
        <v>0</v>
      </c>
      <c r="AO30" s="517">
        <f>AN30+AM30+AL30+AK30+AJ30+AI30</f>
        <v>6</v>
      </c>
      <c r="AP30" s="518">
        <v>17</v>
      </c>
      <c r="AQ30" s="519">
        <f>AO30/(AH30+AP30)</f>
        <v>9.2038656235618965E-2</v>
      </c>
      <c r="AR30" s="515">
        <v>49.22</v>
      </c>
      <c r="AS30" s="516">
        <v>7</v>
      </c>
      <c r="AT30" s="516">
        <v>7</v>
      </c>
      <c r="AU30" s="516">
        <v>5</v>
      </c>
      <c r="AV30" s="516">
        <v>2</v>
      </c>
      <c r="AW30" s="516">
        <v>1</v>
      </c>
      <c r="AX30" s="516">
        <v>0</v>
      </c>
      <c r="AY30" s="517">
        <f>AX30+AW30+AV30+AU30+AT30+AS30</f>
        <v>22</v>
      </c>
      <c r="AZ30" s="518">
        <v>3</v>
      </c>
      <c r="BA30" s="519">
        <f>AY30/(AR30+AZ30)</f>
        <v>0.42129452317119881</v>
      </c>
      <c r="BB30" s="515">
        <v>53.91</v>
      </c>
      <c r="BC30" s="516">
        <v>3</v>
      </c>
      <c r="BD30" s="516">
        <v>0</v>
      </c>
      <c r="BE30" s="516">
        <v>3</v>
      </c>
      <c r="BF30" s="516">
        <v>0</v>
      </c>
      <c r="BG30" s="516">
        <v>2</v>
      </c>
      <c r="BH30" s="516">
        <v>0</v>
      </c>
      <c r="BI30" s="517">
        <f>BH30+BG30+BF30+BE30+BD30+BC30</f>
        <v>8</v>
      </c>
      <c r="BJ30" s="518">
        <v>0</v>
      </c>
      <c r="BK30" s="519">
        <f>BI30/(BB30+BJ30)</f>
        <v>0.14839547393804489</v>
      </c>
      <c r="BL30" s="515">
        <v>46.75</v>
      </c>
      <c r="BM30" s="516">
        <v>9</v>
      </c>
      <c r="BN30" s="516">
        <v>6</v>
      </c>
      <c r="BO30" s="516">
        <v>6</v>
      </c>
      <c r="BP30" s="516">
        <v>0</v>
      </c>
      <c r="BQ30" s="520"/>
      <c r="BR30" s="521">
        <v>1</v>
      </c>
      <c r="BS30" s="517">
        <f>BQ30+BP30+BO30+BN30+BM30</f>
        <v>21</v>
      </c>
      <c r="BT30" s="518">
        <v>3</v>
      </c>
      <c r="BU30" s="519">
        <f>BS30/(BL30+BT30)*BR30</f>
        <v>0.42211055276381909</v>
      </c>
      <c r="BV30" s="515">
        <v>47.43</v>
      </c>
      <c r="BW30" s="516">
        <v>9</v>
      </c>
      <c r="BX30" s="516">
        <v>4</v>
      </c>
      <c r="BY30" s="516">
        <v>3</v>
      </c>
      <c r="BZ30" s="516">
        <v>5</v>
      </c>
      <c r="CA30" s="516">
        <v>3</v>
      </c>
      <c r="CB30" s="516">
        <v>4</v>
      </c>
      <c r="CC30" s="517">
        <f>CB30+CA30+BZ30+BY30+BX30+BW30</f>
        <v>28</v>
      </c>
      <c r="CD30" s="518">
        <v>0</v>
      </c>
      <c r="CE30" s="519">
        <f>CC30/(BV30+CD30)</f>
        <v>0.59034366434745944</v>
      </c>
      <c r="CF30" s="516">
        <v>0</v>
      </c>
      <c r="CG30" s="511">
        <f>M30+W30+AG30+AQ30+BA30+BK30+BU30+CE30+CF30</f>
        <v>3.5342368210856132</v>
      </c>
      <c r="CH30" s="512"/>
    </row>
    <row r="31" spans="1:86" ht="26" customHeight="1">
      <c r="A31" s="503">
        <v>26</v>
      </c>
      <c r="B31" s="504" t="s">
        <v>95</v>
      </c>
      <c r="C31" s="505" t="s">
        <v>745</v>
      </c>
      <c r="D31" s="506">
        <v>54.44</v>
      </c>
      <c r="E31" s="507">
        <v>5</v>
      </c>
      <c r="F31" s="507">
        <v>4</v>
      </c>
      <c r="G31" s="507">
        <v>7</v>
      </c>
      <c r="H31" s="507">
        <v>3</v>
      </c>
      <c r="I31" s="507">
        <v>0</v>
      </c>
      <c r="J31" s="507">
        <v>5</v>
      </c>
      <c r="K31" s="167">
        <v>24</v>
      </c>
      <c r="L31" s="508">
        <v>3</v>
      </c>
      <c r="M31" s="168">
        <v>0.41782729805013902</v>
      </c>
      <c r="N31" s="506">
        <v>65.41</v>
      </c>
      <c r="O31" s="507">
        <v>0</v>
      </c>
      <c r="P31" s="507">
        <v>0</v>
      </c>
      <c r="Q31" s="507">
        <v>0</v>
      </c>
      <c r="R31" s="507">
        <v>2</v>
      </c>
      <c r="S31" s="507">
        <v>0</v>
      </c>
      <c r="T31" s="507">
        <v>4</v>
      </c>
      <c r="U31" s="167">
        <v>6</v>
      </c>
      <c r="V31" s="508">
        <v>12</v>
      </c>
      <c r="W31" s="168">
        <v>7.7509365715023898E-2</v>
      </c>
      <c r="X31" s="506">
        <v>48.25</v>
      </c>
      <c r="Y31" s="507">
        <v>8</v>
      </c>
      <c r="Z31" s="507">
        <v>5</v>
      </c>
      <c r="AA31" s="507">
        <v>4</v>
      </c>
      <c r="AB31" s="507">
        <v>2</v>
      </c>
      <c r="AC31" s="507">
        <v>8</v>
      </c>
      <c r="AD31" s="507">
        <v>0</v>
      </c>
      <c r="AE31" s="167">
        <v>27</v>
      </c>
      <c r="AF31" s="508">
        <v>0</v>
      </c>
      <c r="AG31" s="168">
        <v>0.55958549222797904</v>
      </c>
      <c r="AH31" s="506">
        <v>59.41</v>
      </c>
      <c r="AI31" s="507">
        <v>1</v>
      </c>
      <c r="AJ31" s="507">
        <v>2</v>
      </c>
      <c r="AK31" s="507">
        <v>0</v>
      </c>
      <c r="AL31" s="507">
        <v>3</v>
      </c>
      <c r="AM31" s="507">
        <v>0</v>
      </c>
      <c r="AN31" s="507">
        <v>0</v>
      </c>
      <c r="AO31" s="167">
        <v>6</v>
      </c>
      <c r="AP31" s="508">
        <v>11</v>
      </c>
      <c r="AQ31" s="168">
        <v>8.52151682999574E-2</v>
      </c>
      <c r="AR31" s="506">
        <v>62.94</v>
      </c>
      <c r="AS31" s="507">
        <v>9</v>
      </c>
      <c r="AT31" s="507">
        <v>1</v>
      </c>
      <c r="AU31" s="507">
        <v>0</v>
      </c>
      <c r="AV31" s="507">
        <v>5</v>
      </c>
      <c r="AW31" s="507">
        <v>0</v>
      </c>
      <c r="AX31" s="507">
        <v>1</v>
      </c>
      <c r="AY31" s="167">
        <v>16</v>
      </c>
      <c r="AZ31" s="508">
        <v>6</v>
      </c>
      <c r="BA31" s="168">
        <v>0.23208587177255599</v>
      </c>
      <c r="BB31" s="506">
        <v>101.44</v>
      </c>
      <c r="BC31" s="507">
        <v>7</v>
      </c>
      <c r="BD31" s="507">
        <v>3</v>
      </c>
      <c r="BE31" s="507">
        <v>5</v>
      </c>
      <c r="BF31" s="507">
        <v>2</v>
      </c>
      <c r="BG31" s="507">
        <v>5</v>
      </c>
      <c r="BH31" s="507">
        <v>2</v>
      </c>
      <c r="BI31" s="167">
        <v>24</v>
      </c>
      <c r="BJ31" s="508">
        <v>0</v>
      </c>
      <c r="BK31" s="168">
        <v>0.23659305993690899</v>
      </c>
      <c r="BL31" s="506">
        <v>52.44</v>
      </c>
      <c r="BM31" s="507">
        <v>2</v>
      </c>
      <c r="BN31" s="507">
        <v>8</v>
      </c>
      <c r="BO31" s="507">
        <v>9</v>
      </c>
      <c r="BP31" s="507">
        <v>0</v>
      </c>
      <c r="BQ31" s="509"/>
      <c r="BR31" s="510">
        <v>1</v>
      </c>
      <c r="BS31" s="167">
        <v>19</v>
      </c>
      <c r="BT31" s="508">
        <v>3</v>
      </c>
      <c r="BU31" s="168">
        <v>0.34271284271284302</v>
      </c>
      <c r="BV31" s="506">
        <v>59.03</v>
      </c>
      <c r="BW31" s="507">
        <v>3</v>
      </c>
      <c r="BX31" s="507">
        <v>8</v>
      </c>
      <c r="BY31" s="507">
        <v>5</v>
      </c>
      <c r="BZ31" s="507">
        <v>9</v>
      </c>
      <c r="CA31" s="507">
        <v>5</v>
      </c>
      <c r="CB31" s="507">
        <v>0</v>
      </c>
      <c r="CC31" s="167">
        <v>30</v>
      </c>
      <c r="CD31" s="508">
        <v>3</v>
      </c>
      <c r="CE31" s="168">
        <v>0.48363694986297001</v>
      </c>
      <c r="CF31" s="507">
        <v>0</v>
      </c>
      <c r="CG31" s="511">
        <v>2.4351660485783801</v>
      </c>
      <c r="CH31" s="512"/>
    </row>
    <row r="32" spans="1:86" ht="26" customHeight="1">
      <c r="A32" s="503">
        <v>27</v>
      </c>
      <c r="B32" s="504" t="s">
        <v>95</v>
      </c>
      <c r="C32" s="505" t="s">
        <v>746</v>
      </c>
      <c r="D32" s="506">
        <v>44.75</v>
      </c>
      <c r="E32" s="507">
        <v>1</v>
      </c>
      <c r="F32" s="507">
        <v>0</v>
      </c>
      <c r="G32" s="507">
        <v>0</v>
      </c>
      <c r="H32" s="507">
        <v>0</v>
      </c>
      <c r="I32" s="507">
        <v>0</v>
      </c>
      <c r="J32" s="507">
        <v>0</v>
      </c>
      <c r="K32" s="167">
        <v>1</v>
      </c>
      <c r="L32" s="508">
        <v>15</v>
      </c>
      <c r="M32" s="168">
        <v>1.6736401673640201E-2</v>
      </c>
      <c r="N32" s="506">
        <v>60.75</v>
      </c>
      <c r="O32" s="507">
        <v>0</v>
      </c>
      <c r="P32" s="507">
        <v>0</v>
      </c>
      <c r="Q32" s="507">
        <v>9</v>
      </c>
      <c r="R32" s="507">
        <v>0</v>
      </c>
      <c r="S32" s="507">
        <v>3</v>
      </c>
      <c r="T32" s="507">
        <v>0</v>
      </c>
      <c r="U32" s="167">
        <v>12</v>
      </c>
      <c r="V32" s="508">
        <v>12</v>
      </c>
      <c r="W32" s="168">
        <v>0.164948453608247</v>
      </c>
      <c r="X32" s="506">
        <v>32.46</v>
      </c>
      <c r="Y32" s="507">
        <v>10</v>
      </c>
      <c r="Z32" s="507">
        <v>0</v>
      </c>
      <c r="AA32" s="507">
        <v>5</v>
      </c>
      <c r="AB32" s="507">
        <v>0</v>
      </c>
      <c r="AC32" s="507">
        <v>0</v>
      </c>
      <c r="AD32" s="507">
        <v>0</v>
      </c>
      <c r="AE32" s="167">
        <v>15</v>
      </c>
      <c r="AF32" s="508">
        <v>3</v>
      </c>
      <c r="AG32" s="168">
        <v>0.42301184433164102</v>
      </c>
      <c r="AH32" s="506">
        <v>43.22</v>
      </c>
      <c r="AI32" s="507">
        <v>0</v>
      </c>
      <c r="AJ32" s="507">
        <v>0</v>
      </c>
      <c r="AK32" s="507">
        <v>0</v>
      </c>
      <c r="AL32" s="507">
        <v>0</v>
      </c>
      <c r="AM32" s="507">
        <v>0</v>
      </c>
      <c r="AN32" s="507">
        <v>0</v>
      </c>
      <c r="AO32" s="167">
        <v>0</v>
      </c>
      <c r="AP32" s="508">
        <v>20</v>
      </c>
      <c r="AQ32" s="168">
        <v>0</v>
      </c>
      <c r="AR32" s="506">
        <v>50.5</v>
      </c>
      <c r="AS32" s="507">
        <v>6</v>
      </c>
      <c r="AT32" s="507">
        <v>5</v>
      </c>
      <c r="AU32" s="507">
        <v>0</v>
      </c>
      <c r="AV32" s="507">
        <v>0</v>
      </c>
      <c r="AW32" s="507">
        <v>0</v>
      </c>
      <c r="AX32" s="507">
        <v>0</v>
      </c>
      <c r="AY32" s="167">
        <v>11</v>
      </c>
      <c r="AZ32" s="508">
        <v>12</v>
      </c>
      <c r="BA32" s="168">
        <v>0.17599999999999999</v>
      </c>
      <c r="BB32" s="506">
        <v>70.97</v>
      </c>
      <c r="BC32" s="507">
        <v>7</v>
      </c>
      <c r="BD32" s="507">
        <v>0</v>
      </c>
      <c r="BE32" s="507">
        <v>0</v>
      </c>
      <c r="BF32" s="507">
        <v>0</v>
      </c>
      <c r="BG32" s="507">
        <v>0</v>
      </c>
      <c r="BH32" s="507">
        <v>0</v>
      </c>
      <c r="BI32" s="167">
        <v>7</v>
      </c>
      <c r="BJ32" s="508">
        <v>6</v>
      </c>
      <c r="BK32" s="168">
        <v>9.09445238404573E-2</v>
      </c>
      <c r="BL32" s="506">
        <v>41.69</v>
      </c>
      <c r="BM32" s="507">
        <v>9</v>
      </c>
      <c r="BN32" s="507">
        <v>0</v>
      </c>
      <c r="BO32" s="507">
        <v>0</v>
      </c>
      <c r="BP32" s="507">
        <v>0</v>
      </c>
      <c r="BQ32" s="509"/>
      <c r="BR32" s="510">
        <v>1</v>
      </c>
      <c r="BS32" s="167">
        <v>9</v>
      </c>
      <c r="BT32" s="508">
        <v>9</v>
      </c>
      <c r="BU32" s="168">
        <v>0.177549812586309</v>
      </c>
      <c r="BV32" s="506">
        <v>50.31</v>
      </c>
      <c r="BW32" s="507">
        <v>8</v>
      </c>
      <c r="BX32" s="507">
        <v>6</v>
      </c>
      <c r="BY32" s="507">
        <v>0</v>
      </c>
      <c r="BZ32" s="507">
        <v>6</v>
      </c>
      <c r="CA32" s="507">
        <v>10</v>
      </c>
      <c r="CB32" s="507">
        <v>0</v>
      </c>
      <c r="CC32" s="167">
        <v>30</v>
      </c>
      <c r="CD32" s="508">
        <v>6</v>
      </c>
      <c r="CE32" s="168">
        <v>0.53276505061267998</v>
      </c>
      <c r="CF32" s="507">
        <v>0</v>
      </c>
      <c r="CG32" s="511">
        <v>1.5819560866529701</v>
      </c>
      <c r="CH32" s="512"/>
    </row>
    <row r="33" spans="1:86" ht="14.5" customHeight="1">
      <c r="A33" s="523"/>
      <c r="B33" s="523"/>
      <c r="C33" s="523"/>
      <c r="D33" s="523"/>
      <c r="E33" s="523"/>
      <c r="F33" s="523"/>
      <c r="G33" s="523"/>
      <c r="H33" s="523"/>
      <c r="I33" s="523"/>
      <c r="J33" s="523"/>
      <c r="K33" s="523"/>
      <c r="L33" s="523"/>
      <c r="M33" s="523"/>
      <c r="N33" s="523"/>
      <c r="O33" s="523"/>
      <c r="P33" s="523"/>
      <c r="Q33" s="523"/>
      <c r="R33" s="523"/>
      <c r="S33" s="523"/>
      <c r="T33" s="523"/>
      <c r="U33" s="523"/>
      <c r="V33" s="523"/>
      <c r="W33" s="523"/>
      <c r="X33" s="523"/>
      <c r="Y33" s="523"/>
      <c r="Z33" s="523"/>
      <c r="AA33" s="523"/>
      <c r="AB33" s="523"/>
      <c r="AC33" s="523"/>
      <c r="AD33" s="523"/>
      <c r="AE33" s="523"/>
      <c r="AF33" s="523"/>
      <c r="AG33" s="523"/>
      <c r="AH33" s="523"/>
      <c r="AI33" s="523"/>
      <c r="AJ33" s="523"/>
      <c r="AK33" s="523"/>
      <c r="AL33" s="523"/>
      <c r="AM33" s="523"/>
      <c r="AN33" s="523"/>
      <c r="AO33" s="523"/>
      <c r="AP33" s="523"/>
      <c r="AQ33" s="523"/>
      <c r="AR33" s="523"/>
      <c r="AS33" s="523"/>
      <c r="AT33" s="523"/>
      <c r="AU33" s="523"/>
      <c r="AV33" s="523"/>
      <c r="AW33" s="523"/>
      <c r="AX33" s="523"/>
      <c r="AY33" s="523"/>
      <c r="AZ33" s="523"/>
      <c r="BA33" s="523"/>
      <c r="BB33" s="523"/>
      <c r="BC33" s="523"/>
      <c r="BD33" s="523"/>
      <c r="BE33" s="523"/>
      <c r="BF33" s="523"/>
      <c r="BG33" s="523"/>
      <c r="BH33" s="523"/>
      <c r="BI33" s="523"/>
      <c r="BJ33" s="523"/>
      <c r="BK33" s="523"/>
      <c r="BL33" s="523"/>
      <c r="BM33" s="523"/>
      <c r="BN33" s="523"/>
      <c r="BO33" s="523"/>
      <c r="BP33" s="523"/>
      <c r="BQ33" s="523"/>
      <c r="BR33" s="523"/>
      <c r="BS33" s="523"/>
      <c r="BT33" s="523"/>
      <c r="BU33" s="523"/>
      <c r="BV33" s="523"/>
      <c r="BW33" s="523"/>
      <c r="BX33" s="523"/>
      <c r="BY33" s="523"/>
      <c r="BZ33" s="523"/>
      <c r="CA33" s="523"/>
      <c r="CB33" s="523"/>
      <c r="CC33" s="523"/>
      <c r="CD33" s="523"/>
      <c r="CE33" s="523"/>
      <c r="CF33" s="523"/>
      <c r="CG33" s="523"/>
      <c r="CH33" s="486"/>
    </row>
    <row r="34" spans="1:86" ht="13.5" customHeight="1">
      <c r="A34" s="578" t="s">
        <v>0</v>
      </c>
      <c r="B34" s="580" t="s">
        <v>146</v>
      </c>
      <c r="C34" s="581"/>
      <c r="D34" s="580" t="s">
        <v>129</v>
      </c>
      <c r="E34" s="581"/>
      <c r="F34" s="581"/>
      <c r="G34" s="581"/>
      <c r="H34" s="581"/>
      <c r="I34" s="581"/>
      <c r="J34" s="581"/>
      <c r="K34" s="581"/>
      <c r="L34" s="581"/>
      <c r="M34" s="581"/>
      <c r="N34" s="580" t="s">
        <v>130</v>
      </c>
      <c r="O34" s="581"/>
      <c r="P34" s="581"/>
      <c r="Q34" s="581"/>
      <c r="R34" s="581"/>
      <c r="S34" s="581"/>
      <c r="T34" s="581"/>
      <c r="U34" s="581"/>
      <c r="V34" s="581"/>
      <c r="W34" s="581"/>
      <c r="X34" s="580" t="s">
        <v>206</v>
      </c>
      <c r="Y34" s="581"/>
      <c r="Z34" s="581"/>
      <c r="AA34" s="581"/>
      <c r="AB34" s="581"/>
      <c r="AC34" s="581"/>
      <c r="AD34" s="581"/>
      <c r="AE34" s="581"/>
      <c r="AF34" s="581"/>
      <c r="AG34" s="581"/>
      <c r="AH34" s="580" t="s">
        <v>131</v>
      </c>
      <c r="AI34" s="581"/>
      <c r="AJ34" s="581"/>
      <c r="AK34" s="581"/>
      <c r="AL34" s="581"/>
      <c r="AM34" s="581"/>
      <c r="AN34" s="581"/>
      <c r="AO34" s="581"/>
      <c r="AP34" s="581"/>
      <c r="AQ34" s="581"/>
      <c r="AR34" s="580" t="s">
        <v>132</v>
      </c>
      <c r="AS34" s="581"/>
      <c r="AT34" s="581"/>
      <c r="AU34" s="581"/>
      <c r="AV34" s="581"/>
      <c r="AW34" s="581"/>
      <c r="AX34" s="581"/>
      <c r="AY34" s="581"/>
      <c r="AZ34" s="581"/>
      <c r="BA34" s="581"/>
      <c r="BB34" s="580" t="s">
        <v>133</v>
      </c>
      <c r="BC34" s="581"/>
      <c r="BD34" s="581"/>
      <c r="BE34" s="581"/>
      <c r="BF34" s="581"/>
      <c r="BG34" s="581"/>
      <c r="BH34" s="581"/>
      <c r="BI34" s="581"/>
      <c r="BJ34" s="581"/>
      <c r="BK34" s="581"/>
      <c r="BL34" s="580" t="s">
        <v>134</v>
      </c>
      <c r="BM34" s="580"/>
      <c r="BN34" s="580"/>
      <c r="BO34" s="580"/>
      <c r="BP34" s="580"/>
      <c r="BQ34" s="580"/>
      <c r="BR34" s="580"/>
      <c r="BS34" s="580"/>
      <c r="BT34" s="581"/>
      <c r="BU34" s="581"/>
      <c r="BV34" s="580" t="s">
        <v>135</v>
      </c>
      <c r="BW34" s="581"/>
      <c r="BX34" s="581"/>
      <c r="BY34" s="581"/>
      <c r="BZ34" s="581"/>
      <c r="CA34" s="581"/>
      <c r="CB34" s="581"/>
      <c r="CC34" s="581"/>
      <c r="CD34" s="581"/>
      <c r="CE34" s="581"/>
      <c r="CF34" s="524" t="s">
        <v>136</v>
      </c>
      <c r="CG34" s="524" t="s">
        <v>137</v>
      </c>
      <c r="CH34" s="493"/>
    </row>
    <row r="35" spans="1:86" ht="14.5" customHeight="1">
      <c r="A35" s="579"/>
      <c r="B35" s="525" t="s">
        <v>41</v>
      </c>
      <c r="C35" s="525" t="s">
        <v>1</v>
      </c>
      <c r="D35" s="526" t="s">
        <v>138</v>
      </c>
      <c r="E35" s="527">
        <v>1</v>
      </c>
      <c r="F35" s="527">
        <v>2</v>
      </c>
      <c r="G35" s="527">
        <v>3</v>
      </c>
      <c r="H35" s="527">
        <v>4</v>
      </c>
      <c r="I35" s="527">
        <v>5</v>
      </c>
      <c r="J35" s="527">
        <v>6</v>
      </c>
      <c r="K35" s="497" t="s">
        <v>139</v>
      </c>
      <c r="L35" s="528" t="s">
        <v>140</v>
      </c>
      <c r="M35" s="529" t="s">
        <v>141</v>
      </c>
      <c r="N35" s="525" t="s">
        <v>138</v>
      </c>
      <c r="O35" s="530">
        <v>1</v>
      </c>
      <c r="P35" s="530">
        <v>2</v>
      </c>
      <c r="Q35" s="530">
        <v>3</v>
      </c>
      <c r="R35" s="530">
        <v>4</v>
      </c>
      <c r="S35" s="530">
        <v>5</v>
      </c>
      <c r="T35" s="530">
        <v>6</v>
      </c>
      <c r="U35" s="497" t="s">
        <v>139</v>
      </c>
      <c r="V35" s="528" t="s">
        <v>140</v>
      </c>
      <c r="W35" s="529" t="s">
        <v>141</v>
      </c>
      <c r="X35" s="525" t="s">
        <v>138</v>
      </c>
      <c r="Y35" s="530">
        <v>1</v>
      </c>
      <c r="Z35" s="530">
        <v>2</v>
      </c>
      <c r="AA35" s="530">
        <v>3</v>
      </c>
      <c r="AB35" s="530">
        <v>4</v>
      </c>
      <c r="AC35" s="530">
        <v>5</v>
      </c>
      <c r="AD35" s="530">
        <v>6</v>
      </c>
      <c r="AE35" s="497" t="s">
        <v>139</v>
      </c>
      <c r="AF35" s="528" t="s">
        <v>140</v>
      </c>
      <c r="AG35" s="529" t="s">
        <v>141</v>
      </c>
      <c r="AH35" s="525" t="s">
        <v>138</v>
      </c>
      <c r="AI35" s="530">
        <v>1</v>
      </c>
      <c r="AJ35" s="530">
        <v>2</v>
      </c>
      <c r="AK35" s="530">
        <v>3</v>
      </c>
      <c r="AL35" s="530">
        <v>4</v>
      </c>
      <c r="AM35" s="530">
        <v>5</v>
      </c>
      <c r="AN35" s="530">
        <v>6</v>
      </c>
      <c r="AO35" s="497" t="s">
        <v>139</v>
      </c>
      <c r="AP35" s="528" t="s">
        <v>140</v>
      </c>
      <c r="AQ35" s="529" t="s">
        <v>141</v>
      </c>
      <c r="AR35" s="525" t="s">
        <v>138</v>
      </c>
      <c r="AS35" s="530">
        <v>1</v>
      </c>
      <c r="AT35" s="530">
        <v>2</v>
      </c>
      <c r="AU35" s="530">
        <v>3</v>
      </c>
      <c r="AV35" s="530">
        <v>4</v>
      </c>
      <c r="AW35" s="530">
        <v>5</v>
      </c>
      <c r="AX35" s="530">
        <v>6</v>
      </c>
      <c r="AY35" s="497" t="s">
        <v>139</v>
      </c>
      <c r="AZ35" s="528" t="s">
        <v>140</v>
      </c>
      <c r="BA35" s="529" t="s">
        <v>141</v>
      </c>
      <c r="BB35" s="525" t="s">
        <v>138</v>
      </c>
      <c r="BC35" s="530">
        <v>1</v>
      </c>
      <c r="BD35" s="530">
        <v>2</v>
      </c>
      <c r="BE35" s="530">
        <v>3</v>
      </c>
      <c r="BF35" s="530">
        <v>4</v>
      </c>
      <c r="BG35" s="530">
        <v>5</v>
      </c>
      <c r="BH35" s="530">
        <v>6</v>
      </c>
      <c r="BI35" s="497" t="s">
        <v>139</v>
      </c>
      <c r="BJ35" s="528" t="s">
        <v>140</v>
      </c>
      <c r="BK35" s="529" t="s">
        <v>141</v>
      </c>
      <c r="BL35" s="525" t="s">
        <v>138</v>
      </c>
      <c r="BM35" s="530">
        <v>1</v>
      </c>
      <c r="BN35" s="530">
        <v>2</v>
      </c>
      <c r="BO35" s="530">
        <v>3</v>
      </c>
      <c r="BP35" s="530">
        <v>4</v>
      </c>
      <c r="BQ35" s="530">
        <v>5</v>
      </c>
      <c r="BR35" s="531" t="s">
        <v>207</v>
      </c>
      <c r="BS35" s="497" t="s">
        <v>139</v>
      </c>
      <c r="BT35" s="528" t="s">
        <v>140</v>
      </c>
      <c r="BU35" s="529" t="s">
        <v>141</v>
      </c>
      <c r="BV35" s="525" t="s">
        <v>138</v>
      </c>
      <c r="BW35" s="530">
        <v>1</v>
      </c>
      <c r="BX35" s="530">
        <v>2</v>
      </c>
      <c r="BY35" s="530">
        <v>3</v>
      </c>
      <c r="BZ35" s="530">
        <v>4</v>
      </c>
      <c r="CA35" s="530">
        <v>5</v>
      </c>
      <c r="CB35" s="530">
        <v>6</v>
      </c>
      <c r="CC35" s="497" t="s">
        <v>139</v>
      </c>
      <c r="CD35" s="528" t="s">
        <v>140</v>
      </c>
      <c r="CE35" s="529" t="s">
        <v>141</v>
      </c>
      <c r="CF35" s="532">
        <v>1</v>
      </c>
      <c r="CG35" s="524" t="s">
        <v>122</v>
      </c>
      <c r="CH35" s="493"/>
    </row>
    <row r="36" spans="1:86" ht="26" customHeight="1">
      <c r="A36" s="538">
        <v>1</v>
      </c>
      <c r="B36" s="539" t="s">
        <v>212</v>
      </c>
      <c r="C36" s="540" t="s">
        <v>26</v>
      </c>
      <c r="D36" s="515">
        <v>27.93</v>
      </c>
      <c r="E36" s="516">
        <v>7</v>
      </c>
      <c r="F36" s="516">
        <v>9</v>
      </c>
      <c r="G36" s="516">
        <v>6</v>
      </c>
      <c r="H36" s="516">
        <v>0</v>
      </c>
      <c r="I36" s="516">
        <v>0</v>
      </c>
      <c r="J36" s="516">
        <v>0</v>
      </c>
      <c r="K36" s="517">
        <f t="shared" ref="K36:K68" si="0">J36+I36+H36+G36+F36+E36</f>
        <v>22</v>
      </c>
      <c r="L36" s="518">
        <v>9</v>
      </c>
      <c r="M36" s="533">
        <f t="shared" ref="M36:M68" si="1">K36/(D36+L36)</f>
        <v>0.59572163552667212</v>
      </c>
      <c r="N36" s="515">
        <v>21.32</v>
      </c>
      <c r="O36" s="516">
        <v>9</v>
      </c>
      <c r="P36" s="516">
        <v>8</v>
      </c>
      <c r="Q36" s="516">
        <v>10</v>
      </c>
      <c r="R36" s="516">
        <v>6</v>
      </c>
      <c r="S36" s="516">
        <v>6</v>
      </c>
      <c r="T36" s="516">
        <v>5</v>
      </c>
      <c r="U36" s="517">
        <f t="shared" ref="U36:U68" si="2">T36+S36+R36+Q36+P36+O36</f>
        <v>44</v>
      </c>
      <c r="V36" s="518">
        <v>0</v>
      </c>
      <c r="W36" s="533">
        <f t="shared" ref="W36:W68" si="3">U36/(N36+V36)</f>
        <v>2.0637898686679175</v>
      </c>
      <c r="X36" s="515">
        <v>13.91</v>
      </c>
      <c r="Y36" s="516">
        <v>10</v>
      </c>
      <c r="Z36" s="516">
        <v>8</v>
      </c>
      <c r="AA36" s="516">
        <v>8</v>
      </c>
      <c r="AB36" s="516">
        <v>3</v>
      </c>
      <c r="AC36" s="516">
        <v>9</v>
      </c>
      <c r="AD36" s="516">
        <v>5</v>
      </c>
      <c r="AE36" s="517">
        <f t="shared" ref="AE36:AE68" si="4">AD36+AC36+AB36+AA36+Z36+Y36</f>
        <v>43</v>
      </c>
      <c r="AF36" s="518">
        <v>0</v>
      </c>
      <c r="AG36" s="533">
        <f t="shared" ref="AG36:AG68" si="5">AE36/(X36+AF36)</f>
        <v>3.0913012221423437</v>
      </c>
      <c r="AH36" s="515">
        <v>19.82</v>
      </c>
      <c r="AI36" s="516">
        <v>7</v>
      </c>
      <c r="AJ36" s="516">
        <v>5</v>
      </c>
      <c r="AK36" s="516">
        <v>0</v>
      </c>
      <c r="AL36" s="516">
        <v>7</v>
      </c>
      <c r="AM36" s="516">
        <v>0</v>
      </c>
      <c r="AN36" s="516">
        <v>6</v>
      </c>
      <c r="AO36" s="517">
        <f t="shared" ref="AO36:AO68" si="6">AN36+AM36+AL36+AK36+AJ36+AI36</f>
        <v>25</v>
      </c>
      <c r="AP36" s="518">
        <v>6</v>
      </c>
      <c r="AQ36" s="533">
        <f t="shared" ref="AQ36:AQ68" si="7">AO36/(AH36+AP36)</f>
        <v>0.96824167312161113</v>
      </c>
      <c r="AR36" s="515">
        <v>21.81</v>
      </c>
      <c r="AS36" s="516">
        <v>8</v>
      </c>
      <c r="AT36" s="516">
        <v>9</v>
      </c>
      <c r="AU36" s="516">
        <v>3</v>
      </c>
      <c r="AV36" s="516">
        <v>8</v>
      </c>
      <c r="AW36" s="516">
        <v>10</v>
      </c>
      <c r="AX36" s="516">
        <v>3</v>
      </c>
      <c r="AY36" s="517">
        <f t="shared" ref="AY36:AY68" si="8">AX36+AW36+AV36+AU36+AT36+AS36</f>
        <v>41</v>
      </c>
      <c r="AZ36" s="518">
        <v>0</v>
      </c>
      <c r="BA36" s="533">
        <f t="shared" ref="BA36:BA68" si="9">AY36/(AR36+AZ36)</f>
        <v>1.8798716185236131</v>
      </c>
      <c r="BB36" s="515">
        <v>16.600000000000001</v>
      </c>
      <c r="BC36" s="516">
        <v>8</v>
      </c>
      <c r="BD36" s="516">
        <v>7</v>
      </c>
      <c r="BE36" s="516">
        <v>8</v>
      </c>
      <c r="BF36" s="516">
        <v>8</v>
      </c>
      <c r="BG36" s="516">
        <v>6</v>
      </c>
      <c r="BH36" s="516">
        <v>5</v>
      </c>
      <c r="BI36" s="517">
        <f t="shared" ref="BI36:BI68" si="10">BH36+BG36+BF36+BE36+BD36+BC36</f>
        <v>42</v>
      </c>
      <c r="BJ36" s="518">
        <v>0</v>
      </c>
      <c r="BK36" s="533">
        <f t="shared" ref="BK36:BK68" si="11">BI36/(BB36+BJ36)</f>
        <v>2.5301204819277108</v>
      </c>
      <c r="BL36" s="515">
        <v>18.190000000000001</v>
      </c>
      <c r="BM36" s="516">
        <v>9</v>
      </c>
      <c r="BN36" s="516">
        <v>9</v>
      </c>
      <c r="BO36" s="516">
        <v>7</v>
      </c>
      <c r="BP36" s="516">
        <v>5</v>
      </c>
      <c r="BQ36" s="520"/>
      <c r="BR36" s="521">
        <v>1</v>
      </c>
      <c r="BS36" s="517">
        <f t="shared" ref="BS36:BS68" si="12">BQ36+BP36+BO36+BN36+BM36</f>
        <v>30</v>
      </c>
      <c r="BT36" s="518">
        <v>0</v>
      </c>
      <c r="BU36" s="533">
        <f t="shared" ref="BU36:BU68" si="13">BS36/(BL36+BT36)*BR36</f>
        <v>1.6492578339747113</v>
      </c>
      <c r="BV36" s="515">
        <v>16.809999999999999</v>
      </c>
      <c r="BW36" s="516">
        <v>7</v>
      </c>
      <c r="BX36" s="516">
        <v>7</v>
      </c>
      <c r="BY36" s="516">
        <v>10</v>
      </c>
      <c r="BZ36" s="516">
        <v>9</v>
      </c>
      <c r="CA36" s="516">
        <v>8</v>
      </c>
      <c r="CB36" s="516">
        <v>10</v>
      </c>
      <c r="CC36" s="517">
        <f t="shared" ref="CC36:CC68" si="14">CB36+CA36+BZ36+BY36+BX36+BW36</f>
        <v>51</v>
      </c>
      <c r="CD36" s="518">
        <v>0</v>
      </c>
      <c r="CE36" s="533">
        <f t="shared" ref="CE36:CE68" si="15">CC36/(BV36+CD36)</f>
        <v>3.0339083878643667</v>
      </c>
      <c r="CF36" s="516">
        <v>0.2</v>
      </c>
      <c r="CG36" s="534">
        <f t="shared" ref="CG36:CG68" si="16">M36+W36+AG36+AQ36+BA36+BK36+BU36+CE36+CF36</f>
        <v>16.012212721748945</v>
      </c>
      <c r="CH36" s="493"/>
    </row>
    <row r="37" spans="1:86" ht="26" customHeight="1">
      <c r="A37" s="541">
        <v>2</v>
      </c>
      <c r="B37" s="169" t="s">
        <v>99</v>
      </c>
      <c r="C37" s="170" t="s">
        <v>147</v>
      </c>
      <c r="D37" s="506">
        <v>26.59</v>
      </c>
      <c r="E37" s="507">
        <v>9</v>
      </c>
      <c r="F37" s="507">
        <v>8</v>
      </c>
      <c r="G37" s="507">
        <v>7</v>
      </c>
      <c r="H37" s="507">
        <v>1</v>
      </c>
      <c r="I37" s="507">
        <v>9</v>
      </c>
      <c r="J37" s="507">
        <v>6</v>
      </c>
      <c r="K37" s="167">
        <f t="shared" si="0"/>
        <v>40</v>
      </c>
      <c r="L37" s="536">
        <v>0</v>
      </c>
      <c r="M37" s="171">
        <f t="shared" si="1"/>
        <v>1.5043249341857841</v>
      </c>
      <c r="N37" s="506">
        <v>34.15</v>
      </c>
      <c r="O37" s="507">
        <v>10</v>
      </c>
      <c r="P37" s="507">
        <v>10</v>
      </c>
      <c r="Q37" s="507">
        <v>10</v>
      </c>
      <c r="R37" s="507">
        <v>10</v>
      </c>
      <c r="S37" s="507">
        <v>10</v>
      </c>
      <c r="T37" s="507">
        <v>10</v>
      </c>
      <c r="U37" s="167">
        <f t="shared" si="2"/>
        <v>60</v>
      </c>
      <c r="V37" s="536">
        <v>0</v>
      </c>
      <c r="W37" s="171">
        <f t="shared" si="3"/>
        <v>1.7569546120058566</v>
      </c>
      <c r="X37" s="506">
        <v>18.75</v>
      </c>
      <c r="Y37" s="507">
        <v>9</v>
      </c>
      <c r="Z37" s="507">
        <v>9</v>
      </c>
      <c r="AA37" s="507">
        <v>9</v>
      </c>
      <c r="AB37" s="507">
        <v>7</v>
      </c>
      <c r="AC37" s="507">
        <v>8</v>
      </c>
      <c r="AD37" s="507">
        <v>7</v>
      </c>
      <c r="AE37" s="167">
        <f t="shared" si="4"/>
        <v>49</v>
      </c>
      <c r="AF37" s="536">
        <v>0</v>
      </c>
      <c r="AG37" s="171">
        <f t="shared" si="5"/>
        <v>2.6133333333333333</v>
      </c>
      <c r="AH37" s="506">
        <v>23.93</v>
      </c>
      <c r="AI37" s="507">
        <v>9</v>
      </c>
      <c r="AJ37" s="507">
        <v>7</v>
      </c>
      <c r="AK37" s="507">
        <v>6</v>
      </c>
      <c r="AL37" s="507">
        <v>4</v>
      </c>
      <c r="AM37" s="507">
        <v>0</v>
      </c>
      <c r="AN37" s="507">
        <v>7</v>
      </c>
      <c r="AO37" s="167">
        <f t="shared" si="6"/>
        <v>33</v>
      </c>
      <c r="AP37" s="536">
        <v>3</v>
      </c>
      <c r="AQ37" s="171">
        <f t="shared" si="7"/>
        <v>1.2253991830672113</v>
      </c>
      <c r="AR37" s="506">
        <v>23.25</v>
      </c>
      <c r="AS37" s="507">
        <v>9</v>
      </c>
      <c r="AT37" s="507">
        <v>8</v>
      </c>
      <c r="AU37" s="507">
        <v>9</v>
      </c>
      <c r="AV37" s="507">
        <v>10</v>
      </c>
      <c r="AW37" s="507">
        <v>7</v>
      </c>
      <c r="AX37" s="507">
        <v>10</v>
      </c>
      <c r="AY37" s="167">
        <f t="shared" si="8"/>
        <v>53</v>
      </c>
      <c r="AZ37" s="536">
        <v>0</v>
      </c>
      <c r="BA37" s="171">
        <f t="shared" si="9"/>
        <v>2.2795698924731185</v>
      </c>
      <c r="BB37" s="506">
        <v>20.59</v>
      </c>
      <c r="BC37" s="507">
        <v>6</v>
      </c>
      <c r="BD37" s="507">
        <v>5</v>
      </c>
      <c r="BE37" s="507">
        <v>6</v>
      </c>
      <c r="BF37" s="507">
        <v>4</v>
      </c>
      <c r="BG37" s="507">
        <v>0</v>
      </c>
      <c r="BH37" s="507">
        <v>0</v>
      </c>
      <c r="BI37" s="167">
        <f t="shared" si="10"/>
        <v>21</v>
      </c>
      <c r="BJ37" s="536">
        <v>3</v>
      </c>
      <c r="BK37" s="171">
        <f t="shared" si="11"/>
        <v>0.89020771513353114</v>
      </c>
      <c r="BL37" s="506">
        <v>23.5</v>
      </c>
      <c r="BM37" s="507">
        <v>8</v>
      </c>
      <c r="BN37" s="507">
        <v>7</v>
      </c>
      <c r="BO37" s="507">
        <v>7</v>
      </c>
      <c r="BP37" s="507">
        <v>5</v>
      </c>
      <c r="BQ37" s="509"/>
      <c r="BR37" s="537">
        <v>1.5</v>
      </c>
      <c r="BS37" s="167">
        <f t="shared" si="12"/>
        <v>27</v>
      </c>
      <c r="BT37" s="536">
        <v>0</v>
      </c>
      <c r="BU37" s="171">
        <f t="shared" si="13"/>
        <v>1.7234042553191491</v>
      </c>
      <c r="BV37" s="506">
        <v>26.06</v>
      </c>
      <c r="BW37" s="507">
        <v>10</v>
      </c>
      <c r="BX37" s="507">
        <v>10</v>
      </c>
      <c r="BY37" s="507">
        <v>6</v>
      </c>
      <c r="BZ37" s="507">
        <v>10</v>
      </c>
      <c r="CA37" s="507">
        <v>10</v>
      </c>
      <c r="CB37" s="507">
        <v>9</v>
      </c>
      <c r="CC37" s="167">
        <f t="shared" si="14"/>
        <v>55</v>
      </c>
      <c r="CD37" s="536">
        <v>0</v>
      </c>
      <c r="CE37" s="171">
        <f t="shared" si="15"/>
        <v>2.1105141980046049</v>
      </c>
      <c r="CF37" s="507">
        <v>0.2</v>
      </c>
      <c r="CG37" s="114">
        <f t="shared" si="16"/>
        <v>14.303708123522588</v>
      </c>
      <c r="CH37" s="493"/>
    </row>
    <row r="38" spans="1:86" ht="26" customHeight="1">
      <c r="A38" s="544">
        <v>3</v>
      </c>
      <c r="B38" s="547" t="s">
        <v>522</v>
      </c>
      <c r="C38" s="548" t="s">
        <v>764</v>
      </c>
      <c r="D38" s="506">
        <v>26.41</v>
      </c>
      <c r="E38" s="507">
        <v>6</v>
      </c>
      <c r="F38" s="507">
        <v>5</v>
      </c>
      <c r="G38" s="507">
        <v>4</v>
      </c>
      <c r="H38" s="507">
        <v>0</v>
      </c>
      <c r="I38" s="507">
        <v>0</v>
      </c>
      <c r="J38" s="507">
        <v>1</v>
      </c>
      <c r="K38" s="167">
        <f t="shared" si="0"/>
        <v>16</v>
      </c>
      <c r="L38" s="536">
        <v>6</v>
      </c>
      <c r="M38" s="171">
        <f t="shared" si="1"/>
        <v>0.4936747917309473</v>
      </c>
      <c r="N38" s="506">
        <v>27.32</v>
      </c>
      <c r="O38" s="507">
        <v>9</v>
      </c>
      <c r="P38" s="507">
        <v>9</v>
      </c>
      <c r="Q38" s="507">
        <v>9</v>
      </c>
      <c r="R38" s="507">
        <v>6</v>
      </c>
      <c r="S38" s="507">
        <v>8</v>
      </c>
      <c r="T38" s="507">
        <v>7</v>
      </c>
      <c r="U38" s="167">
        <f t="shared" si="2"/>
        <v>48</v>
      </c>
      <c r="V38" s="536">
        <v>0</v>
      </c>
      <c r="W38" s="171">
        <f t="shared" si="3"/>
        <v>1.7569546120058566</v>
      </c>
      <c r="X38" s="506">
        <v>15.25</v>
      </c>
      <c r="Y38" s="507">
        <v>10</v>
      </c>
      <c r="Z38" s="507">
        <v>10</v>
      </c>
      <c r="AA38" s="507">
        <v>4</v>
      </c>
      <c r="AB38" s="507">
        <v>2</v>
      </c>
      <c r="AC38" s="507">
        <v>7</v>
      </c>
      <c r="AD38" s="507">
        <v>0</v>
      </c>
      <c r="AE38" s="167">
        <f t="shared" si="4"/>
        <v>33</v>
      </c>
      <c r="AF38" s="536">
        <v>0</v>
      </c>
      <c r="AG38" s="171">
        <f t="shared" si="5"/>
        <v>2.1639344262295084</v>
      </c>
      <c r="AH38" s="506">
        <v>19.559999999999999</v>
      </c>
      <c r="AI38" s="507">
        <v>8</v>
      </c>
      <c r="AJ38" s="507">
        <v>8</v>
      </c>
      <c r="AK38" s="507">
        <v>9</v>
      </c>
      <c r="AL38" s="507">
        <v>3</v>
      </c>
      <c r="AM38" s="507">
        <v>0</v>
      </c>
      <c r="AN38" s="507">
        <v>0</v>
      </c>
      <c r="AO38" s="167">
        <f t="shared" si="6"/>
        <v>28</v>
      </c>
      <c r="AP38" s="536">
        <v>8</v>
      </c>
      <c r="AQ38" s="171">
        <f t="shared" si="7"/>
        <v>1.0159651669085632</v>
      </c>
      <c r="AR38" s="506">
        <v>18.72</v>
      </c>
      <c r="AS38" s="507">
        <v>9</v>
      </c>
      <c r="AT38" s="507">
        <v>10</v>
      </c>
      <c r="AU38" s="507">
        <v>9</v>
      </c>
      <c r="AV38" s="507">
        <v>0</v>
      </c>
      <c r="AW38" s="507">
        <v>0</v>
      </c>
      <c r="AX38" s="507">
        <v>5</v>
      </c>
      <c r="AY38" s="167">
        <f t="shared" si="8"/>
        <v>33</v>
      </c>
      <c r="AZ38" s="536">
        <v>6</v>
      </c>
      <c r="BA38" s="171">
        <f t="shared" si="9"/>
        <v>1.3349514563106797</v>
      </c>
      <c r="BB38" s="506">
        <v>19.5</v>
      </c>
      <c r="BC38" s="507">
        <v>9</v>
      </c>
      <c r="BD38" s="507">
        <v>7</v>
      </c>
      <c r="BE38" s="507">
        <v>7</v>
      </c>
      <c r="BF38" s="507">
        <v>5</v>
      </c>
      <c r="BG38" s="507">
        <v>2</v>
      </c>
      <c r="BH38" s="507">
        <v>0</v>
      </c>
      <c r="BI38" s="167">
        <f t="shared" si="10"/>
        <v>30</v>
      </c>
      <c r="BJ38" s="536">
        <v>0</v>
      </c>
      <c r="BK38" s="171">
        <f t="shared" si="11"/>
        <v>1.5384615384615385</v>
      </c>
      <c r="BL38" s="506">
        <v>18.43</v>
      </c>
      <c r="BM38" s="507">
        <v>9</v>
      </c>
      <c r="BN38" s="507">
        <v>8</v>
      </c>
      <c r="BO38" s="507">
        <v>6</v>
      </c>
      <c r="BP38" s="507">
        <v>7</v>
      </c>
      <c r="BQ38" s="509"/>
      <c r="BR38" s="537">
        <v>1</v>
      </c>
      <c r="BS38" s="167">
        <f t="shared" si="12"/>
        <v>30</v>
      </c>
      <c r="BT38" s="536">
        <v>0</v>
      </c>
      <c r="BU38" s="171">
        <f t="shared" si="13"/>
        <v>1.6277807921866523</v>
      </c>
      <c r="BV38" s="506">
        <v>19.84</v>
      </c>
      <c r="BW38" s="507">
        <v>5</v>
      </c>
      <c r="BX38" s="507">
        <v>7</v>
      </c>
      <c r="BY38" s="507">
        <v>8</v>
      </c>
      <c r="BZ38" s="507">
        <v>9</v>
      </c>
      <c r="CA38" s="507">
        <v>3</v>
      </c>
      <c r="CB38" s="507">
        <v>9</v>
      </c>
      <c r="CC38" s="167">
        <f t="shared" si="14"/>
        <v>41</v>
      </c>
      <c r="CD38" s="536">
        <v>0</v>
      </c>
      <c r="CE38" s="171">
        <f t="shared" si="15"/>
        <v>2.066532258064516</v>
      </c>
      <c r="CF38" s="507">
        <v>0</v>
      </c>
      <c r="CG38" s="114">
        <f t="shared" si="16"/>
        <v>11.998255041898261</v>
      </c>
      <c r="CH38" s="493"/>
    </row>
    <row r="39" spans="1:86" ht="26" customHeight="1">
      <c r="A39" s="503">
        <v>4</v>
      </c>
      <c r="B39" s="522" t="s">
        <v>95</v>
      </c>
      <c r="C39" s="514" t="s">
        <v>150</v>
      </c>
      <c r="D39" s="515">
        <v>28</v>
      </c>
      <c r="E39" s="516">
        <v>8</v>
      </c>
      <c r="F39" s="516">
        <v>8</v>
      </c>
      <c r="G39" s="516">
        <v>0</v>
      </c>
      <c r="H39" s="516">
        <v>4</v>
      </c>
      <c r="I39" s="516">
        <v>0</v>
      </c>
      <c r="J39" s="516">
        <v>2</v>
      </c>
      <c r="K39" s="517">
        <f t="shared" si="0"/>
        <v>22</v>
      </c>
      <c r="L39" s="518">
        <v>6</v>
      </c>
      <c r="M39" s="533">
        <f t="shared" si="1"/>
        <v>0.6470588235294118</v>
      </c>
      <c r="N39" s="515">
        <v>35.44</v>
      </c>
      <c r="O39" s="516">
        <v>8</v>
      </c>
      <c r="P39" s="516">
        <v>8</v>
      </c>
      <c r="Q39" s="516">
        <v>9</v>
      </c>
      <c r="R39" s="516">
        <v>8</v>
      </c>
      <c r="S39" s="516">
        <v>8</v>
      </c>
      <c r="T39" s="516">
        <v>8</v>
      </c>
      <c r="U39" s="517">
        <f t="shared" si="2"/>
        <v>49</v>
      </c>
      <c r="V39" s="518">
        <v>0</v>
      </c>
      <c r="W39" s="533">
        <f t="shared" si="3"/>
        <v>1.3826185101580137</v>
      </c>
      <c r="X39" s="515">
        <v>19</v>
      </c>
      <c r="Y39" s="516">
        <v>9</v>
      </c>
      <c r="Z39" s="516">
        <v>9</v>
      </c>
      <c r="AA39" s="516">
        <v>9</v>
      </c>
      <c r="AB39" s="516">
        <v>8</v>
      </c>
      <c r="AC39" s="516">
        <v>6</v>
      </c>
      <c r="AD39" s="516">
        <v>5</v>
      </c>
      <c r="AE39" s="517">
        <f t="shared" si="4"/>
        <v>46</v>
      </c>
      <c r="AF39" s="518">
        <v>0</v>
      </c>
      <c r="AG39" s="533">
        <f t="shared" si="5"/>
        <v>2.4210526315789473</v>
      </c>
      <c r="AH39" s="515">
        <v>23.69</v>
      </c>
      <c r="AI39" s="516">
        <v>6</v>
      </c>
      <c r="AJ39" s="516">
        <v>8</v>
      </c>
      <c r="AK39" s="516">
        <v>6</v>
      </c>
      <c r="AL39" s="516">
        <v>0</v>
      </c>
      <c r="AM39" s="516">
        <v>0</v>
      </c>
      <c r="AN39" s="516">
        <v>0</v>
      </c>
      <c r="AO39" s="517">
        <f t="shared" si="6"/>
        <v>20</v>
      </c>
      <c r="AP39" s="518">
        <v>13</v>
      </c>
      <c r="AQ39" s="533">
        <f t="shared" si="7"/>
        <v>0.5451076587626057</v>
      </c>
      <c r="AR39" s="515">
        <v>24.19</v>
      </c>
      <c r="AS39" s="516">
        <v>9</v>
      </c>
      <c r="AT39" s="516">
        <v>9</v>
      </c>
      <c r="AU39" s="516">
        <v>7</v>
      </c>
      <c r="AV39" s="516">
        <v>0</v>
      </c>
      <c r="AW39" s="516">
        <v>5</v>
      </c>
      <c r="AX39" s="516">
        <v>8</v>
      </c>
      <c r="AY39" s="517">
        <f t="shared" si="8"/>
        <v>38</v>
      </c>
      <c r="AZ39" s="518">
        <v>3</v>
      </c>
      <c r="BA39" s="533">
        <f t="shared" si="9"/>
        <v>1.3975726369988966</v>
      </c>
      <c r="BB39" s="515">
        <v>25.5</v>
      </c>
      <c r="BC39" s="516">
        <v>6</v>
      </c>
      <c r="BD39" s="516">
        <v>0</v>
      </c>
      <c r="BE39" s="516">
        <v>9</v>
      </c>
      <c r="BF39" s="516">
        <v>7</v>
      </c>
      <c r="BG39" s="516">
        <v>4</v>
      </c>
      <c r="BH39" s="516">
        <v>0</v>
      </c>
      <c r="BI39" s="517">
        <f t="shared" si="10"/>
        <v>26</v>
      </c>
      <c r="BJ39" s="518">
        <v>0</v>
      </c>
      <c r="BK39" s="533">
        <f t="shared" si="11"/>
        <v>1.0196078431372548</v>
      </c>
      <c r="BL39" s="515">
        <v>22.59</v>
      </c>
      <c r="BM39" s="516">
        <v>6</v>
      </c>
      <c r="BN39" s="516">
        <v>6</v>
      </c>
      <c r="BO39" s="516">
        <v>7</v>
      </c>
      <c r="BP39" s="516">
        <v>8</v>
      </c>
      <c r="BQ39" s="520"/>
      <c r="BR39" s="521">
        <v>1.5</v>
      </c>
      <c r="BS39" s="517">
        <f t="shared" si="12"/>
        <v>27</v>
      </c>
      <c r="BT39" s="518">
        <v>0</v>
      </c>
      <c r="BU39" s="533">
        <f t="shared" si="13"/>
        <v>1.7928286852589643</v>
      </c>
      <c r="BV39" s="515">
        <v>19.41</v>
      </c>
      <c r="BW39" s="516">
        <v>6</v>
      </c>
      <c r="BX39" s="516">
        <v>9</v>
      </c>
      <c r="BY39" s="516">
        <v>9</v>
      </c>
      <c r="BZ39" s="516">
        <v>7</v>
      </c>
      <c r="CA39" s="516">
        <v>10</v>
      </c>
      <c r="CB39" s="516">
        <v>6</v>
      </c>
      <c r="CC39" s="517">
        <f t="shared" si="14"/>
        <v>47</v>
      </c>
      <c r="CD39" s="518">
        <v>0</v>
      </c>
      <c r="CE39" s="533">
        <f t="shared" si="15"/>
        <v>2.4214322514167956</v>
      </c>
      <c r="CF39" s="516">
        <v>0</v>
      </c>
      <c r="CG39" s="534">
        <f t="shared" si="16"/>
        <v>11.627279040840889</v>
      </c>
      <c r="CH39" s="493"/>
    </row>
    <row r="40" spans="1:86" ht="26" customHeight="1">
      <c r="A40" s="503">
        <v>5</v>
      </c>
      <c r="B40" s="513" t="s">
        <v>15</v>
      </c>
      <c r="C40" s="535" t="s">
        <v>747</v>
      </c>
      <c r="D40" s="506">
        <v>28.25</v>
      </c>
      <c r="E40" s="507">
        <v>5</v>
      </c>
      <c r="F40" s="507">
        <v>8</v>
      </c>
      <c r="G40" s="507">
        <v>3</v>
      </c>
      <c r="H40" s="507">
        <v>0</v>
      </c>
      <c r="I40" s="507">
        <v>0</v>
      </c>
      <c r="J40" s="507">
        <v>0</v>
      </c>
      <c r="K40" s="167">
        <f t="shared" si="0"/>
        <v>16</v>
      </c>
      <c r="L40" s="536">
        <v>9</v>
      </c>
      <c r="M40" s="171">
        <f t="shared" si="1"/>
        <v>0.42953020134228187</v>
      </c>
      <c r="N40" s="506">
        <v>26.78</v>
      </c>
      <c r="O40" s="507">
        <v>4</v>
      </c>
      <c r="P40" s="507">
        <v>6</v>
      </c>
      <c r="Q40" s="507">
        <v>6</v>
      </c>
      <c r="R40" s="507">
        <v>0</v>
      </c>
      <c r="S40" s="507">
        <v>5</v>
      </c>
      <c r="T40" s="507">
        <v>8</v>
      </c>
      <c r="U40" s="167">
        <f t="shared" si="2"/>
        <v>29</v>
      </c>
      <c r="V40" s="536">
        <v>3</v>
      </c>
      <c r="W40" s="171">
        <f t="shared" si="3"/>
        <v>0.97380792478173261</v>
      </c>
      <c r="X40" s="506">
        <v>14.25</v>
      </c>
      <c r="Y40" s="507">
        <v>9</v>
      </c>
      <c r="Z40" s="507">
        <v>7</v>
      </c>
      <c r="AA40" s="507">
        <v>8</v>
      </c>
      <c r="AB40" s="507">
        <v>3</v>
      </c>
      <c r="AC40" s="507">
        <v>9</v>
      </c>
      <c r="AD40" s="507">
        <v>8</v>
      </c>
      <c r="AE40" s="167">
        <f t="shared" si="4"/>
        <v>44</v>
      </c>
      <c r="AF40" s="536">
        <v>0</v>
      </c>
      <c r="AG40" s="171">
        <f t="shared" si="5"/>
        <v>3.0877192982456139</v>
      </c>
      <c r="AH40" s="506">
        <v>20.190000000000001</v>
      </c>
      <c r="AI40" s="507">
        <v>7</v>
      </c>
      <c r="AJ40" s="507">
        <v>0</v>
      </c>
      <c r="AK40" s="507">
        <v>3</v>
      </c>
      <c r="AL40" s="507">
        <v>9</v>
      </c>
      <c r="AM40" s="507">
        <v>0</v>
      </c>
      <c r="AN40" s="507">
        <v>7</v>
      </c>
      <c r="AO40" s="167">
        <f t="shared" si="6"/>
        <v>26</v>
      </c>
      <c r="AP40" s="536">
        <v>8</v>
      </c>
      <c r="AQ40" s="171">
        <f t="shared" si="7"/>
        <v>0.92231287690670449</v>
      </c>
      <c r="AR40" s="506">
        <v>17.899999999999999</v>
      </c>
      <c r="AS40" s="507">
        <v>4</v>
      </c>
      <c r="AT40" s="507">
        <v>7</v>
      </c>
      <c r="AU40" s="507">
        <v>7</v>
      </c>
      <c r="AV40" s="507">
        <v>6</v>
      </c>
      <c r="AW40" s="507">
        <v>7</v>
      </c>
      <c r="AX40" s="507">
        <v>1</v>
      </c>
      <c r="AY40" s="167">
        <f t="shared" si="8"/>
        <v>32</v>
      </c>
      <c r="AZ40" s="536">
        <v>0</v>
      </c>
      <c r="BA40" s="171">
        <f t="shared" si="9"/>
        <v>1.787709497206704</v>
      </c>
      <c r="BB40" s="506">
        <v>15.81</v>
      </c>
      <c r="BC40" s="507">
        <v>0</v>
      </c>
      <c r="BD40" s="507">
        <v>0</v>
      </c>
      <c r="BE40" s="507">
        <v>0</v>
      </c>
      <c r="BF40" s="507">
        <v>0</v>
      </c>
      <c r="BG40" s="507">
        <v>1</v>
      </c>
      <c r="BH40" s="507">
        <v>0</v>
      </c>
      <c r="BI40" s="167">
        <f t="shared" si="10"/>
        <v>1</v>
      </c>
      <c r="BJ40" s="536">
        <v>6</v>
      </c>
      <c r="BK40" s="171">
        <f t="shared" si="11"/>
        <v>4.585052728106373E-2</v>
      </c>
      <c r="BL40" s="506">
        <v>18.100000000000001</v>
      </c>
      <c r="BM40" s="507">
        <v>7</v>
      </c>
      <c r="BN40" s="507">
        <v>9</v>
      </c>
      <c r="BO40" s="507">
        <v>1</v>
      </c>
      <c r="BP40" s="507">
        <v>4</v>
      </c>
      <c r="BQ40" s="509"/>
      <c r="BR40" s="537">
        <v>1</v>
      </c>
      <c r="BS40" s="167">
        <f t="shared" si="12"/>
        <v>21</v>
      </c>
      <c r="BT40" s="536">
        <v>0</v>
      </c>
      <c r="BU40" s="171">
        <f t="shared" si="13"/>
        <v>1.160220994475138</v>
      </c>
      <c r="BV40" s="506">
        <v>19.63</v>
      </c>
      <c r="BW40" s="507">
        <v>7</v>
      </c>
      <c r="BX40" s="507">
        <v>0</v>
      </c>
      <c r="BY40" s="507">
        <v>5</v>
      </c>
      <c r="BZ40" s="507">
        <v>8</v>
      </c>
      <c r="CA40" s="507">
        <v>5</v>
      </c>
      <c r="CB40" s="507">
        <v>6</v>
      </c>
      <c r="CC40" s="167">
        <f t="shared" si="14"/>
        <v>31</v>
      </c>
      <c r="CD40" s="536">
        <v>3</v>
      </c>
      <c r="CE40" s="171">
        <f t="shared" si="15"/>
        <v>1.3698630136986303</v>
      </c>
      <c r="CF40" s="507">
        <v>0</v>
      </c>
      <c r="CG40" s="114">
        <f t="shared" si="16"/>
        <v>9.7770143339378688</v>
      </c>
      <c r="CH40" s="493"/>
    </row>
    <row r="41" spans="1:86" ht="26" customHeight="1">
      <c r="A41" s="503">
        <v>6</v>
      </c>
      <c r="B41" s="513" t="s">
        <v>111</v>
      </c>
      <c r="C41" s="535" t="s">
        <v>148</v>
      </c>
      <c r="D41" s="506">
        <v>42.28</v>
      </c>
      <c r="E41" s="507">
        <v>7</v>
      </c>
      <c r="F41" s="507">
        <v>5</v>
      </c>
      <c r="G41" s="507">
        <v>7</v>
      </c>
      <c r="H41" s="507">
        <v>0</v>
      </c>
      <c r="I41" s="507">
        <v>5</v>
      </c>
      <c r="J41" s="507">
        <v>3</v>
      </c>
      <c r="K41" s="167">
        <f t="shared" si="0"/>
        <v>27</v>
      </c>
      <c r="L41" s="536">
        <v>3</v>
      </c>
      <c r="M41" s="171">
        <f t="shared" si="1"/>
        <v>0.5962897526501767</v>
      </c>
      <c r="N41" s="506">
        <v>40.65</v>
      </c>
      <c r="O41" s="507">
        <v>9</v>
      </c>
      <c r="P41" s="507">
        <v>8</v>
      </c>
      <c r="Q41" s="507">
        <v>8</v>
      </c>
      <c r="R41" s="507">
        <v>10</v>
      </c>
      <c r="S41" s="507">
        <v>9</v>
      </c>
      <c r="T41" s="507">
        <v>9</v>
      </c>
      <c r="U41" s="167">
        <f t="shared" si="2"/>
        <v>53</v>
      </c>
      <c r="V41" s="536">
        <v>0</v>
      </c>
      <c r="W41" s="171">
        <f t="shared" si="3"/>
        <v>1.3038130381303814</v>
      </c>
      <c r="X41" s="506">
        <v>23.12</v>
      </c>
      <c r="Y41" s="507">
        <v>8</v>
      </c>
      <c r="Z41" s="507">
        <v>8</v>
      </c>
      <c r="AA41" s="507">
        <v>9</v>
      </c>
      <c r="AB41" s="507">
        <v>8</v>
      </c>
      <c r="AC41" s="507">
        <v>9</v>
      </c>
      <c r="AD41" s="507">
        <v>8</v>
      </c>
      <c r="AE41" s="167">
        <f t="shared" si="4"/>
        <v>50</v>
      </c>
      <c r="AF41" s="536">
        <v>0</v>
      </c>
      <c r="AG41" s="171">
        <f t="shared" si="5"/>
        <v>2.1626297577854672</v>
      </c>
      <c r="AH41" s="506">
        <v>33.5</v>
      </c>
      <c r="AI41" s="507">
        <v>7</v>
      </c>
      <c r="AJ41" s="507">
        <v>4</v>
      </c>
      <c r="AK41" s="507">
        <v>0</v>
      </c>
      <c r="AL41" s="507">
        <v>0</v>
      </c>
      <c r="AM41" s="507">
        <v>4</v>
      </c>
      <c r="AN41" s="507">
        <v>0</v>
      </c>
      <c r="AO41" s="167">
        <f t="shared" si="6"/>
        <v>15</v>
      </c>
      <c r="AP41" s="536">
        <v>15</v>
      </c>
      <c r="AQ41" s="171">
        <f t="shared" si="7"/>
        <v>0.30927835051546393</v>
      </c>
      <c r="AR41" s="506">
        <v>28.47</v>
      </c>
      <c r="AS41" s="507">
        <v>10</v>
      </c>
      <c r="AT41" s="507">
        <v>10</v>
      </c>
      <c r="AU41" s="507">
        <v>8</v>
      </c>
      <c r="AV41" s="507">
        <v>8</v>
      </c>
      <c r="AW41" s="507">
        <v>7</v>
      </c>
      <c r="AX41" s="507">
        <v>8</v>
      </c>
      <c r="AY41" s="167">
        <f t="shared" si="8"/>
        <v>51</v>
      </c>
      <c r="AZ41" s="536">
        <v>0</v>
      </c>
      <c r="BA41" s="171">
        <f t="shared" si="9"/>
        <v>1.7913593256059011</v>
      </c>
      <c r="BB41" s="506">
        <v>35.25</v>
      </c>
      <c r="BC41" s="507">
        <v>7</v>
      </c>
      <c r="BD41" s="507">
        <v>5</v>
      </c>
      <c r="BE41" s="507">
        <v>0</v>
      </c>
      <c r="BF41" s="507">
        <v>0</v>
      </c>
      <c r="BG41" s="507">
        <v>8</v>
      </c>
      <c r="BH41" s="507">
        <v>5</v>
      </c>
      <c r="BI41" s="167">
        <f t="shared" si="10"/>
        <v>25</v>
      </c>
      <c r="BJ41" s="536">
        <v>3</v>
      </c>
      <c r="BK41" s="171">
        <f t="shared" si="11"/>
        <v>0.65359477124183007</v>
      </c>
      <c r="BL41" s="506">
        <v>28.6</v>
      </c>
      <c r="BM41" s="507">
        <v>8</v>
      </c>
      <c r="BN41" s="507">
        <v>3</v>
      </c>
      <c r="BO41" s="507">
        <v>7</v>
      </c>
      <c r="BP41" s="507">
        <v>5</v>
      </c>
      <c r="BQ41" s="509"/>
      <c r="BR41" s="537">
        <v>1</v>
      </c>
      <c r="BS41" s="167">
        <f t="shared" si="12"/>
        <v>23</v>
      </c>
      <c r="BT41" s="536">
        <v>3</v>
      </c>
      <c r="BU41" s="171">
        <f t="shared" si="13"/>
        <v>0.72784810126582278</v>
      </c>
      <c r="BV41" s="506">
        <v>26.56</v>
      </c>
      <c r="BW41" s="507">
        <v>8</v>
      </c>
      <c r="BX41" s="507">
        <v>10</v>
      </c>
      <c r="BY41" s="507">
        <v>8</v>
      </c>
      <c r="BZ41" s="507">
        <v>8</v>
      </c>
      <c r="CA41" s="507">
        <v>7</v>
      </c>
      <c r="CB41" s="507">
        <v>9</v>
      </c>
      <c r="CC41" s="167">
        <f t="shared" si="14"/>
        <v>50</v>
      </c>
      <c r="CD41" s="536">
        <v>0</v>
      </c>
      <c r="CE41" s="171">
        <f t="shared" si="15"/>
        <v>1.8825301204819278</v>
      </c>
      <c r="CF41" s="507">
        <v>0.2</v>
      </c>
      <c r="CG41" s="114">
        <f t="shared" si="16"/>
        <v>9.6273432176769713</v>
      </c>
      <c r="CH41" s="493"/>
    </row>
    <row r="42" spans="1:86" ht="26" customHeight="1">
      <c r="A42" s="503">
        <v>7</v>
      </c>
      <c r="B42" s="513" t="s">
        <v>97</v>
      </c>
      <c r="C42" s="535" t="s">
        <v>149</v>
      </c>
      <c r="D42" s="506">
        <v>38.31</v>
      </c>
      <c r="E42" s="507">
        <v>10</v>
      </c>
      <c r="F42" s="507">
        <v>5</v>
      </c>
      <c r="G42" s="507">
        <v>7</v>
      </c>
      <c r="H42" s="507">
        <v>7</v>
      </c>
      <c r="I42" s="507">
        <v>0</v>
      </c>
      <c r="J42" s="507">
        <v>0</v>
      </c>
      <c r="K42" s="167">
        <f t="shared" si="0"/>
        <v>29</v>
      </c>
      <c r="L42" s="536">
        <v>6</v>
      </c>
      <c r="M42" s="171">
        <f t="shared" si="1"/>
        <v>0.65447980139923267</v>
      </c>
      <c r="N42" s="506">
        <v>41.13</v>
      </c>
      <c r="O42" s="507">
        <v>10</v>
      </c>
      <c r="P42" s="507">
        <v>9</v>
      </c>
      <c r="Q42" s="507">
        <v>9</v>
      </c>
      <c r="R42" s="507">
        <v>8</v>
      </c>
      <c r="S42" s="507">
        <v>10</v>
      </c>
      <c r="T42" s="507">
        <v>9</v>
      </c>
      <c r="U42" s="167">
        <f t="shared" si="2"/>
        <v>55</v>
      </c>
      <c r="V42" s="536">
        <v>0</v>
      </c>
      <c r="W42" s="171">
        <f t="shared" si="3"/>
        <v>1.3372234378798928</v>
      </c>
      <c r="X42" s="506">
        <v>26.75</v>
      </c>
      <c r="Y42" s="507">
        <v>9</v>
      </c>
      <c r="Z42" s="507">
        <v>9</v>
      </c>
      <c r="AA42" s="507">
        <v>7</v>
      </c>
      <c r="AB42" s="507">
        <v>6</v>
      </c>
      <c r="AC42" s="507">
        <v>10</v>
      </c>
      <c r="AD42" s="507">
        <v>7</v>
      </c>
      <c r="AE42" s="167">
        <f t="shared" si="4"/>
        <v>48</v>
      </c>
      <c r="AF42" s="536">
        <v>0</v>
      </c>
      <c r="AG42" s="171">
        <f t="shared" si="5"/>
        <v>1.794392523364486</v>
      </c>
      <c r="AH42" s="506">
        <v>30.69</v>
      </c>
      <c r="AI42" s="507">
        <v>7</v>
      </c>
      <c r="AJ42" s="507">
        <v>3</v>
      </c>
      <c r="AK42" s="507">
        <v>3</v>
      </c>
      <c r="AL42" s="507">
        <v>9</v>
      </c>
      <c r="AM42" s="507">
        <v>4</v>
      </c>
      <c r="AN42" s="507">
        <v>0</v>
      </c>
      <c r="AO42" s="167">
        <f t="shared" si="6"/>
        <v>26</v>
      </c>
      <c r="AP42" s="536">
        <v>5</v>
      </c>
      <c r="AQ42" s="171">
        <f t="shared" si="7"/>
        <v>0.72849537685626231</v>
      </c>
      <c r="AR42" s="506">
        <v>30.41</v>
      </c>
      <c r="AS42" s="507">
        <v>10</v>
      </c>
      <c r="AT42" s="507">
        <v>7</v>
      </c>
      <c r="AU42" s="507">
        <v>9</v>
      </c>
      <c r="AV42" s="507">
        <v>7</v>
      </c>
      <c r="AW42" s="507">
        <v>7</v>
      </c>
      <c r="AX42" s="507">
        <v>0</v>
      </c>
      <c r="AY42" s="167">
        <f t="shared" si="8"/>
        <v>40</v>
      </c>
      <c r="AZ42" s="536">
        <v>3</v>
      </c>
      <c r="BA42" s="171">
        <f t="shared" si="9"/>
        <v>1.197246333433104</v>
      </c>
      <c r="BB42" s="506">
        <v>41.65</v>
      </c>
      <c r="BC42" s="507">
        <v>0</v>
      </c>
      <c r="BD42" s="507">
        <v>0</v>
      </c>
      <c r="BE42" s="507">
        <v>7</v>
      </c>
      <c r="BF42" s="507">
        <v>5</v>
      </c>
      <c r="BG42" s="507">
        <v>6</v>
      </c>
      <c r="BH42" s="507">
        <v>3</v>
      </c>
      <c r="BI42" s="167">
        <f t="shared" si="10"/>
        <v>21</v>
      </c>
      <c r="BJ42" s="536">
        <v>3</v>
      </c>
      <c r="BK42" s="171">
        <f t="shared" si="11"/>
        <v>0.47032474804031354</v>
      </c>
      <c r="BL42" s="506">
        <v>32.6</v>
      </c>
      <c r="BM42" s="507">
        <v>10</v>
      </c>
      <c r="BN42" s="507">
        <v>4</v>
      </c>
      <c r="BO42" s="507">
        <v>6</v>
      </c>
      <c r="BP42" s="507">
        <v>8</v>
      </c>
      <c r="BQ42" s="509"/>
      <c r="BR42" s="537">
        <v>1.5</v>
      </c>
      <c r="BS42" s="167">
        <f t="shared" si="12"/>
        <v>28</v>
      </c>
      <c r="BT42" s="536">
        <v>0</v>
      </c>
      <c r="BU42" s="171">
        <f t="shared" si="13"/>
        <v>1.2883435582822085</v>
      </c>
      <c r="BV42" s="506">
        <v>31.75</v>
      </c>
      <c r="BW42" s="507">
        <v>8</v>
      </c>
      <c r="BX42" s="507">
        <v>10</v>
      </c>
      <c r="BY42" s="507">
        <v>8</v>
      </c>
      <c r="BZ42" s="507">
        <v>8</v>
      </c>
      <c r="CA42" s="507">
        <v>10</v>
      </c>
      <c r="CB42" s="507">
        <v>7</v>
      </c>
      <c r="CC42" s="167">
        <f t="shared" si="14"/>
        <v>51</v>
      </c>
      <c r="CD42" s="536">
        <v>0</v>
      </c>
      <c r="CE42" s="171">
        <f t="shared" si="15"/>
        <v>1.6062992125984252</v>
      </c>
      <c r="CF42" s="507">
        <v>0.2</v>
      </c>
      <c r="CG42" s="114">
        <f t="shared" si="16"/>
        <v>9.2768049918539255</v>
      </c>
      <c r="CH42" s="493"/>
    </row>
    <row r="43" spans="1:86" ht="26" customHeight="1">
      <c r="A43" s="503">
        <v>8</v>
      </c>
      <c r="B43" s="513" t="s">
        <v>213</v>
      </c>
      <c r="C43" s="535" t="s">
        <v>214</v>
      </c>
      <c r="D43" s="506">
        <v>34.909999999999997</v>
      </c>
      <c r="E43" s="507">
        <v>8</v>
      </c>
      <c r="F43" s="507">
        <v>10</v>
      </c>
      <c r="G43" s="507">
        <v>8</v>
      </c>
      <c r="H43" s="507">
        <v>5</v>
      </c>
      <c r="I43" s="507">
        <v>0</v>
      </c>
      <c r="J43" s="507">
        <v>0</v>
      </c>
      <c r="K43" s="167">
        <f t="shared" si="0"/>
        <v>31</v>
      </c>
      <c r="L43" s="536">
        <v>6</v>
      </c>
      <c r="M43" s="171">
        <f t="shared" si="1"/>
        <v>0.75776093864580796</v>
      </c>
      <c r="N43" s="506">
        <v>26.4</v>
      </c>
      <c r="O43" s="507">
        <v>8</v>
      </c>
      <c r="P43" s="507">
        <v>10</v>
      </c>
      <c r="Q43" s="507">
        <v>10</v>
      </c>
      <c r="R43" s="507">
        <v>8</v>
      </c>
      <c r="S43" s="507">
        <v>7</v>
      </c>
      <c r="T43" s="507">
        <v>8</v>
      </c>
      <c r="U43" s="167">
        <f t="shared" si="2"/>
        <v>51</v>
      </c>
      <c r="V43" s="536">
        <v>0</v>
      </c>
      <c r="W43" s="171">
        <f t="shared" si="3"/>
        <v>1.9318181818181819</v>
      </c>
      <c r="X43" s="506">
        <v>22.06</v>
      </c>
      <c r="Y43" s="507">
        <v>9</v>
      </c>
      <c r="Z43" s="507">
        <v>7</v>
      </c>
      <c r="AA43" s="507">
        <v>5</v>
      </c>
      <c r="AB43" s="507">
        <v>5</v>
      </c>
      <c r="AC43" s="507">
        <v>8</v>
      </c>
      <c r="AD43" s="507">
        <v>2</v>
      </c>
      <c r="AE43" s="167">
        <f t="shared" si="4"/>
        <v>36</v>
      </c>
      <c r="AF43" s="536">
        <v>0</v>
      </c>
      <c r="AG43" s="171">
        <f t="shared" si="5"/>
        <v>1.631912964641886</v>
      </c>
      <c r="AH43" s="506">
        <v>25.1</v>
      </c>
      <c r="AI43" s="507">
        <v>5</v>
      </c>
      <c r="AJ43" s="507">
        <v>8</v>
      </c>
      <c r="AK43" s="507">
        <v>5</v>
      </c>
      <c r="AL43" s="507">
        <v>0</v>
      </c>
      <c r="AM43" s="507">
        <v>0</v>
      </c>
      <c r="AN43" s="507">
        <v>0</v>
      </c>
      <c r="AO43" s="167">
        <f t="shared" si="6"/>
        <v>18</v>
      </c>
      <c r="AP43" s="536">
        <v>13</v>
      </c>
      <c r="AQ43" s="171">
        <f t="shared" si="7"/>
        <v>0.47244094488188976</v>
      </c>
      <c r="AR43" s="506">
        <v>25.94</v>
      </c>
      <c r="AS43" s="507">
        <v>8</v>
      </c>
      <c r="AT43" s="507">
        <v>6</v>
      </c>
      <c r="AU43" s="507">
        <v>0</v>
      </c>
      <c r="AV43" s="507">
        <v>4</v>
      </c>
      <c r="AW43" s="507">
        <v>5</v>
      </c>
      <c r="AX43" s="507">
        <v>0</v>
      </c>
      <c r="AY43" s="167">
        <f t="shared" si="8"/>
        <v>23</v>
      </c>
      <c r="AZ43" s="536">
        <v>6</v>
      </c>
      <c r="BA43" s="171">
        <f t="shared" si="9"/>
        <v>0.72010018785222285</v>
      </c>
      <c r="BB43" s="506">
        <v>20.22</v>
      </c>
      <c r="BC43" s="507">
        <v>3</v>
      </c>
      <c r="BD43" s="507">
        <v>0</v>
      </c>
      <c r="BE43" s="507">
        <v>7</v>
      </c>
      <c r="BF43" s="507">
        <v>0</v>
      </c>
      <c r="BG43" s="507">
        <v>5</v>
      </c>
      <c r="BH43" s="507">
        <v>0</v>
      </c>
      <c r="BI43" s="167">
        <f t="shared" si="10"/>
        <v>15</v>
      </c>
      <c r="BJ43" s="536">
        <v>0</v>
      </c>
      <c r="BK43" s="171">
        <f t="shared" si="11"/>
        <v>0.74183976261127604</v>
      </c>
      <c r="BL43" s="506">
        <v>18.190000000000001</v>
      </c>
      <c r="BM43" s="507">
        <v>6</v>
      </c>
      <c r="BN43" s="507">
        <v>8</v>
      </c>
      <c r="BO43" s="507">
        <v>7</v>
      </c>
      <c r="BP43" s="507">
        <v>4</v>
      </c>
      <c r="BQ43" s="509"/>
      <c r="BR43" s="537">
        <v>1</v>
      </c>
      <c r="BS43" s="167">
        <f t="shared" si="12"/>
        <v>25</v>
      </c>
      <c r="BT43" s="536">
        <v>0</v>
      </c>
      <c r="BU43" s="171">
        <f t="shared" si="13"/>
        <v>1.3743815283122593</v>
      </c>
      <c r="BV43" s="506">
        <v>25.34</v>
      </c>
      <c r="BW43" s="507">
        <v>0</v>
      </c>
      <c r="BX43" s="507">
        <v>10</v>
      </c>
      <c r="BY43" s="507">
        <v>4</v>
      </c>
      <c r="BZ43" s="507">
        <v>10</v>
      </c>
      <c r="CA43" s="507">
        <v>8</v>
      </c>
      <c r="CB43" s="507">
        <v>2</v>
      </c>
      <c r="CC43" s="167">
        <f t="shared" si="14"/>
        <v>34</v>
      </c>
      <c r="CD43" s="536">
        <v>3</v>
      </c>
      <c r="CE43" s="171">
        <f t="shared" si="15"/>
        <v>1.1997177134791814</v>
      </c>
      <c r="CF43" s="507">
        <v>0.2</v>
      </c>
      <c r="CG43" s="114">
        <f t="shared" si="16"/>
        <v>9.029972222242705</v>
      </c>
      <c r="CH43" s="493"/>
    </row>
    <row r="44" spans="1:86" ht="26" customHeight="1">
      <c r="A44" s="503">
        <v>9</v>
      </c>
      <c r="B44" s="513" t="s">
        <v>99</v>
      </c>
      <c r="C44" s="535" t="s">
        <v>748</v>
      </c>
      <c r="D44" s="506">
        <v>36.22</v>
      </c>
      <c r="E44" s="507">
        <v>7</v>
      </c>
      <c r="F44" s="507">
        <v>0</v>
      </c>
      <c r="G44" s="507">
        <v>0</v>
      </c>
      <c r="H44" s="507">
        <v>0</v>
      </c>
      <c r="I44" s="507">
        <v>0</v>
      </c>
      <c r="J44" s="507">
        <v>10</v>
      </c>
      <c r="K44" s="167">
        <f t="shared" si="0"/>
        <v>17</v>
      </c>
      <c r="L44" s="536">
        <v>12</v>
      </c>
      <c r="M44" s="171">
        <f t="shared" si="1"/>
        <v>0.35255080879303197</v>
      </c>
      <c r="N44" s="506">
        <v>29.79</v>
      </c>
      <c r="O44" s="507">
        <v>5</v>
      </c>
      <c r="P44" s="507">
        <v>8</v>
      </c>
      <c r="Q44" s="507">
        <v>0</v>
      </c>
      <c r="R44" s="507">
        <v>8</v>
      </c>
      <c r="S44" s="507">
        <v>10</v>
      </c>
      <c r="T44" s="507">
        <v>10</v>
      </c>
      <c r="U44" s="167">
        <f t="shared" si="2"/>
        <v>41</v>
      </c>
      <c r="V44" s="536">
        <v>3</v>
      </c>
      <c r="W44" s="171">
        <f t="shared" si="3"/>
        <v>1.2503812137846906</v>
      </c>
      <c r="X44" s="506">
        <v>25.62</v>
      </c>
      <c r="Y44" s="507">
        <v>10</v>
      </c>
      <c r="Z44" s="507">
        <v>8</v>
      </c>
      <c r="AA44" s="507">
        <v>9</v>
      </c>
      <c r="AB44" s="507">
        <v>8</v>
      </c>
      <c r="AC44" s="507">
        <v>9</v>
      </c>
      <c r="AD44" s="507">
        <v>3</v>
      </c>
      <c r="AE44" s="167">
        <f t="shared" si="4"/>
        <v>47</v>
      </c>
      <c r="AF44" s="536">
        <v>0</v>
      </c>
      <c r="AG44" s="171">
        <f t="shared" si="5"/>
        <v>1.834504293520687</v>
      </c>
      <c r="AH44" s="506">
        <v>28.19</v>
      </c>
      <c r="AI44" s="507">
        <v>7</v>
      </c>
      <c r="AJ44" s="507">
        <v>7</v>
      </c>
      <c r="AK44" s="507">
        <v>5</v>
      </c>
      <c r="AL44" s="507">
        <v>6</v>
      </c>
      <c r="AM44" s="507">
        <v>3</v>
      </c>
      <c r="AN44" s="507">
        <v>0</v>
      </c>
      <c r="AO44" s="167">
        <f t="shared" si="6"/>
        <v>28</v>
      </c>
      <c r="AP44" s="536">
        <v>3</v>
      </c>
      <c r="AQ44" s="171">
        <f t="shared" si="7"/>
        <v>0.89772362936838723</v>
      </c>
      <c r="AR44" s="506">
        <v>33.659999999999997</v>
      </c>
      <c r="AS44" s="507">
        <v>7</v>
      </c>
      <c r="AT44" s="507">
        <v>6</v>
      </c>
      <c r="AU44" s="507">
        <v>2</v>
      </c>
      <c r="AV44" s="507">
        <v>2</v>
      </c>
      <c r="AW44" s="507">
        <v>0</v>
      </c>
      <c r="AX44" s="507">
        <v>0</v>
      </c>
      <c r="AY44" s="167">
        <f t="shared" si="8"/>
        <v>17</v>
      </c>
      <c r="AZ44" s="536">
        <v>6</v>
      </c>
      <c r="BA44" s="171">
        <f t="shared" si="9"/>
        <v>0.42864346949067073</v>
      </c>
      <c r="BB44" s="506">
        <v>27.47</v>
      </c>
      <c r="BC44" s="507">
        <v>6</v>
      </c>
      <c r="BD44" s="507">
        <v>3</v>
      </c>
      <c r="BE44" s="507">
        <v>8</v>
      </c>
      <c r="BF44" s="507">
        <v>3</v>
      </c>
      <c r="BG44" s="507">
        <v>10</v>
      </c>
      <c r="BH44" s="507">
        <v>0</v>
      </c>
      <c r="BI44" s="167">
        <f t="shared" si="10"/>
        <v>30</v>
      </c>
      <c r="BJ44" s="536">
        <v>0</v>
      </c>
      <c r="BK44" s="171">
        <f t="shared" si="11"/>
        <v>1.0921004732435384</v>
      </c>
      <c r="BL44" s="506">
        <v>26.06</v>
      </c>
      <c r="BM44" s="507">
        <v>8</v>
      </c>
      <c r="BN44" s="507">
        <v>5</v>
      </c>
      <c r="BO44" s="507">
        <v>8</v>
      </c>
      <c r="BP44" s="507">
        <v>8</v>
      </c>
      <c r="BQ44" s="509"/>
      <c r="BR44" s="537">
        <v>1</v>
      </c>
      <c r="BS44" s="167">
        <f t="shared" si="12"/>
        <v>29</v>
      </c>
      <c r="BT44" s="536">
        <v>0</v>
      </c>
      <c r="BU44" s="171">
        <f t="shared" si="13"/>
        <v>1.1128165771297007</v>
      </c>
      <c r="BV44" s="506">
        <v>29.94</v>
      </c>
      <c r="BW44" s="507">
        <v>9</v>
      </c>
      <c r="BX44" s="507">
        <v>9</v>
      </c>
      <c r="BY44" s="507">
        <v>6</v>
      </c>
      <c r="BZ44" s="507">
        <v>7</v>
      </c>
      <c r="CA44" s="507">
        <v>8</v>
      </c>
      <c r="CB44" s="507">
        <v>9</v>
      </c>
      <c r="CC44" s="167">
        <f t="shared" si="14"/>
        <v>48</v>
      </c>
      <c r="CD44" s="536">
        <v>0</v>
      </c>
      <c r="CE44" s="171">
        <f t="shared" si="15"/>
        <v>1.6032064128256511</v>
      </c>
      <c r="CF44" s="507">
        <v>0</v>
      </c>
      <c r="CG44" s="114">
        <f t="shared" si="16"/>
        <v>8.5719268781563578</v>
      </c>
      <c r="CH44" s="493"/>
    </row>
    <row r="45" spans="1:86" ht="26" customHeight="1">
      <c r="A45" s="503">
        <v>10</v>
      </c>
      <c r="B45" s="513" t="s">
        <v>99</v>
      </c>
      <c r="C45" s="535" t="s">
        <v>749</v>
      </c>
      <c r="D45" s="506">
        <v>36.78</v>
      </c>
      <c r="E45" s="507">
        <v>0</v>
      </c>
      <c r="F45" s="507">
        <v>5</v>
      </c>
      <c r="G45" s="507">
        <v>6</v>
      </c>
      <c r="H45" s="507">
        <v>0</v>
      </c>
      <c r="I45" s="507">
        <v>0</v>
      </c>
      <c r="J45" s="507">
        <v>1</v>
      </c>
      <c r="K45" s="167">
        <f t="shared" si="0"/>
        <v>12</v>
      </c>
      <c r="L45" s="536">
        <v>9</v>
      </c>
      <c r="M45" s="171">
        <f t="shared" si="1"/>
        <v>0.26212319790301442</v>
      </c>
      <c r="N45" s="506">
        <v>34.03</v>
      </c>
      <c r="O45" s="507">
        <v>10</v>
      </c>
      <c r="P45" s="507">
        <v>9</v>
      </c>
      <c r="Q45" s="507">
        <v>9</v>
      </c>
      <c r="R45" s="507">
        <v>10</v>
      </c>
      <c r="S45" s="507">
        <v>8</v>
      </c>
      <c r="T45" s="507">
        <v>10</v>
      </c>
      <c r="U45" s="167">
        <f t="shared" si="2"/>
        <v>56</v>
      </c>
      <c r="V45" s="536">
        <v>0</v>
      </c>
      <c r="W45" s="171">
        <f t="shared" si="3"/>
        <v>1.6456068175139582</v>
      </c>
      <c r="X45" s="506">
        <v>28.16</v>
      </c>
      <c r="Y45" s="507">
        <v>10</v>
      </c>
      <c r="Z45" s="507">
        <v>9</v>
      </c>
      <c r="AA45" s="507">
        <v>10</v>
      </c>
      <c r="AB45" s="507">
        <v>7</v>
      </c>
      <c r="AC45" s="507">
        <v>7</v>
      </c>
      <c r="AD45" s="507">
        <v>0</v>
      </c>
      <c r="AE45" s="167">
        <f t="shared" si="4"/>
        <v>43</v>
      </c>
      <c r="AF45" s="536">
        <v>0</v>
      </c>
      <c r="AG45" s="171">
        <f t="shared" si="5"/>
        <v>1.5269886363636365</v>
      </c>
      <c r="AH45" s="506">
        <v>34.97</v>
      </c>
      <c r="AI45" s="507">
        <v>8</v>
      </c>
      <c r="AJ45" s="507">
        <v>7</v>
      </c>
      <c r="AK45" s="507">
        <v>4</v>
      </c>
      <c r="AL45" s="507">
        <v>0</v>
      </c>
      <c r="AM45" s="507">
        <v>0</v>
      </c>
      <c r="AN45" s="507">
        <v>2</v>
      </c>
      <c r="AO45" s="167">
        <f t="shared" si="6"/>
        <v>21</v>
      </c>
      <c r="AP45" s="536">
        <v>13</v>
      </c>
      <c r="AQ45" s="171">
        <f t="shared" si="7"/>
        <v>0.43777360850531583</v>
      </c>
      <c r="AR45" s="506">
        <v>36.03</v>
      </c>
      <c r="AS45" s="507">
        <v>8</v>
      </c>
      <c r="AT45" s="507">
        <v>8</v>
      </c>
      <c r="AU45" s="507">
        <v>9</v>
      </c>
      <c r="AV45" s="507">
        <v>8</v>
      </c>
      <c r="AW45" s="507">
        <v>4</v>
      </c>
      <c r="AX45" s="507">
        <v>3</v>
      </c>
      <c r="AY45" s="167">
        <f t="shared" si="8"/>
        <v>40</v>
      </c>
      <c r="AZ45" s="536">
        <v>0</v>
      </c>
      <c r="BA45" s="171">
        <f t="shared" si="9"/>
        <v>1.1101859561476548</v>
      </c>
      <c r="BB45" s="506">
        <v>30.47</v>
      </c>
      <c r="BC45" s="507">
        <v>9</v>
      </c>
      <c r="BD45" s="507">
        <v>7</v>
      </c>
      <c r="BE45" s="507">
        <v>6</v>
      </c>
      <c r="BF45" s="507">
        <v>1</v>
      </c>
      <c r="BG45" s="507">
        <v>9</v>
      </c>
      <c r="BH45" s="507">
        <v>9</v>
      </c>
      <c r="BI45" s="167">
        <f t="shared" si="10"/>
        <v>41</v>
      </c>
      <c r="BJ45" s="536">
        <v>0</v>
      </c>
      <c r="BK45" s="171">
        <f t="shared" si="11"/>
        <v>1.3455858221201182</v>
      </c>
      <c r="BL45" s="506">
        <v>32</v>
      </c>
      <c r="BM45" s="507">
        <v>9</v>
      </c>
      <c r="BN45" s="507">
        <v>8</v>
      </c>
      <c r="BO45" s="507">
        <v>6</v>
      </c>
      <c r="BP45" s="507">
        <v>0</v>
      </c>
      <c r="BQ45" s="509"/>
      <c r="BR45" s="537">
        <v>1</v>
      </c>
      <c r="BS45" s="167">
        <f t="shared" si="12"/>
        <v>23</v>
      </c>
      <c r="BT45" s="536">
        <v>3</v>
      </c>
      <c r="BU45" s="171">
        <f t="shared" si="13"/>
        <v>0.65714285714285714</v>
      </c>
      <c r="BV45" s="506">
        <v>34.15</v>
      </c>
      <c r="BW45" s="507">
        <v>9</v>
      </c>
      <c r="BX45" s="507">
        <v>10</v>
      </c>
      <c r="BY45" s="507">
        <v>5</v>
      </c>
      <c r="BZ45" s="507">
        <v>10</v>
      </c>
      <c r="CA45" s="507">
        <v>9</v>
      </c>
      <c r="CB45" s="507">
        <v>8</v>
      </c>
      <c r="CC45" s="167">
        <f t="shared" si="14"/>
        <v>51</v>
      </c>
      <c r="CD45" s="536">
        <v>0</v>
      </c>
      <c r="CE45" s="171">
        <f t="shared" si="15"/>
        <v>1.4934114202049782</v>
      </c>
      <c r="CF45" s="507">
        <v>0</v>
      </c>
      <c r="CG45" s="114">
        <f t="shared" si="16"/>
        <v>8.4788183159015347</v>
      </c>
      <c r="CH45" s="493"/>
    </row>
    <row r="46" spans="1:86" ht="26" customHeight="1">
      <c r="A46" s="503">
        <v>11</v>
      </c>
      <c r="B46" s="513" t="s">
        <v>212</v>
      </c>
      <c r="C46" s="535" t="s">
        <v>215</v>
      </c>
      <c r="D46" s="506">
        <v>23.87</v>
      </c>
      <c r="E46" s="507">
        <v>4</v>
      </c>
      <c r="F46" s="507">
        <v>8</v>
      </c>
      <c r="G46" s="507">
        <v>0</v>
      </c>
      <c r="H46" s="507">
        <v>0</v>
      </c>
      <c r="I46" s="507">
        <v>5</v>
      </c>
      <c r="J46" s="507">
        <v>0</v>
      </c>
      <c r="K46" s="167">
        <f t="shared" si="0"/>
        <v>17</v>
      </c>
      <c r="L46" s="536">
        <v>9</v>
      </c>
      <c r="M46" s="171">
        <f t="shared" si="1"/>
        <v>0.51718892607240641</v>
      </c>
      <c r="N46" s="506">
        <v>32.47</v>
      </c>
      <c r="O46" s="507">
        <v>7</v>
      </c>
      <c r="P46" s="507">
        <v>8</v>
      </c>
      <c r="Q46" s="507">
        <v>7</v>
      </c>
      <c r="R46" s="507">
        <v>3</v>
      </c>
      <c r="S46" s="507">
        <v>4</v>
      </c>
      <c r="T46" s="507">
        <v>4</v>
      </c>
      <c r="U46" s="167">
        <f t="shared" si="2"/>
        <v>33</v>
      </c>
      <c r="V46" s="536">
        <v>0</v>
      </c>
      <c r="W46" s="171">
        <f t="shared" si="3"/>
        <v>1.0163227594702804</v>
      </c>
      <c r="X46" s="506">
        <v>18.43</v>
      </c>
      <c r="Y46" s="507">
        <v>8</v>
      </c>
      <c r="Z46" s="507">
        <v>7</v>
      </c>
      <c r="AA46" s="507">
        <v>7</v>
      </c>
      <c r="AB46" s="507">
        <v>2</v>
      </c>
      <c r="AC46" s="507">
        <v>0</v>
      </c>
      <c r="AD46" s="507">
        <v>0</v>
      </c>
      <c r="AE46" s="167">
        <f t="shared" si="4"/>
        <v>24</v>
      </c>
      <c r="AF46" s="536">
        <v>3</v>
      </c>
      <c r="AG46" s="171">
        <f t="shared" si="5"/>
        <v>1.1199253383107792</v>
      </c>
      <c r="AH46" s="506">
        <v>17.75</v>
      </c>
      <c r="AI46" s="507">
        <v>6</v>
      </c>
      <c r="AJ46" s="507">
        <v>1</v>
      </c>
      <c r="AK46" s="507">
        <v>0</v>
      </c>
      <c r="AL46" s="507">
        <v>7</v>
      </c>
      <c r="AM46" s="507">
        <v>0</v>
      </c>
      <c r="AN46" s="507">
        <v>0</v>
      </c>
      <c r="AO46" s="167">
        <f t="shared" si="6"/>
        <v>14</v>
      </c>
      <c r="AP46" s="536">
        <v>9</v>
      </c>
      <c r="AQ46" s="171">
        <f t="shared" si="7"/>
        <v>0.52336448598130836</v>
      </c>
      <c r="AR46" s="506">
        <v>22.28</v>
      </c>
      <c r="AS46" s="507">
        <v>7</v>
      </c>
      <c r="AT46" s="507">
        <v>6</v>
      </c>
      <c r="AU46" s="507">
        <v>8</v>
      </c>
      <c r="AV46" s="507">
        <v>3</v>
      </c>
      <c r="AW46" s="507">
        <v>0</v>
      </c>
      <c r="AX46" s="507">
        <v>9</v>
      </c>
      <c r="AY46" s="167">
        <f t="shared" si="8"/>
        <v>33</v>
      </c>
      <c r="AZ46" s="536">
        <v>3</v>
      </c>
      <c r="BA46" s="171">
        <f t="shared" si="9"/>
        <v>1.3053797468354429</v>
      </c>
      <c r="BB46" s="506">
        <v>20.5</v>
      </c>
      <c r="BC46" s="507">
        <v>7</v>
      </c>
      <c r="BD46" s="507">
        <v>3</v>
      </c>
      <c r="BE46" s="507">
        <v>7</v>
      </c>
      <c r="BF46" s="507">
        <v>3</v>
      </c>
      <c r="BG46" s="507">
        <v>0</v>
      </c>
      <c r="BH46" s="507">
        <v>0</v>
      </c>
      <c r="BI46" s="167">
        <f t="shared" si="10"/>
        <v>20</v>
      </c>
      <c r="BJ46" s="536">
        <v>3</v>
      </c>
      <c r="BK46" s="171">
        <f t="shared" si="11"/>
        <v>0.85106382978723405</v>
      </c>
      <c r="BL46" s="506">
        <v>17.72</v>
      </c>
      <c r="BM46" s="507">
        <v>4</v>
      </c>
      <c r="BN46" s="507">
        <v>6</v>
      </c>
      <c r="BO46" s="507">
        <v>1</v>
      </c>
      <c r="BP46" s="507">
        <v>0</v>
      </c>
      <c r="BQ46" s="509"/>
      <c r="BR46" s="537">
        <v>1</v>
      </c>
      <c r="BS46" s="167">
        <f t="shared" si="12"/>
        <v>11</v>
      </c>
      <c r="BT46" s="536">
        <v>3</v>
      </c>
      <c r="BU46" s="171">
        <f t="shared" si="13"/>
        <v>0.53088803088803094</v>
      </c>
      <c r="BV46" s="506">
        <v>21.97</v>
      </c>
      <c r="BW46" s="507">
        <v>6</v>
      </c>
      <c r="BX46" s="507">
        <v>8</v>
      </c>
      <c r="BY46" s="507">
        <v>7</v>
      </c>
      <c r="BZ46" s="507">
        <v>7</v>
      </c>
      <c r="CA46" s="507">
        <v>5</v>
      </c>
      <c r="CB46" s="507">
        <v>10</v>
      </c>
      <c r="CC46" s="167">
        <f t="shared" si="14"/>
        <v>43</v>
      </c>
      <c r="CD46" s="536">
        <v>0</v>
      </c>
      <c r="CE46" s="171">
        <f t="shared" si="15"/>
        <v>1.9572143832498863</v>
      </c>
      <c r="CF46" s="507">
        <v>0.2</v>
      </c>
      <c r="CG46" s="114">
        <f t="shared" si="16"/>
        <v>8.0213475005953683</v>
      </c>
      <c r="CH46" s="512"/>
    </row>
    <row r="47" spans="1:86" ht="26" customHeight="1">
      <c r="A47" s="503">
        <v>12</v>
      </c>
      <c r="B47" s="513" t="s">
        <v>15</v>
      </c>
      <c r="C47" s="535" t="s">
        <v>750</v>
      </c>
      <c r="D47" s="506">
        <v>37.130000000000003</v>
      </c>
      <c r="E47" s="507">
        <v>7</v>
      </c>
      <c r="F47" s="507">
        <v>5</v>
      </c>
      <c r="G47" s="507">
        <v>5</v>
      </c>
      <c r="H47" s="507">
        <v>7</v>
      </c>
      <c r="I47" s="507">
        <v>0</v>
      </c>
      <c r="J47" s="507">
        <v>3</v>
      </c>
      <c r="K47" s="167">
        <f t="shared" si="0"/>
        <v>27</v>
      </c>
      <c r="L47" s="536">
        <v>3</v>
      </c>
      <c r="M47" s="171">
        <f t="shared" si="1"/>
        <v>0.67281335659107899</v>
      </c>
      <c r="N47" s="506">
        <v>30.06</v>
      </c>
      <c r="O47" s="507">
        <v>4</v>
      </c>
      <c r="P47" s="507">
        <v>9</v>
      </c>
      <c r="Q47" s="507">
        <v>10</v>
      </c>
      <c r="R47" s="507">
        <v>6</v>
      </c>
      <c r="S47" s="507">
        <v>7</v>
      </c>
      <c r="T47" s="507">
        <v>4</v>
      </c>
      <c r="U47" s="167">
        <f t="shared" si="2"/>
        <v>40</v>
      </c>
      <c r="V47" s="536">
        <v>5</v>
      </c>
      <c r="W47" s="171">
        <f t="shared" si="3"/>
        <v>1.1409013120365088</v>
      </c>
      <c r="X47" s="506">
        <v>21.12</v>
      </c>
      <c r="Y47" s="507">
        <v>9</v>
      </c>
      <c r="Z47" s="507">
        <v>8</v>
      </c>
      <c r="AA47" s="507">
        <v>8</v>
      </c>
      <c r="AB47" s="507">
        <v>8</v>
      </c>
      <c r="AC47" s="507">
        <v>7</v>
      </c>
      <c r="AD47" s="507">
        <v>6</v>
      </c>
      <c r="AE47" s="167">
        <f t="shared" si="4"/>
        <v>46</v>
      </c>
      <c r="AF47" s="536">
        <v>0</v>
      </c>
      <c r="AG47" s="171">
        <f t="shared" si="5"/>
        <v>2.1780303030303028</v>
      </c>
      <c r="AH47" s="506">
        <v>25.78</v>
      </c>
      <c r="AI47" s="507">
        <v>9</v>
      </c>
      <c r="AJ47" s="507">
        <v>0</v>
      </c>
      <c r="AK47" s="507">
        <v>6</v>
      </c>
      <c r="AL47" s="507">
        <v>7</v>
      </c>
      <c r="AM47" s="507">
        <v>0</v>
      </c>
      <c r="AN47" s="507">
        <v>0</v>
      </c>
      <c r="AO47" s="167">
        <f t="shared" si="6"/>
        <v>22</v>
      </c>
      <c r="AP47" s="536">
        <v>9</v>
      </c>
      <c r="AQ47" s="171">
        <f t="shared" si="7"/>
        <v>0.63254744105807936</v>
      </c>
      <c r="AR47" s="506">
        <v>27.69</v>
      </c>
      <c r="AS47" s="507">
        <v>7</v>
      </c>
      <c r="AT47" s="507">
        <v>9</v>
      </c>
      <c r="AU47" s="507">
        <v>9</v>
      </c>
      <c r="AV47" s="507">
        <v>2</v>
      </c>
      <c r="AW47" s="507">
        <v>3</v>
      </c>
      <c r="AX47" s="507">
        <v>0</v>
      </c>
      <c r="AY47" s="167">
        <f t="shared" si="8"/>
        <v>30</v>
      </c>
      <c r="AZ47" s="536">
        <v>3</v>
      </c>
      <c r="BA47" s="171">
        <f t="shared" si="9"/>
        <v>0.97751710654936452</v>
      </c>
      <c r="BB47" s="506">
        <v>25.31</v>
      </c>
      <c r="BC47" s="507">
        <v>0</v>
      </c>
      <c r="BD47" s="507">
        <v>0</v>
      </c>
      <c r="BE47" s="507">
        <v>0</v>
      </c>
      <c r="BF47" s="507">
        <v>0</v>
      </c>
      <c r="BG47" s="507">
        <v>8</v>
      </c>
      <c r="BH47" s="507">
        <v>3</v>
      </c>
      <c r="BI47" s="167">
        <f t="shared" si="10"/>
        <v>11</v>
      </c>
      <c r="BJ47" s="536">
        <v>6</v>
      </c>
      <c r="BK47" s="171">
        <f t="shared" si="11"/>
        <v>0.35132545512615782</v>
      </c>
      <c r="BL47" s="506">
        <v>26.96</v>
      </c>
      <c r="BM47" s="507">
        <v>6</v>
      </c>
      <c r="BN47" s="507">
        <v>6</v>
      </c>
      <c r="BO47" s="507">
        <v>4</v>
      </c>
      <c r="BP47" s="507">
        <v>0</v>
      </c>
      <c r="BQ47" s="509"/>
      <c r="BR47" s="537">
        <v>1</v>
      </c>
      <c r="BS47" s="167">
        <f t="shared" si="12"/>
        <v>16</v>
      </c>
      <c r="BT47" s="536">
        <v>3</v>
      </c>
      <c r="BU47" s="171">
        <f t="shared" si="13"/>
        <v>0.53404539385847793</v>
      </c>
      <c r="BV47" s="506">
        <v>33.090000000000003</v>
      </c>
      <c r="BW47" s="507">
        <v>7</v>
      </c>
      <c r="BX47" s="507">
        <v>5</v>
      </c>
      <c r="BY47" s="507">
        <v>7</v>
      </c>
      <c r="BZ47" s="507">
        <v>4</v>
      </c>
      <c r="CA47" s="507">
        <v>7</v>
      </c>
      <c r="CB47" s="507">
        <v>8</v>
      </c>
      <c r="CC47" s="167">
        <f t="shared" si="14"/>
        <v>38</v>
      </c>
      <c r="CD47" s="536">
        <v>0</v>
      </c>
      <c r="CE47" s="171">
        <f t="shared" si="15"/>
        <v>1.1483831973405862</v>
      </c>
      <c r="CF47" s="507">
        <v>0</v>
      </c>
      <c r="CG47" s="114">
        <f t="shared" si="16"/>
        <v>7.6355635655905578</v>
      </c>
      <c r="CH47" s="512"/>
    </row>
    <row r="48" spans="1:86" ht="26" customHeight="1">
      <c r="A48" s="503">
        <v>13</v>
      </c>
      <c r="B48" s="522" t="s">
        <v>95</v>
      </c>
      <c r="C48" s="514" t="s">
        <v>124</v>
      </c>
      <c r="D48" s="515">
        <v>48.28</v>
      </c>
      <c r="E48" s="516">
        <v>9</v>
      </c>
      <c r="F48" s="516">
        <v>5</v>
      </c>
      <c r="G48" s="516">
        <v>7</v>
      </c>
      <c r="H48" s="516">
        <v>5</v>
      </c>
      <c r="I48" s="516">
        <v>6</v>
      </c>
      <c r="J48" s="516">
        <v>7</v>
      </c>
      <c r="K48" s="517">
        <f t="shared" si="0"/>
        <v>39</v>
      </c>
      <c r="L48" s="518">
        <v>0</v>
      </c>
      <c r="M48" s="533">
        <f t="shared" si="1"/>
        <v>0.80778790389395194</v>
      </c>
      <c r="N48" s="515">
        <v>50.63</v>
      </c>
      <c r="O48" s="516">
        <v>9</v>
      </c>
      <c r="P48" s="516">
        <v>10</v>
      </c>
      <c r="Q48" s="516">
        <v>10</v>
      </c>
      <c r="R48" s="516">
        <v>9</v>
      </c>
      <c r="S48" s="516">
        <v>7</v>
      </c>
      <c r="T48" s="516">
        <v>8</v>
      </c>
      <c r="U48" s="517">
        <f t="shared" si="2"/>
        <v>53</v>
      </c>
      <c r="V48" s="518">
        <v>0</v>
      </c>
      <c r="W48" s="533">
        <f t="shared" si="3"/>
        <v>1.0468101915860162</v>
      </c>
      <c r="X48" s="515">
        <v>34.31</v>
      </c>
      <c r="Y48" s="516">
        <v>9</v>
      </c>
      <c r="Z48" s="516">
        <v>7</v>
      </c>
      <c r="AA48" s="516">
        <v>8</v>
      </c>
      <c r="AB48" s="516">
        <v>3</v>
      </c>
      <c r="AC48" s="516">
        <v>8</v>
      </c>
      <c r="AD48" s="516">
        <v>8</v>
      </c>
      <c r="AE48" s="517">
        <f t="shared" si="4"/>
        <v>43</v>
      </c>
      <c r="AF48" s="518">
        <v>0</v>
      </c>
      <c r="AG48" s="533">
        <f t="shared" si="5"/>
        <v>1.2532789274264062</v>
      </c>
      <c r="AH48" s="515">
        <v>43.25</v>
      </c>
      <c r="AI48" s="516">
        <v>10</v>
      </c>
      <c r="AJ48" s="516">
        <v>4</v>
      </c>
      <c r="AK48" s="516">
        <v>8</v>
      </c>
      <c r="AL48" s="516">
        <v>7</v>
      </c>
      <c r="AM48" s="516">
        <v>0</v>
      </c>
      <c r="AN48" s="516">
        <v>0</v>
      </c>
      <c r="AO48" s="517">
        <f t="shared" si="6"/>
        <v>29</v>
      </c>
      <c r="AP48" s="518">
        <v>8</v>
      </c>
      <c r="AQ48" s="533">
        <f t="shared" si="7"/>
        <v>0.56585365853658531</v>
      </c>
      <c r="AR48" s="515">
        <v>44.69</v>
      </c>
      <c r="AS48" s="516">
        <v>9</v>
      </c>
      <c r="AT48" s="516">
        <v>9</v>
      </c>
      <c r="AU48" s="516">
        <v>8</v>
      </c>
      <c r="AV48" s="516">
        <v>7</v>
      </c>
      <c r="AW48" s="516">
        <v>6</v>
      </c>
      <c r="AX48" s="516">
        <v>10</v>
      </c>
      <c r="AY48" s="517">
        <f t="shared" si="8"/>
        <v>49</v>
      </c>
      <c r="AZ48" s="518">
        <v>0</v>
      </c>
      <c r="BA48" s="533">
        <f t="shared" si="9"/>
        <v>1.0964421570821212</v>
      </c>
      <c r="BB48" s="515">
        <v>43.28</v>
      </c>
      <c r="BC48" s="516">
        <v>8</v>
      </c>
      <c r="BD48" s="516">
        <v>1</v>
      </c>
      <c r="BE48" s="516">
        <v>9</v>
      </c>
      <c r="BF48" s="516">
        <v>8</v>
      </c>
      <c r="BG48" s="516">
        <v>5</v>
      </c>
      <c r="BH48" s="516">
        <v>2</v>
      </c>
      <c r="BI48" s="517">
        <f t="shared" si="10"/>
        <v>33</v>
      </c>
      <c r="BJ48" s="518">
        <v>0</v>
      </c>
      <c r="BK48" s="533">
        <f t="shared" si="11"/>
        <v>0.76247689463955637</v>
      </c>
      <c r="BL48" s="515">
        <v>38.369999999999997</v>
      </c>
      <c r="BM48" s="516">
        <v>7</v>
      </c>
      <c r="BN48" s="516">
        <v>6</v>
      </c>
      <c r="BO48" s="516">
        <v>3</v>
      </c>
      <c r="BP48" s="516">
        <v>3</v>
      </c>
      <c r="BQ48" s="520"/>
      <c r="BR48" s="521">
        <v>1</v>
      </c>
      <c r="BS48" s="517">
        <f t="shared" si="12"/>
        <v>19</v>
      </c>
      <c r="BT48" s="518">
        <v>0</v>
      </c>
      <c r="BU48" s="533">
        <f t="shared" si="13"/>
        <v>0.49517852488923642</v>
      </c>
      <c r="BV48" s="515">
        <v>47.16</v>
      </c>
      <c r="BW48" s="516">
        <v>10</v>
      </c>
      <c r="BX48" s="516">
        <v>9</v>
      </c>
      <c r="BY48" s="516">
        <v>6</v>
      </c>
      <c r="BZ48" s="516">
        <v>7</v>
      </c>
      <c r="CA48" s="516">
        <v>9</v>
      </c>
      <c r="CB48" s="516">
        <v>3</v>
      </c>
      <c r="CC48" s="517">
        <f t="shared" si="14"/>
        <v>44</v>
      </c>
      <c r="CD48" s="518">
        <v>0</v>
      </c>
      <c r="CE48" s="533">
        <f t="shared" si="15"/>
        <v>0.93299406276505525</v>
      </c>
      <c r="CF48" s="516">
        <v>0</v>
      </c>
      <c r="CG48" s="534">
        <f t="shared" si="16"/>
        <v>6.960822320818929</v>
      </c>
      <c r="CH48" s="512"/>
    </row>
    <row r="49" spans="1:86" ht="26" customHeight="1">
      <c r="A49" s="503">
        <v>14</v>
      </c>
      <c r="B49" s="513" t="s">
        <v>111</v>
      </c>
      <c r="C49" s="535" t="s">
        <v>151</v>
      </c>
      <c r="D49" s="506">
        <v>64.31</v>
      </c>
      <c r="E49" s="507">
        <v>6</v>
      </c>
      <c r="F49" s="507">
        <v>6</v>
      </c>
      <c r="G49" s="507">
        <v>6</v>
      </c>
      <c r="H49" s="507">
        <v>0</v>
      </c>
      <c r="I49" s="507">
        <v>0</v>
      </c>
      <c r="J49" s="507">
        <v>0</v>
      </c>
      <c r="K49" s="167">
        <f t="shared" si="0"/>
        <v>18</v>
      </c>
      <c r="L49" s="536">
        <v>9</v>
      </c>
      <c r="M49" s="171">
        <f t="shared" si="1"/>
        <v>0.24553266948574545</v>
      </c>
      <c r="N49" s="506">
        <v>42.43</v>
      </c>
      <c r="O49" s="507">
        <v>8</v>
      </c>
      <c r="P49" s="507">
        <v>9</v>
      </c>
      <c r="Q49" s="507">
        <v>10</v>
      </c>
      <c r="R49" s="507">
        <v>8</v>
      </c>
      <c r="S49" s="507">
        <v>2</v>
      </c>
      <c r="T49" s="507">
        <v>5</v>
      </c>
      <c r="U49" s="167">
        <f t="shared" si="2"/>
        <v>42</v>
      </c>
      <c r="V49" s="536">
        <v>0</v>
      </c>
      <c r="W49" s="171">
        <f t="shared" si="3"/>
        <v>0.98986566108885221</v>
      </c>
      <c r="X49" s="506">
        <v>26.25</v>
      </c>
      <c r="Y49" s="507">
        <v>8</v>
      </c>
      <c r="Z49" s="507">
        <v>7</v>
      </c>
      <c r="AA49" s="507">
        <v>6</v>
      </c>
      <c r="AB49" s="507">
        <v>6</v>
      </c>
      <c r="AC49" s="507">
        <v>7</v>
      </c>
      <c r="AD49" s="507">
        <v>6</v>
      </c>
      <c r="AE49" s="167">
        <f t="shared" si="4"/>
        <v>40</v>
      </c>
      <c r="AF49" s="536">
        <v>0</v>
      </c>
      <c r="AG49" s="171">
        <f t="shared" si="5"/>
        <v>1.5238095238095237</v>
      </c>
      <c r="AH49" s="506">
        <v>37.5</v>
      </c>
      <c r="AI49" s="507">
        <v>6</v>
      </c>
      <c r="AJ49" s="507">
        <v>2</v>
      </c>
      <c r="AK49" s="507">
        <v>2</v>
      </c>
      <c r="AL49" s="507">
        <v>6</v>
      </c>
      <c r="AM49" s="507">
        <v>0</v>
      </c>
      <c r="AN49" s="507">
        <v>0</v>
      </c>
      <c r="AO49" s="167">
        <f t="shared" si="6"/>
        <v>16</v>
      </c>
      <c r="AP49" s="536">
        <v>6</v>
      </c>
      <c r="AQ49" s="171">
        <f t="shared" si="7"/>
        <v>0.36781609195402298</v>
      </c>
      <c r="AR49" s="506">
        <v>32.25</v>
      </c>
      <c r="AS49" s="507">
        <v>9</v>
      </c>
      <c r="AT49" s="507">
        <v>9</v>
      </c>
      <c r="AU49" s="507">
        <v>10</v>
      </c>
      <c r="AV49" s="507">
        <v>0</v>
      </c>
      <c r="AW49" s="507">
        <v>3</v>
      </c>
      <c r="AX49" s="507">
        <v>3</v>
      </c>
      <c r="AY49" s="167">
        <f t="shared" si="8"/>
        <v>34</v>
      </c>
      <c r="AZ49" s="536">
        <v>3</v>
      </c>
      <c r="BA49" s="171">
        <f t="shared" si="9"/>
        <v>0.96453900709219853</v>
      </c>
      <c r="BB49" s="506">
        <v>41.27</v>
      </c>
      <c r="BC49" s="507">
        <v>4</v>
      </c>
      <c r="BD49" s="507">
        <v>4</v>
      </c>
      <c r="BE49" s="507">
        <v>5</v>
      </c>
      <c r="BF49" s="507">
        <v>3</v>
      </c>
      <c r="BG49" s="507">
        <v>0</v>
      </c>
      <c r="BH49" s="507">
        <v>0</v>
      </c>
      <c r="BI49" s="167">
        <f t="shared" si="10"/>
        <v>16</v>
      </c>
      <c r="BJ49" s="536">
        <v>3</v>
      </c>
      <c r="BK49" s="171">
        <f t="shared" si="11"/>
        <v>0.36141856787892473</v>
      </c>
      <c r="BL49" s="506">
        <v>32.9</v>
      </c>
      <c r="BM49" s="507">
        <v>9</v>
      </c>
      <c r="BN49" s="507">
        <v>5</v>
      </c>
      <c r="BO49" s="507">
        <v>0</v>
      </c>
      <c r="BP49" s="507">
        <v>4</v>
      </c>
      <c r="BQ49" s="509"/>
      <c r="BR49" s="537">
        <v>1</v>
      </c>
      <c r="BS49" s="167">
        <f t="shared" si="12"/>
        <v>18</v>
      </c>
      <c r="BT49" s="536">
        <v>3</v>
      </c>
      <c r="BU49" s="171">
        <f t="shared" si="13"/>
        <v>0.50139275766016711</v>
      </c>
      <c r="BV49" s="506">
        <v>36.06</v>
      </c>
      <c r="BW49" s="507">
        <v>10</v>
      </c>
      <c r="BX49" s="507">
        <v>10</v>
      </c>
      <c r="BY49" s="507">
        <v>10</v>
      </c>
      <c r="BZ49" s="507">
        <v>9</v>
      </c>
      <c r="CA49" s="507">
        <v>10</v>
      </c>
      <c r="CB49" s="507">
        <v>9</v>
      </c>
      <c r="CC49" s="167">
        <f t="shared" si="14"/>
        <v>58</v>
      </c>
      <c r="CD49" s="536">
        <v>0</v>
      </c>
      <c r="CE49" s="171">
        <f t="shared" si="15"/>
        <v>1.6084303937881308</v>
      </c>
      <c r="CF49" s="507">
        <v>0</v>
      </c>
      <c r="CG49" s="114">
        <f t="shared" si="16"/>
        <v>6.5628046727575668</v>
      </c>
      <c r="CH49" s="512"/>
    </row>
    <row r="50" spans="1:86" ht="26" customHeight="1">
      <c r="A50" s="503">
        <v>15</v>
      </c>
      <c r="B50" s="513" t="s">
        <v>212</v>
      </c>
      <c r="C50" s="535" t="s">
        <v>751</v>
      </c>
      <c r="D50" s="506">
        <v>40.840000000000003</v>
      </c>
      <c r="E50" s="507">
        <v>7</v>
      </c>
      <c r="F50" s="507">
        <v>7</v>
      </c>
      <c r="G50" s="507">
        <v>5</v>
      </c>
      <c r="H50" s="507">
        <v>9</v>
      </c>
      <c r="I50" s="507">
        <v>0</v>
      </c>
      <c r="J50" s="507">
        <v>7</v>
      </c>
      <c r="K50" s="167">
        <f t="shared" si="0"/>
        <v>35</v>
      </c>
      <c r="L50" s="536">
        <v>3</v>
      </c>
      <c r="M50" s="171">
        <f t="shared" si="1"/>
        <v>0.79835766423357657</v>
      </c>
      <c r="N50" s="506">
        <v>43.75</v>
      </c>
      <c r="O50" s="507">
        <v>9</v>
      </c>
      <c r="P50" s="507">
        <v>10</v>
      </c>
      <c r="Q50" s="507">
        <v>9</v>
      </c>
      <c r="R50" s="507">
        <v>10</v>
      </c>
      <c r="S50" s="507">
        <v>9</v>
      </c>
      <c r="T50" s="507">
        <v>7</v>
      </c>
      <c r="U50" s="167">
        <f t="shared" si="2"/>
        <v>54</v>
      </c>
      <c r="V50" s="536">
        <v>0</v>
      </c>
      <c r="W50" s="171">
        <f t="shared" si="3"/>
        <v>1.2342857142857142</v>
      </c>
      <c r="X50" s="506">
        <v>35.57</v>
      </c>
      <c r="Y50" s="507">
        <v>9</v>
      </c>
      <c r="Z50" s="507">
        <v>8</v>
      </c>
      <c r="AA50" s="507">
        <v>8</v>
      </c>
      <c r="AB50" s="507">
        <v>4</v>
      </c>
      <c r="AC50" s="507">
        <v>8</v>
      </c>
      <c r="AD50" s="507">
        <v>6</v>
      </c>
      <c r="AE50" s="167">
        <f t="shared" si="4"/>
        <v>43</v>
      </c>
      <c r="AF50" s="536">
        <v>0</v>
      </c>
      <c r="AG50" s="171">
        <f t="shared" si="5"/>
        <v>1.208883890919314</v>
      </c>
      <c r="AH50" s="506">
        <v>39.090000000000003</v>
      </c>
      <c r="AI50" s="507">
        <v>8</v>
      </c>
      <c r="AJ50" s="507">
        <v>0</v>
      </c>
      <c r="AK50" s="507">
        <v>6</v>
      </c>
      <c r="AL50" s="507">
        <v>7</v>
      </c>
      <c r="AM50" s="507">
        <v>0</v>
      </c>
      <c r="AN50" s="507">
        <v>6</v>
      </c>
      <c r="AO50" s="167">
        <f t="shared" si="6"/>
        <v>27</v>
      </c>
      <c r="AP50" s="536">
        <v>8</v>
      </c>
      <c r="AQ50" s="171">
        <f t="shared" si="7"/>
        <v>0.57337014228073901</v>
      </c>
      <c r="AR50" s="506">
        <v>43.43</v>
      </c>
      <c r="AS50" s="507">
        <v>9</v>
      </c>
      <c r="AT50" s="507">
        <v>8</v>
      </c>
      <c r="AU50" s="507">
        <v>6</v>
      </c>
      <c r="AV50" s="507">
        <v>0</v>
      </c>
      <c r="AW50" s="507">
        <v>8</v>
      </c>
      <c r="AX50" s="507">
        <v>0</v>
      </c>
      <c r="AY50" s="167">
        <f t="shared" si="8"/>
        <v>31</v>
      </c>
      <c r="AZ50" s="536">
        <v>6</v>
      </c>
      <c r="BA50" s="171">
        <f t="shared" si="9"/>
        <v>0.62714950434958527</v>
      </c>
      <c r="BB50" s="506">
        <v>38.65</v>
      </c>
      <c r="BC50" s="507">
        <v>0</v>
      </c>
      <c r="BD50" s="507">
        <v>0</v>
      </c>
      <c r="BE50" s="507">
        <v>4</v>
      </c>
      <c r="BF50" s="507">
        <v>2</v>
      </c>
      <c r="BG50" s="507">
        <v>6</v>
      </c>
      <c r="BH50" s="507">
        <v>3</v>
      </c>
      <c r="BI50" s="167">
        <f t="shared" si="10"/>
        <v>15</v>
      </c>
      <c r="BJ50" s="536">
        <v>3</v>
      </c>
      <c r="BK50" s="171">
        <f t="shared" si="11"/>
        <v>0.36014405762304924</v>
      </c>
      <c r="BL50" s="506">
        <v>36.380000000000003</v>
      </c>
      <c r="BM50" s="507">
        <v>0</v>
      </c>
      <c r="BN50" s="507">
        <v>0</v>
      </c>
      <c r="BO50" s="507">
        <v>9</v>
      </c>
      <c r="BP50" s="507">
        <v>4</v>
      </c>
      <c r="BQ50" s="509"/>
      <c r="BR50" s="537">
        <v>1</v>
      </c>
      <c r="BS50" s="167">
        <f t="shared" si="12"/>
        <v>13</v>
      </c>
      <c r="BT50" s="536">
        <v>6</v>
      </c>
      <c r="BU50" s="171">
        <f t="shared" si="13"/>
        <v>0.30674846625766872</v>
      </c>
      <c r="BV50" s="506">
        <v>46.91</v>
      </c>
      <c r="BW50" s="507">
        <v>8</v>
      </c>
      <c r="BX50" s="507">
        <v>5</v>
      </c>
      <c r="BY50" s="507">
        <v>9</v>
      </c>
      <c r="BZ50" s="507">
        <v>7</v>
      </c>
      <c r="CA50" s="507">
        <v>9</v>
      </c>
      <c r="CB50" s="507">
        <v>8</v>
      </c>
      <c r="CC50" s="167">
        <f t="shared" si="14"/>
        <v>46</v>
      </c>
      <c r="CD50" s="536">
        <v>0</v>
      </c>
      <c r="CE50" s="171">
        <f t="shared" si="15"/>
        <v>0.98060115114048185</v>
      </c>
      <c r="CF50" s="507">
        <v>0</v>
      </c>
      <c r="CG50" s="114">
        <f t="shared" si="16"/>
        <v>6.0895405910901284</v>
      </c>
      <c r="CH50" s="512"/>
    </row>
    <row r="51" spans="1:86" ht="26" customHeight="1">
      <c r="A51" s="503">
        <v>16</v>
      </c>
      <c r="B51" s="513" t="s">
        <v>95</v>
      </c>
      <c r="C51" s="535" t="s">
        <v>692</v>
      </c>
      <c r="D51" s="506">
        <v>74.94</v>
      </c>
      <c r="E51" s="507">
        <v>7</v>
      </c>
      <c r="F51" s="507">
        <v>0</v>
      </c>
      <c r="G51" s="507">
        <v>3</v>
      </c>
      <c r="H51" s="507">
        <v>0</v>
      </c>
      <c r="I51" s="507">
        <v>0</v>
      </c>
      <c r="J51" s="507">
        <v>9</v>
      </c>
      <c r="K51" s="167">
        <f t="shared" si="0"/>
        <v>19</v>
      </c>
      <c r="L51" s="536">
        <v>9</v>
      </c>
      <c r="M51" s="171">
        <f t="shared" si="1"/>
        <v>0.22635215630212058</v>
      </c>
      <c r="N51" s="506">
        <v>56.28</v>
      </c>
      <c r="O51" s="507">
        <v>10</v>
      </c>
      <c r="P51" s="507">
        <v>9</v>
      </c>
      <c r="Q51" s="507">
        <v>10</v>
      </c>
      <c r="R51" s="507">
        <v>10</v>
      </c>
      <c r="S51" s="507">
        <v>8</v>
      </c>
      <c r="T51" s="507">
        <v>10</v>
      </c>
      <c r="U51" s="167">
        <f t="shared" si="2"/>
        <v>57</v>
      </c>
      <c r="V51" s="536">
        <v>0</v>
      </c>
      <c r="W51" s="171">
        <f t="shared" si="3"/>
        <v>1.0127931769722813</v>
      </c>
      <c r="X51" s="506">
        <v>35.94</v>
      </c>
      <c r="Y51" s="507">
        <v>8</v>
      </c>
      <c r="Z51" s="507">
        <v>6</v>
      </c>
      <c r="AA51" s="507">
        <v>2</v>
      </c>
      <c r="AB51" s="507">
        <v>1</v>
      </c>
      <c r="AC51" s="507">
        <v>6</v>
      </c>
      <c r="AD51" s="507">
        <v>2</v>
      </c>
      <c r="AE51" s="167">
        <f t="shared" si="4"/>
        <v>25</v>
      </c>
      <c r="AF51" s="536">
        <v>0</v>
      </c>
      <c r="AG51" s="171">
        <f t="shared" si="5"/>
        <v>0.69560378408458545</v>
      </c>
      <c r="AH51" s="506">
        <v>38.28</v>
      </c>
      <c r="AI51" s="507">
        <v>7</v>
      </c>
      <c r="AJ51" s="507">
        <v>8</v>
      </c>
      <c r="AK51" s="507">
        <v>7</v>
      </c>
      <c r="AL51" s="507">
        <v>0</v>
      </c>
      <c r="AM51" s="507">
        <v>0</v>
      </c>
      <c r="AN51" s="507">
        <v>0</v>
      </c>
      <c r="AO51" s="167">
        <f t="shared" si="6"/>
        <v>22</v>
      </c>
      <c r="AP51" s="536">
        <v>15</v>
      </c>
      <c r="AQ51" s="171">
        <f t="shared" si="7"/>
        <v>0.41291291291291288</v>
      </c>
      <c r="AR51" s="506">
        <v>31.56</v>
      </c>
      <c r="AS51" s="507">
        <v>9</v>
      </c>
      <c r="AT51" s="507">
        <v>8</v>
      </c>
      <c r="AU51" s="507">
        <v>8</v>
      </c>
      <c r="AV51" s="507">
        <v>4</v>
      </c>
      <c r="AW51" s="507">
        <v>5</v>
      </c>
      <c r="AX51" s="507">
        <v>0</v>
      </c>
      <c r="AY51" s="167">
        <f t="shared" si="8"/>
        <v>34</v>
      </c>
      <c r="AZ51" s="536">
        <v>3</v>
      </c>
      <c r="BA51" s="171">
        <f t="shared" si="9"/>
        <v>0.98379629629629628</v>
      </c>
      <c r="BB51" s="506">
        <v>27.97</v>
      </c>
      <c r="BC51" s="507">
        <v>5</v>
      </c>
      <c r="BD51" s="507">
        <v>3</v>
      </c>
      <c r="BE51" s="507">
        <v>4</v>
      </c>
      <c r="BF51" s="507">
        <v>0</v>
      </c>
      <c r="BG51" s="507">
        <v>6</v>
      </c>
      <c r="BH51" s="507">
        <v>5</v>
      </c>
      <c r="BI51" s="167">
        <f t="shared" si="10"/>
        <v>23</v>
      </c>
      <c r="BJ51" s="536">
        <v>0</v>
      </c>
      <c r="BK51" s="171">
        <f t="shared" si="11"/>
        <v>0.82230961744726494</v>
      </c>
      <c r="BL51" s="506">
        <v>34.44</v>
      </c>
      <c r="BM51" s="507">
        <v>10</v>
      </c>
      <c r="BN51" s="507">
        <v>5</v>
      </c>
      <c r="BO51" s="507">
        <v>8</v>
      </c>
      <c r="BP51" s="507">
        <v>0</v>
      </c>
      <c r="BQ51" s="509"/>
      <c r="BR51" s="537">
        <v>1</v>
      </c>
      <c r="BS51" s="167">
        <f t="shared" si="12"/>
        <v>23</v>
      </c>
      <c r="BT51" s="536">
        <v>3</v>
      </c>
      <c r="BU51" s="171">
        <f t="shared" si="13"/>
        <v>0.61431623931623935</v>
      </c>
      <c r="BV51" s="506">
        <v>36</v>
      </c>
      <c r="BW51" s="507">
        <v>8</v>
      </c>
      <c r="BX51" s="507">
        <v>10</v>
      </c>
      <c r="BY51" s="507">
        <v>7</v>
      </c>
      <c r="BZ51" s="507">
        <v>0</v>
      </c>
      <c r="CA51" s="507">
        <v>8</v>
      </c>
      <c r="CB51" s="507">
        <v>10</v>
      </c>
      <c r="CC51" s="167">
        <f t="shared" si="14"/>
        <v>43</v>
      </c>
      <c r="CD51" s="536">
        <v>3</v>
      </c>
      <c r="CE51" s="171">
        <f t="shared" si="15"/>
        <v>1.1025641025641026</v>
      </c>
      <c r="CF51" s="507">
        <v>0.2</v>
      </c>
      <c r="CG51" s="114">
        <f t="shared" si="16"/>
        <v>6.0706482858958042</v>
      </c>
      <c r="CH51" s="512"/>
    </row>
    <row r="52" spans="1:86" ht="26" customHeight="1">
      <c r="A52" s="503">
        <v>17</v>
      </c>
      <c r="B52" s="522" t="s">
        <v>97</v>
      </c>
      <c r="C52" s="514" t="s">
        <v>752</v>
      </c>
      <c r="D52" s="515">
        <v>55.09</v>
      </c>
      <c r="E52" s="516">
        <v>9</v>
      </c>
      <c r="F52" s="516">
        <v>6</v>
      </c>
      <c r="G52" s="516">
        <v>10</v>
      </c>
      <c r="H52" s="516">
        <v>0</v>
      </c>
      <c r="I52" s="516">
        <v>0</v>
      </c>
      <c r="J52" s="516">
        <v>1</v>
      </c>
      <c r="K52" s="517">
        <f t="shared" si="0"/>
        <v>26</v>
      </c>
      <c r="L52" s="518">
        <v>6</v>
      </c>
      <c r="M52" s="533">
        <f t="shared" si="1"/>
        <v>0.4256015714519561</v>
      </c>
      <c r="N52" s="515">
        <v>52</v>
      </c>
      <c r="O52" s="516">
        <v>7</v>
      </c>
      <c r="P52" s="516">
        <v>10</v>
      </c>
      <c r="Q52" s="516">
        <v>8</v>
      </c>
      <c r="R52" s="516">
        <v>10</v>
      </c>
      <c r="S52" s="516">
        <v>6</v>
      </c>
      <c r="T52" s="516">
        <v>8</v>
      </c>
      <c r="U52" s="517">
        <f t="shared" si="2"/>
        <v>49</v>
      </c>
      <c r="V52" s="518">
        <v>0</v>
      </c>
      <c r="W52" s="533">
        <f t="shared" si="3"/>
        <v>0.94230769230769229</v>
      </c>
      <c r="X52" s="515">
        <v>37.81</v>
      </c>
      <c r="Y52" s="516">
        <v>10</v>
      </c>
      <c r="Z52" s="516">
        <v>9</v>
      </c>
      <c r="AA52" s="516">
        <v>9</v>
      </c>
      <c r="AB52" s="516">
        <v>6</v>
      </c>
      <c r="AC52" s="516">
        <v>7</v>
      </c>
      <c r="AD52" s="516">
        <v>4</v>
      </c>
      <c r="AE52" s="517">
        <f t="shared" si="4"/>
        <v>45</v>
      </c>
      <c r="AF52" s="518">
        <v>0</v>
      </c>
      <c r="AG52" s="533">
        <f t="shared" si="5"/>
        <v>1.1901613329806928</v>
      </c>
      <c r="AH52" s="515">
        <v>41.53</v>
      </c>
      <c r="AI52" s="516">
        <v>5</v>
      </c>
      <c r="AJ52" s="516">
        <v>6</v>
      </c>
      <c r="AK52" s="516">
        <v>4</v>
      </c>
      <c r="AL52" s="516">
        <v>5</v>
      </c>
      <c r="AM52" s="516">
        <v>0</v>
      </c>
      <c r="AN52" s="516">
        <v>0</v>
      </c>
      <c r="AO52" s="517">
        <f t="shared" si="6"/>
        <v>20</v>
      </c>
      <c r="AP52" s="518">
        <v>8</v>
      </c>
      <c r="AQ52" s="533">
        <f t="shared" si="7"/>
        <v>0.40379567938623057</v>
      </c>
      <c r="AR52" s="515">
        <v>45.68</v>
      </c>
      <c r="AS52" s="516">
        <v>9</v>
      </c>
      <c r="AT52" s="516">
        <v>6</v>
      </c>
      <c r="AU52" s="516">
        <v>5</v>
      </c>
      <c r="AV52" s="516">
        <v>0</v>
      </c>
      <c r="AW52" s="516">
        <v>9</v>
      </c>
      <c r="AX52" s="516">
        <v>0</v>
      </c>
      <c r="AY52" s="517">
        <f t="shared" si="8"/>
        <v>29</v>
      </c>
      <c r="AZ52" s="518">
        <v>6</v>
      </c>
      <c r="BA52" s="533">
        <f t="shared" si="9"/>
        <v>0.56114551083591335</v>
      </c>
      <c r="BB52" s="515">
        <v>57.5</v>
      </c>
      <c r="BC52" s="516">
        <v>7</v>
      </c>
      <c r="BD52" s="516">
        <v>5</v>
      </c>
      <c r="BE52" s="516">
        <v>8</v>
      </c>
      <c r="BF52" s="516">
        <v>0</v>
      </c>
      <c r="BG52" s="516">
        <v>5</v>
      </c>
      <c r="BH52" s="516">
        <v>0</v>
      </c>
      <c r="BI52" s="517">
        <f t="shared" si="10"/>
        <v>25</v>
      </c>
      <c r="BJ52" s="518">
        <v>0</v>
      </c>
      <c r="BK52" s="533">
        <f t="shared" si="11"/>
        <v>0.43478260869565216</v>
      </c>
      <c r="BL52" s="515">
        <v>37.22</v>
      </c>
      <c r="BM52" s="516">
        <v>8</v>
      </c>
      <c r="BN52" s="516">
        <v>4</v>
      </c>
      <c r="BO52" s="516">
        <v>10</v>
      </c>
      <c r="BP52" s="516">
        <v>2</v>
      </c>
      <c r="BQ52" s="520"/>
      <c r="BR52" s="521">
        <v>1</v>
      </c>
      <c r="BS52" s="517">
        <f t="shared" si="12"/>
        <v>24</v>
      </c>
      <c r="BT52" s="518">
        <v>0</v>
      </c>
      <c r="BU52" s="533">
        <f t="shared" si="13"/>
        <v>0.64481461579795807</v>
      </c>
      <c r="BV52" s="515">
        <v>42.56</v>
      </c>
      <c r="BW52" s="516">
        <v>9</v>
      </c>
      <c r="BX52" s="516">
        <v>4</v>
      </c>
      <c r="BY52" s="516">
        <v>9</v>
      </c>
      <c r="BZ52" s="516">
        <v>9</v>
      </c>
      <c r="CA52" s="516">
        <v>6</v>
      </c>
      <c r="CB52" s="516">
        <v>8</v>
      </c>
      <c r="CC52" s="517">
        <f t="shared" si="14"/>
        <v>45</v>
      </c>
      <c r="CD52" s="518">
        <v>0</v>
      </c>
      <c r="CE52" s="533">
        <f t="shared" si="15"/>
        <v>1.0573308270676691</v>
      </c>
      <c r="CF52" s="516">
        <v>0</v>
      </c>
      <c r="CG52" s="534">
        <f t="shared" si="16"/>
        <v>5.6599398385237647</v>
      </c>
      <c r="CH52" s="512"/>
    </row>
    <row r="53" spans="1:86" ht="26" customHeight="1">
      <c r="A53" s="503">
        <v>18</v>
      </c>
      <c r="B53" s="522" t="s">
        <v>97</v>
      </c>
      <c r="C53" s="514" t="s">
        <v>763</v>
      </c>
      <c r="D53" s="515">
        <v>34.56</v>
      </c>
      <c r="E53" s="516">
        <v>9</v>
      </c>
      <c r="F53" s="516">
        <v>0</v>
      </c>
      <c r="G53" s="516">
        <v>0</v>
      </c>
      <c r="H53" s="516">
        <v>0</v>
      </c>
      <c r="I53" s="516">
        <v>0</v>
      </c>
      <c r="J53" s="516">
        <v>2</v>
      </c>
      <c r="K53" s="517">
        <f t="shared" si="0"/>
        <v>11</v>
      </c>
      <c r="L53" s="518">
        <v>12</v>
      </c>
      <c r="M53" s="533">
        <f t="shared" si="1"/>
        <v>0.23625429553264604</v>
      </c>
      <c r="N53" s="515">
        <v>40.1</v>
      </c>
      <c r="O53" s="516">
        <v>9</v>
      </c>
      <c r="P53" s="516">
        <v>9</v>
      </c>
      <c r="Q53" s="516">
        <v>8</v>
      </c>
      <c r="R53" s="516">
        <v>9</v>
      </c>
      <c r="S53" s="516">
        <v>8</v>
      </c>
      <c r="T53" s="516">
        <v>9</v>
      </c>
      <c r="U53" s="517">
        <f t="shared" si="2"/>
        <v>52</v>
      </c>
      <c r="V53" s="518">
        <v>0</v>
      </c>
      <c r="W53" s="533">
        <f t="shared" si="3"/>
        <v>1.2967581047381547</v>
      </c>
      <c r="X53" s="515">
        <v>27.38</v>
      </c>
      <c r="Y53" s="516">
        <v>7</v>
      </c>
      <c r="Z53" s="516">
        <v>0</v>
      </c>
      <c r="AA53" s="516">
        <v>0</v>
      </c>
      <c r="AB53" s="516">
        <v>0</v>
      </c>
      <c r="AC53" s="516">
        <v>2</v>
      </c>
      <c r="AD53" s="516">
        <v>0</v>
      </c>
      <c r="AE53" s="517">
        <f t="shared" si="4"/>
        <v>9</v>
      </c>
      <c r="AF53" s="518">
        <v>3</v>
      </c>
      <c r="AG53" s="533">
        <f t="shared" si="5"/>
        <v>0.29624753127057274</v>
      </c>
      <c r="AH53" s="515">
        <v>32.380000000000003</v>
      </c>
      <c r="AI53" s="516">
        <v>5</v>
      </c>
      <c r="AJ53" s="516">
        <v>9</v>
      </c>
      <c r="AK53" s="516">
        <v>2</v>
      </c>
      <c r="AL53" s="516">
        <v>5</v>
      </c>
      <c r="AM53" s="516">
        <v>0</v>
      </c>
      <c r="AN53" s="516">
        <v>0</v>
      </c>
      <c r="AO53" s="517">
        <f t="shared" si="6"/>
        <v>21</v>
      </c>
      <c r="AP53" s="518">
        <v>6</v>
      </c>
      <c r="AQ53" s="533">
        <f t="shared" si="7"/>
        <v>0.54715997915581027</v>
      </c>
      <c r="AR53" s="515">
        <v>30.5</v>
      </c>
      <c r="AS53" s="516">
        <v>7</v>
      </c>
      <c r="AT53" s="516">
        <v>5</v>
      </c>
      <c r="AU53" s="516">
        <v>0</v>
      </c>
      <c r="AV53" s="516">
        <v>0</v>
      </c>
      <c r="AW53" s="516">
        <v>7</v>
      </c>
      <c r="AX53" s="516">
        <v>0</v>
      </c>
      <c r="AY53" s="517">
        <f t="shared" si="8"/>
        <v>19</v>
      </c>
      <c r="AZ53" s="518">
        <v>9</v>
      </c>
      <c r="BA53" s="533">
        <f t="shared" si="9"/>
        <v>0.48101265822784811</v>
      </c>
      <c r="BB53" s="515">
        <v>34.130000000000003</v>
      </c>
      <c r="BC53" s="516">
        <v>0</v>
      </c>
      <c r="BD53" s="516">
        <v>0</v>
      </c>
      <c r="BE53" s="516">
        <v>5</v>
      </c>
      <c r="BF53" s="516">
        <v>3</v>
      </c>
      <c r="BG53" s="516">
        <v>3</v>
      </c>
      <c r="BH53" s="516">
        <v>0</v>
      </c>
      <c r="BI53" s="517">
        <f t="shared" si="10"/>
        <v>11</v>
      </c>
      <c r="BJ53" s="518">
        <v>3</v>
      </c>
      <c r="BK53" s="533">
        <f t="shared" si="11"/>
        <v>0.29625639644492324</v>
      </c>
      <c r="BL53" s="515">
        <v>25.15</v>
      </c>
      <c r="BM53" s="516">
        <v>5</v>
      </c>
      <c r="BN53" s="516">
        <v>5</v>
      </c>
      <c r="BO53" s="516">
        <v>5</v>
      </c>
      <c r="BP53" s="516">
        <v>5</v>
      </c>
      <c r="BQ53" s="520"/>
      <c r="BR53" s="521">
        <v>1</v>
      </c>
      <c r="BS53" s="517">
        <f t="shared" si="12"/>
        <v>20</v>
      </c>
      <c r="BT53" s="518">
        <v>0</v>
      </c>
      <c r="BU53" s="533">
        <f t="shared" si="13"/>
        <v>0.79522862823061635</v>
      </c>
      <c r="BV53" s="515">
        <v>26.59</v>
      </c>
      <c r="BW53" s="516">
        <v>8</v>
      </c>
      <c r="BX53" s="516">
        <v>10</v>
      </c>
      <c r="BY53" s="516">
        <v>3</v>
      </c>
      <c r="BZ53" s="516">
        <v>9</v>
      </c>
      <c r="CA53" s="516">
        <v>6</v>
      </c>
      <c r="CB53" s="516">
        <v>0</v>
      </c>
      <c r="CC53" s="517">
        <f t="shared" si="14"/>
        <v>36</v>
      </c>
      <c r="CD53" s="518">
        <v>3</v>
      </c>
      <c r="CE53" s="533">
        <f t="shared" si="15"/>
        <v>1.2166272389320716</v>
      </c>
      <c r="CF53" s="516">
        <v>0</v>
      </c>
      <c r="CG53" s="534">
        <f t="shared" si="16"/>
        <v>5.1655448325326425</v>
      </c>
      <c r="CH53" s="512"/>
    </row>
    <row r="54" spans="1:86" ht="26" customHeight="1">
      <c r="A54" s="503">
        <v>19</v>
      </c>
      <c r="B54" s="522" t="s">
        <v>95</v>
      </c>
      <c r="C54" s="514" t="s">
        <v>204</v>
      </c>
      <c r="D54" s="515">
        <v>70.75</v>
      </c>
      <c r="E54" s="516">
        <v>6</v>
      </c>
      <c r="F54" s="516">
        <v>6</v>
      </c>
      <c r="G54" s="516">
        <v>6</v>
      </c>
      <c r="H54" s="516">
        <v>6</v>
      </c>
      <c r="I54" s="516">
        <v>6</v>
      </c>
      <c r="J54" s="516">
        <v>7</v>
      </c>
      <c r="K54" s="517">
        <f t="shared" si="0"/>
        <v>37</v>
      </c>
      <c r="L54" s="518">
        <v>0</v>
      </c>
      <c r="M54" s="533">
        <f t="shared" si="1"/>
        <v>0.52296819787985871</v>
      </c>
      <c r="N54" s="515">
        <v>67.349999999999994</v>
      </c>
      <c r="O54" s="516">
        <v>8</v>
      </c>
      <c r="P54" s="516">
        <v>8</v>
      </c>
      <c r="Q54" s="516">
        <v>8</v>
      </c>
      <c r="R54" s="516">
        <v>10</v>
      </c>
      <c r="S54" s="516">
        <v>8</v>
      </c>
      <c r="T54" s="516">
        <v>10</v>
      </c>
      <c r="U54" s="517">
        <f t="shared" si="2"/>
        <v>52</v>
      </c>
      <c r="V54" s="518">
        <v>0</v>
      </c>
      <c r="W54" s="533">
        <f t="shared" si="3"/>
        <v>0.7720861172976986</v>
      </c>
      <c r="X54" s="515">
        <v>52.16</v>
      </c>
      <c r="Y54" s="516">
        <v>10</v>
      </c>
      <c r="Z54" s="516">
        <v>8</v>
      </c>
      <c r="AA54" s="516">
        <v>8</v>
      </c>
      <c r="AB54" s="516">
        <v>8</v>
      </c>
      <c r="AC54" s="516">
        <v>5</v>
      </c>
      <c r="AD54" s="516">
        <v>4</v>
      </c>
      <c r="AE54" s="517">
        <f t="shared" si="4"/>
        <v>43</v>
      </c>
      <c r="AF54" s="518">
        <v>0</v>
      </c>
      <c r="AG54" s="533">
        <f t="shared" si="5"/>
        <v>0.82438650306748473</v>
      </c>
      <c r="AH54" s="515">
        <v>61.19</v>
      </c>
      <c r="AI54" s="516">
        <v>6</v>
      </c>
      <c r="AJ54" s="516">
        <v>6</v>
      </c>
      <c r="AK54" s="516">
        <v>5</v>
      </c>
      <c r="AL54" s="516">
        <v>7</v>
      </c>
      <c r="AM54" s="516">
        <v>0</v>
      </c>
      <c r="AN54" s="516">
        <v>0</v>
      </c>
      <c r="AO54" s="517">
        <f t="shared" si="6"/>
        <v>24</v>
      </c>
      <c r="AP54" s="518">
        <v>10</v>
      </c>
      <c r="AQ54" s="533">
        <f t="shared" si="7"/>
        <v>0.33712600084281502</v>
      </c>
      <c r="AR54" s="515">
        <v>63.47</v>
      </c>
      <c r="AS54" s="516">
        <v>6</v>
      </c>
      <c r="AT54" s="516">
        <v>6</v>
      </c>
      <c r="AU54" s="516">
        <v>5</v>
      </c>
      <c r="AV54" s="516">
        <v>8</v>
      </c>
      <c r="AW54" s="516">
        <v>8</v>
      </c>
      <c r="AX54" s="516">
        <v>0</v>
      </c>
      <c r="AY54" s="517">
        <f t="shared" si="8"/>
        <v>33</v>
      </c>
      <c r="AZ54" s="518">
        <v>3</v>
      </c>
      <c r="BA54" s="533">
        <f t="shared" si="9"/>
        <v>0.49646457048292464</v>
      </c>
      <c r="BB54" s="515">
        <v>93.37</v>
      </c>
      <c r="BC54" s="516">
        <v>5</v>
      </c>
      <c r="BD54" s="516">
        <v>0</v>
      </c>
      <c r="BE54" s="516">
        <v>5</v>
      </c>
      <c r="BF54" s="516">
        <v>0</v>
      </c>
      <c r="BG54" s="516">
        <v>6</v>
      </c>
      <c r="BH54" s="516">
        <v>0</v>
      </c>
      <c r="BI54" s="517">
        <f t="shared" si="10"/>
        <v>16</v>
      </c>
      <c r="BJ54" s="518">
        <v>0</v>
      </c>
      <c r="BK54" s="533">
        <f t="shared" si="11"/>
        <v>0.17136125093713184</v>
      </c>
      <c r="BL54" s="515">
        <v>53.25</v>
      </c>
      <c r="BM54" s="516">
        <v>8</v>
      </c>
      <c r="BN54" s="516">
        <v>7</v>
      </c>
      <c r="BO54" s="516">
        <v>9</v>
      </c>
      <c r="BP54" s="516">
        <v>8</v>
      </c>
      <c r="BQ54" s="520"/>
      <c r="BR54" s="521">
        <v>1</v>
      </c>
      <c r="BS54" s="517">
        <f t="shared" si="12"/>
        <v>32</v>
      </c>
      <c r="BT54" s="518">
        <v>0</v>
      </c>
      <c r="BU54" s="533">
        <f t="shared" si="13"/>
        <v>0.60093896713615025</v>
      </c>
      <c r="BV54" s="515">
        <v>54.53</v>
      </c>
      <c r="BW54" s="516">
        <v>8</v>
      </c>
      <c r="BX54" s="516">
        <v>10</v>
      </c>
      <c r="BY54" s="516">
        <v>9</v>
      </c>
      <c r="BZ54" s="516">
        <v>10</v>
      </c>
      <c r="CA54" s="516">
        <v>9</v>
      </c>
      <c r="CB54" s="516">
        <v>6</v>
      </c>
      <c r="CC54" s="517">
        <f t="shared" si="14"/>
        <v>52</v>
      </c>
      <c r="CD54" s="518">
        <v>0</v>
      </c>
      <c r="CE54" s="533">
        <f t="shared" si="15"/>
        <v>0.95360352099761592</v>
      </c>
      <c r="CF54" s="516">
        <v>0.2</v>
      </c>
      <c r="CG54" s="534">
        <f t="shared" si="16"/>
        <v>4.8789351286416798</v>
      </c>
      <c r="CH54" s="512"/>
    </row>
    <row r="55" spans="1:86" ht="26" customHeight="1">
      <c r="A55" s="503">
        <v>20</v>
      </c>
      <c r="B55" s="513" t="s">
        <v>143</v>
      </c>
      <c r="C55" s="535" t="s">
        <v>753</v>
      </c>
      <c r="D55" s="506">
        <v>51.15</v>
      </c>
      <c r="E55" s="507">
        <v>10</v>
      </c>
      <c r="F55" s="507">
        <v>7</v>
      </c>
      <c r="G55" s="507">
        <v>8</v>
      </c>
      <c r="H55" s="507">
        <v>6</v>
      </c>
      <c r="I55" s="507">
        <v>0</v>
      </c>
      <c r="J55" s="507">
        <v>0</v>
      </c>
      <c r="K55" s="167">
        <f t="shared" si="0"/>
        <v>31</v>
      </c>
      <c r="L55" s="536">
        <v>6</v>
      </c>
      <c r="M55" s="171">
        <f t="shared" si="1"/>
        <v>0.54243219597550307</v>
      </c>
      <c r="N55" s="506">
        <v>44.62</v>
      </c>
      <c r="O55" s="507">
        <v>8</v>
      </c>
      <c r="P55" s="507">
        <v>9</v>
      </c>
      <c r="Q55" s="507">
        <v>7</v>
      </c>
      <c r="R55" s="507">
        <v>10</v>
      </c>
      <c r="S55" s="507">
        <v>8</v>
      </c>
      <c r="T55" s="507">
        <v>10</v>
      </c>
      <c r="U55" s="167">
        <f t="shared" si="2"/>
        <v>52</v>
      </c>
      <c r="V55" s="536">
        <v>0</v>
      </c>
      <c r="W55" s="171">
        <f t="shared" si="3"/>
        <v>1.1653966831017482</v>
      </c>
      <c r="X55" s="506">
        <v>40.840000000000003</v>
      </c>
      <c r="Y55" s="507">
        <v>9</v>
      </c>
      <c r="Z55" s="507">
        <v>8</v>
      </c>
      <c r="AA55" s="507">
        <v>6</v>
      </c>
      <c r="AB55" s="507">
        <v>4</v>
      </c>
      <c r="AC55" s="507">
        <v>6</v>
      </c>
      <c r="AD55" s="507">
        <v>5</v>
      </c>
      <c r="AE55" s="167">
        <f t="shared" si="4"/>
        <v>38</v>
      </c>
      <c r="AF55" s="536">
        <v>0</v>
      </c>
      <c r="AG55" s="171">
        <f t="shared" si="5"/>
        <v>0.93046033300685593</v>
      </c>
      <c r="AH55" s="506">
        <v>48</v>
      </c>
      <c r="AI55" s="507">
        <v>6</v>
      </c>
      <c r="AJ55" s="507">
        <v>5</v>
      </c>
      <c r="AK55" s="507">
        <v>0</v>
      </c>
      <c r="AL55" s="507">
        <v>8</v>
      </c>
      <c r="AM55" s="507">
        <v>0</v>
      </c>
      <c r="AN55" s="507">
        <v>0</v>
      </c>
      <c r="AO55" s="167">
        <f t="shared" si="6"/>
        <v>19</v>
      </c>
      <c r="AP55" s="536">
        <v>14</v>
      </c>
      <c r="AQ55" s="171">
        <f t="shared" si="7"/>
        <v>0.30645161290322581</v>
      </c>
      <c r="AR55" s="506">
        <v>48.22</v>
      </c>
      <c r="AS55" s="507">
        <v>5</v>
      </c>
      <c r="AT55" s="507">
        <v>6</v>
      </c>
      <c r="AU55" s="507">
        <v>0</v>
      </c>
      <c r="AV55" s="507">
        <v>5</v>
      </c>
      <c r="AW55" s="507">
        <v>0</v>
      </c>
      <c r="AX55" s="507">
        <v>0</v>
      </c>
      <c r="AY55" s="167">
        <f t="shared" si="8"/>
        <v>16</v>
      </c>
      <c r="AZ55" s="536">
        <v>9</v>
      </c>
      <c r="BA55" s="171">
        <f t="shared" si="9"/>
        <v>0.27962250961202378</v>
      </c>
      <c r="BB55" s="506">
        <v>73.38</v>
      </c>
      <c r="BC55" s="507">
        <v>6</v>
      </c>
      <c r="BD55" s="507">
        <v>0</v>
      </c>
      <c r="BE55" s="507">
        <v>0</v>
      </c>
      <c r="BF55" s="507">
        <v>0</v>
      </c>
      <c r="BG55" s="507">
        <v>0</v>
      </c>
      <c r="BH55" s="507">
        <v>0</v>
      </c>
      <c r="BI55" s="167">
        <f t="shared" si="10"/>
        <v>6</v>
      </c>
      <c r="BJ55" s="536">
        <v>6</v>
      </c>
      <c r="BK55" s="171">
        <f t="shared" si="11"/>
        <v>7.5585789871504161E-2</v>
      </c>
      <c r="BL55" s="506">
        <v>50.81</v>
      </c>
      <c r="BM55" s="507">
        <v>8</v>
      </c>
      <c r="BN55" s="507">
        <v>9</v>
      </c>
      <c r="BO55" s="507">
        <v>3</v>
      </c>
      <c r="BP55" s="507">
        <v>0</v>
      </c>
      <c r="BQ55" s="509"/>
      <c r="BR55" s="537">
        <v>1</v>
      </c>
      <c r="BS55" s="167">
        <f t="shared" si="12"/>
        <v>20</v>
      </c>
      <c r="BT55" s="536">
        <v>3</v>
      </c>
      <c r="BU55" s="171">
        <f t="shared" si="13"/>
        <v>0.37167812674224121</v>
      </c>
      <c r="BV55" s="506">
        <v>47.75</v>
      </c>
      <c r="BW55" s="507">
        <v>8</v>
      </c>
      <c r="BX55" s="507">
        <v>8</v>
      </c>
      <c r="BY55" s="507">
        <v>8</v>
      </c>
      <c r="BZ55" s="507">
        <v>7</v>
      </c>
      <c r="CA55" s="507">
        <v>9</v>
      </c>
      <c r="CB55" s="507">
        <v>8</v>
      </c>
      <c r="CC55" s="167">
        <f t="shared" si="14"/>
        <v>48</v>
      </c>
      <c r="CD55" s="536">
        <v>0</v>
      </c>
      <c r="CE55" s="171">
        <f t="shared" si="15"/>
        <v>1.0052356020942408</v>
      </c>
      <c r="CF55" s="507">
        <v>0</v>
      </c>
      <c r="CG55" s="114">
        <f t="shared" si="16"/>
        <v>4.6768628533073429</v>
      </c>
      <c r="CH55" s="512"/>
    </row>
    <row r="56" spans="1:86" ht="26" customHeight="1">
      <c r="A56" s="503">
        <v>21</v>
      </c>
      <c r="B56" s="513" t="s">
        <v>15</v>
      </c>
      <c r="C56" s="535" t="s">
        <v>216</v>
      </c>
      <c r="D56" s="506">
        <v>71.84</v>
      </c>
      <c r="E56" s="507">
        <v>10</v>
      </c>
      <c r="F56" s="507">
        <v>9</v>
      </c>
      <c r="G56" s="507">
        <v>0</v>
      </c>
      <c r="H56" s="507">
        <v>0</v>
      </c>
      <c r="I56" s="507">
        <v>10</v>
      </c>
      <c r="J56" s="507">
        <v>4</v>
      </c>
      <c r="K56" s="167">
        <f t="shared" si="0"/>
        <v>33</v>
      </c>
      <c r="L56" s="536">
        <v>6</v>
      </c>
      <c r="M56" s="171">
        <f t="shared" si="1"/>
        <v>0.42394655704008222</v>
      </c>
      <c r="N56" s="506">
        <v>37.19</v>
      </c>
      <c r="O56" s="507">
        <v>10</v>
      </c>
      <c r="P56" s="507">
        <v>8</v>
      </c>
      <c r="Q56" s="507">
        <v>10</v>
      </c>
      <c r="R56" s="507">
        <v>10</v>
      </c>
      <c r="S56" s="507">
        <v>8</v>
      </c>
      <c r="T56" s="507">
        <v>0</v>
      </c>
      <c r="U56" s="167">
        <f t="shared" si="2"/>
        <v>46</v>
      </c>
      <c r="V56" s="536">
        <v>3</v>
      </c>
      <c r="W56" s="171">
        <f t="shared" si="3"/>
        <v>1.1445633242100026</v>
      </c>
      <c r="X56" s="506">
        <v>30.59</v>
      </c>
      <c r="Y56" s="507">
        <v>8</v>
      </c>
      <c r="Z56" s="507">
        <v>8</v>
      </c>
      <c r="AA56" s="507">
        <v>8</v>
      </c>
      <c r="AB56" s="507">
        <v>6</v>
      </c>
      <c r="AC56" s="507">
        <v>6</v>
      </c>
      <c r="AD56" s="507">
        <v>4</v>
      </c>
      <c r="AE56" s="167">
        <f t="shared" si="4"/>
        <v>40</v>
      </c>
      <c r="AF56" s="536">
        <v>0</v>
      </c>
      <c r="AG56" s="171">
        <f t="shared" si="5"/>
        <v>1.3076168682576006</v>
      </c>
      <c r="AH56" s="506">
        <v>64.97</v>
      </c>
      <c r="AI56" s="507">
        <v>7</v>
      </c>
      <c r="AJ56" s="507">
        <v>0</v>
      </c>
      <c r="AK56" s="507">
        <v>6</v>
      </c>
      <c r="AL56" s="507">
        <v>0</v>
      </c>
      <c r="AM56" s="507">
        <v>0</v>
      </c>
      <c r="AN56" s="507">
        <v>0</v>
      </c>
      <c r="AO56" s="167">
        <f t="shared" si="6"/>
        <v>13</v>
      </c>
      <c r="AP56" s="536">
        <v>16</v>
      </c>
      <c r="AQ56" s="171">
        <f t="shared" si="7"/>
        <v>0.16055329134247251</v>
      </c>
      <c r="AR56" s="506">
        <v>75.81</v>
      </c>
      <c r="AS56" s="507">
        <v>5</v>
      </c>
      <c r="AT56" s="507">
        <v>8</v>
      </c>
      <c r="AU56" s="507">
        <v>5</v>
      </c>
      <c r="AV56" s="507">
        <v>0</v>
      </c>
      <c r="AW56" s="507">
        <v>0</v>
      </c>
      <c r="AX56" s="507">
        <v>5</v>
      </c>
      <c r="AY56" s="167">
        <f t="shared" si="8"/>
        <v>23</v>
      </c>
      <c r="AZ56" s="536">
        <v>6</v>
      </c>
      <c r="BA56" s="171">
        <f t="shared" si="9"/>
        <v>0.28113922503361444</v>
      </c>
      <c r="BB56" s="506">
        <v>30.15</v>
      </c>
      <c r="BC56" s="507">
        <v>3</v>
      </c>
      <c r="BD56" s="507">
        <v>0</v>
      </c>
      <c r="BE56" s="507">
        <v>1</v>
      </c>
      <c r="BF56" s="507">
        <v>0</v>
      </c>
      <c r="BG56" s="507">
        <v>2</v>
      </c>
      <c r="BH56" s="507">
        <v>0</v>
      </c>
      <c r="BI56" s="167">
        <f t="shared" si="10"/>
        <v>6</v>
      </c>
      <c r="BJ56" s="536">
        <v>0</v>
      </c>
      <c r="BK56" s="171">
        <f t="shared" si="11"/>
        <v>0.19900497512437812</v>
      </c>
      <c r="BL56" s="506">
        <v>36.340000000000003</v>
      </c>
      <c r="BM56" s="507">
        <v>7</v>
      </c>
      <c r="BN56" s="507">
        <v>0</v>
      </c>
      <c r="BO56" s="507">
        <v>9</v>
      </c>
      <c r="BP56" s="507">
        <v>0</v>
      </c>
      <c r="BQ56" s="509"/>
      <c r="BR56" s="537">
        <v>1</v>
      </c>
      <c r="BS56" s="167">
        <f t="shared" si="12"/>
        <v>16</v>
      </c>
      <c r="BT56" s="536">
        <v>6</v>
      </c>
      <c r="BU56" s="171">
        <f t="shared" si="13"/>
        <v>0.37789324515824274</v>
      </c>
      <c r="BV56" s="506">
        <v>51.19</v>
      </c>
      <c r="BW56" s="507">
        <v>6</v>
      </c>
      <c r="BX56" s="507">
        <v>9</v>
      </c>
      <c r="BY56" s="507">
        <v>3</v>
      </c>
      <c r="BZ56" s="507">
        <v>10</v>
      </c>
      <c r="CA56" s="507">
        <v>4</v>
      </c>
      <c r="CB56" s="507">
        <v>8</v>
      </c>
      <c r="CC56" s="167">
        <f t="shared" si="14"/>
        <v>40</v>
      </c>
      <c r="CD56" s="536">
        <v>0</v>
      </c>
      <c r="CE56" s="171">
        <f t="shared" si="15"/>
        <v>0.78140261769876929</v>
      </c>
      <c r="CF56" s="507">
        <v>0</v>
      </c>
      <c r="CG56" s="114">
        <f t="shared" si="16"/>
        <v>4.6761201038651627</v>
      </c>
      <c r="CH56" s="512"/>
    </row>
    <row r="57" spans="1:86" ht="26" customHeight="1">
      <c r="A57" s="503">
        <v>22</v>
      </c>
      <c r="B57" s="513" t="s">
        <v>99</v>
      </c>
      <c r="C57" s="535" t="s">
        <v>754</v>
      </c>
      <c r="D57" s="506">
        <v>39.880000000000003</v>
      </c>
      <c r="E57" s="507">
        <v>4</v>
      </c>
      <c r="F57" s="507">
        <v>6</v>
      </c>
      <c r="G57" s="507">
        <v>5</v>
      </c>
      <c r="H57" s="507">
        <v>6</v>
      </c>
      <c r="I57" s="507">
        <v>0</v>
      </c>
      <c r="J57" s="507">
        <v>1</v>
      </c>
      <c r="K57" s="167">
        <f t="shared" si="0"/>
        <v>22</v>
      </c>
      <c r="L57" s="536">
        <v>3</v>
      </c>
      <c r="M57" s="171">
        <f t="shared" si="1"/>
        <v>0.51305970149253732</v>
      </c>
      <c r="N57" s="506">
        <v>49.5</v>
      </c>
      <c r="O57" s="507">
        <v>0</v>
      </c>
      <c r="P57" s="507">
        <v>9</v>
      </c>
      <c r="Q57" s="507">
        <v>6</v>
      </c>
      <c r="R57" s="507">
        <v>7</v>
      </c>
      <c r="S57" s="507">
        <v>0</v>
      </c>
      <c r="T57" s="507">
        <v>9</v>
      </c>
      <c r="U57" s="167">
        <f t="shared" si="2"/>
        <v>31</v>
      </c>
      <c r="V57" s="536">
        <v>6</v>
      </c>
      <c r="W57" s="171">
        <f t="shared" si="3"/>
        <v>0.55855855855855852</v>
      </c>
      <c r="X57" s="506">
        <v>32.94</v>
      </c>
      <c r="Y57" s="507">
        <v>9</v>
      </c>
      <c r="Z57" s="507">
        <v>8</v>
      </c>
      <c r="AA57" s="507">
        <v>7</v>
      </c>
      <c r="AB57" s="507">
        <v>3</v>
      </c>
      <c r="AC57" s="507">
        <v>8</v>
      </c>
      <c r="AD57" s="507">
        <v>6</v>
      </c>
      <c r="AE57" s="167">
        <f t="shared" si="4"/>
        <v>41</v>
      </c>
      <c r="AF57" s="536">
        <v>0</v>
      </c>
      <c r="AG57" s="171">
        <f t="shared" si="5"/>
        <v>1.2446873102610809</v>
      </c>
      <c r="AH57" s="506">
        <v>43.32</v>
      </c>
      <c r="AI57" s="507">
        <v>4</v>
      </c>
      <c r="AJ57" s="507">
        <v>0</v>
      </c>
      <c r="AK57" s="507">
        <v>0</v>
      </c>
      <c r="AL57" s="507">
        <v>0</v>
      </c>
      <c r="AM57" s="507">
        <v>0</v>
      </c>
      <c r="AN57" s="507">
        <v>0</v>
      </c>
      <c r="AO57" s="167">
        <f t="shared" si="6"/>
        <v>4</v>
      </c>
      <c r="AP57" s="536">
        <v>15</v>
      </c>
      <c r="AQ57" s="171">
        <f t="shared" si="7"/>
        <v>6.8587105624142664E-2</v>
      </c>
      <c r="AR57" s="506">
        <v>39.15</v>
      </c>
      <c r="AS57" s="507">
        <v>9</v>
      </c>
      <c r="AT57" s="507">
        <v>8</v>
      </c>
      <c r="AU57" s="507">
        <v>4</v>
      </c>
      <c r="AV57" s="507">
        <v>0</v>
      </c>
      <c r="AW57" s="507">
        <v>0</v>
      </c>
      <c r="AX57" s="507">
        <v>0</v>
      </c>
      <c r="AY57" s="167">
        <f t="shared" si="8"/>
        <v>21</v>
      </c>
      <c r="AZ57" s="536">
        <v>9</v>
      </c>
      <c r="BA57" s="171">
        <f t="shared" si="9"/>
        <v>0.43613707165109034</v>
      </c>
      <c r="BB57" s="506">
        <v>46.53</v>
      </c>
      <c r="BC57" s="507">
        <v>7</v>
      </c>
      <c r="BD57" s="507">
        <v>2</v>
      </c>
      <c r="BE57" s="507">
        <v>6</v>
      </c>
      <c r="BF57" s="507">
        <v>2</v>
      </c>
      <c r="BG57" s="507">
        <v>9</v>
      </c>
      <c r="BH57" s="507">
        <v>3</v>
      </c>
      <c r="BI57" s="167">
        <f t="shared" si="10"/>
        <v>29</v>
      </c>
      <c r="BJ57" s="536">
        <v>0</v>
      </c>
      <c r="BK57" s="171">
        <f t="shared" si="11"/>
        <v>0.62325381474317643</v>
      </c>
      <c r="BL57" s="506">
        <v>38.31</v>
      </c>
      <c r="BM57" s="507">
        <v>4</v>
      </c>
      <c r="BN57" s="507">
        <v>0</v>
      </c>
      <c r="BO57" s="507">
        <v>0</v>
      </c>
      <c r="BP57" s="507">
        <v>0</v>
      </c>
      <c r="BQ57" s="509"/>
      <c r="BR57" s="537">
        <v>1</v>
      </c>
      <c r="BS57" s="167">
        <f t="shared" si="12"/>
        <v>4</v>
      </c>
      <c r="BT57" s="536">
        <v>9</v>
      </c>
      <c r="BU57" s="171">
        <f t="shared" si="13"/>
        <v>8.4548721200591842E-2</v>
      </c>
      <c r="BV57" s="506">
        <v>42.53</v>
      </c>
      <c r="BW57" s="507">
        <v>9</v>
      </c>
      <c r="BX57" s="507">
        <v>9</v>
      </c>
      <c r="BY57" s="507">
        <v>5</v>
      </c>
      <c r="BZ57" s="507">
        <v>4</v>
      </c>
      <c r="CA57" s="507">
        <v>10</v>
      </c>
      <c r="CB57" s="507">
        <v>9</v>
      </c>
      <c r="CC57" s="167">
        <f t="shared" si="14"/>
        <v>46</v>
      </c>
      <c r="CD57" s="536">
        <v>0</v>
      </c>
      <c r="CE57" s="171">
        <f t="shared" si="15"/>
        <v>1.0815894662591112</v>
      </c>
      <c r="CF57" s="507">
        <v>0</v>
      </c>
      <c r="CG57" s="114">
        <f t="shared" si="16"/>
        <v>4.61042174979029</v>
      </c>
      <c r="CH57" s="512"/>
    </row>
    <row r="58" spans="1:86" ht="26" customHeight="1">
      <c r="A58" s="503">
        <v>23</v>
      </c>
      <c r="B58" s="513" t="s">
        <v>95</v>
      </c>
      <c r="C58" s="535" t="s">
        <v>704</v>
      </c>
      <c r="D58" s="506">
        <v>67.81</v>
      </c>
      <c r="E58" s="507">
        <v>7</v>
      </c>
      <c r="F58" s="507">
        <v>9</v>
      </c>
      <c r="G58" s="507">
        <v>7</v>
      </c>
      <c r="H58" s="507">
        <v>6</v>
      </c>
      <c r="I58" s="507">
        <v>0</v>
      </c>
      <c r="J58" s="507">
        <v>0</v>
      </c>
      <c r="K58" s="167">
        <f t="shared" si="0"/>
        <v>29</v>
      </c>
      <c r="L58" s="536">
        <v>6</v>
      </c>
      <c r="M58" s="171">
        <f t="shared" si="1"/>
        <v>0.39290069096328412</v>
      </c>
      <c r="N58" s="506">
        <v>92.44</v>
      </c>
      <c r="O58" s="507">
        <v>9</v>
      </c>
      <c r="P58" s="507">
        <v>10</v>
      </c>
      <c r="Q58" s="507">
        <v>10</v>
      </c>
      <c r="R58" s="507">
        <v>8</v>
      </c>
      <c r="S58" s="507">
        <v>9</v>
      </c>
      <c r="T58" s="507">
        <v>8</v>
      </c>
      <c r="U58" s="167">
        <f t="shared" si="2"/>
        <v>54</v>
      </c>
      <c r="V58" s="536">
        <v>0</v>
      </c>
      <c r="W58" s="171">
        <f t="shared" si="3"/>
        <v>0.58416270012981397</v>
      </c>
      <c r="X58" s="506">
        <v>55.09</v>
      </c>
      <c r="Y58" s="507">
        <v>10</v>
      </c>
      <c r="Z58" s="507">
        <v>6</v>
      </c>
      <c r="AA58" s="507">
        <v>8</v>
      </c>
      <c r="AB58" s="507">
        <v>7</v>
      </c>
      <c r="AC58" s="507">
        <v>8</v>
      </c>
      <c r="AD58" s="507">
        <v>5</v>
      </c>
      <c r="AE58" s="167">
        <f t="shared" si="4"/>
        <v>44</v>
      </c>
      <c r="AF58" s="536">
        <v>0</v>
      </c>
      <c r="AG58" s="171">
        <f t="shared" si="5"/>
        <v>0.79869304774006167</v>
      </c>
      <c r="AH58" s="506">
        <v>67.84</v>
      </c>
      <c r="AI58" s="507">
        <v>5</v>
      </c>
      <c r="AJ58" s="507">
        <v>5</v>
      </c>
      <c r="AK58" s="507">
        <v>7</v>
      </c>
      <c r="AL58" s="507">
        <v>0</v>
      </c>
      <c r="AM58" s="507">
        <v>6</v>
      </c>
      <c r="AN58" s="507">
        <v>0</v>
      </c>
      <c r="AO58" s="167">
        <f t="shared" si="6"/>
        <v>23</v>
      </c>
      <c r="AP58" s="536">
        <v>15</v>
      </c>
      <c r="AQ58" s="171">
        <f t="shared" si="7"/>
        <v>0.27764365041042971</v>
      </c>
      <c r="AR58" s="506">
        <v>61.68</v>
      </c>
      <c r="AS58" s="507">
        <v>6</v>
      </c>
      <c r="AT58" s="507">
        <v>7</v>
      </c>
      <c r="AU58" s="507">
        <v>6</v>
      </c>
      <c r="AV58" s="507">
        <v>6</v>
      </c>
      <c r="AW58" s="507">
        <v>6</v>
      </c>
      <c r="AX58" s="507">
        <v>0</v>
      </c>
      <c r="AY58" s="167">
        <f t="shared" si="8"/>
        <v>31</v>
      </c>
      <c r="AZ58" s="536">
        <v>3</v>
      </c>
      <c r="BA58" s="171">
        <f t="shared" si="9"/>
        <v>0.47928262213976497</v>
      </c>
      <c r="BB58" s="506">
        <v>89.35</v>
      </c>
      <c r="BC58" s="507">
        <v>6</v>
      </c>
      <c r="BD58" s="507">
        <v>5</v>
      </c>
      <c r="BE58" s="507">
        <v>0</v>
      </c>
      <c r="BF58" s="507">
        <v>0</v>
      </c>
      <c r="BG58" s="507">
        <v>5</v>
      </c>
      <c r="BH58" s="507">
        <v>1</v>
      </c>
      <c r="BI58" s="167">
        <f t="shared" si="10"/>
        <v>17</v>
      </c>
      <c r="BJ58" s="536">
        <v>3</v>
      </c>
      <c r="BK58" s="171">
        <f t="shared" si="11"/>
        <v>0.18408229561451003</v>
      </c>
      <c r="BL58" s="506">
        <v>57.84</v>
      </c>
      <c r="BM58" s="507">
        <v>7</v>
      </c>
      <c r="BN58" s="507">
        <v>2</v>
      </c>
      <c r="BO58" s="507">
        <v>4</v>
      </c>
      <c r="BP58" s="507">
        <v>8</v>
      </c>
      <c r="BQ58" s="509"/>
      <c r="BR58" s="537">
        <v>1.5</v>
      </c>
      <c r="BS58" s="167">
        <f t="shared" si="12"/>
        <v>21</v>
      </c>
      <c r="BT58" s="536">
        <v>0</v>
      </c>
      <c r="BU58" s="171">
        <f t="shared" si="13"/>
        <v>0.54460580912863066</v>
      </c>
      <c r="BV58" s="506">
        <v>65.150000000000006</v>
      </c>
      <c r="BW58" s="507">
        <v>8</v>
      </c>
      <c r="BX58" s="507">
        <v>8</v>
      </c>
      <c r="BY58" s="507">
        <v>10</v>
      </c>
      <c r="BZ58" s="507">
        <v>8</v>
      </c>
      <c r="CA58" s="507">
        <v>7</v>
      </c>
      <c r="CB58" s="507">
        <v>9</v>
      </c>
      <c r="CC58" s="167">
        <f t="shared" si="14"/>
        <v>50</v>
      </c>
      <c r="CD58" s="536">
        <v>0</v>
      </c>
      <c r="CE58" s="171">
        <f t="shared" si="15"/>
        <v>0.76745970836531074</v>
      </c>
      <c r="CF58" s="507">
        <v>0</v>
      </c>
      <c r="CG58" s="114">
        <f t="shared" si="16"/>
        <v>4.0288305244918057</v>
      </c>
      <c r="CH58" s="512"/>
    </row>
    <row r="59" spans="1:86" ht="26" customHeight="1">
      <c r="A59" s="503">
        <v>24</v>
      </c>
      <c r="B59" s="513" t="s">
        <v>95</v>
      </c>
      <c r="C59" s="535" t="s">
        <v>755</v>
      </c>
      <c r="D59" s="506">
        <v>82.35</v>
      </c>
      <c r="E59" s="507">
        <v>0</v>
      </c>
      <c r="F59" s="507">
        <v>3</v>
      </c>
      <c r="G59" s="507">
        <v>5</v>
      </c>
      <c r="H59" s="507">
        <v>2</v>
      </c>
      <c r="I59" s="507">
        <v>0</v>
      </c>
      <c r="J59" s="507">
        <v>2</v>
      </c>
      <c r="K59" s="167">
        <f t="shared" si="0"/>
        <v>12</v>
      </c>
      <c r="L59" s="536">
        <v>6</v>
      </c>
      <c r="M59" s="171">
        <f t="shared" si="1"/>
        <v>0.13582342954159593</v>
      </c>
      <c r="N59" s="506">
        <v>94.88</v>
      </c>
      <c r="O59" s="507">
        <v>9</v>
      </c>
      <c r="P59" s="507">
        <v>10</v>
      </c>
      <c r="Q59" s="507">
        <v>9</v>
      </c>
      <c r="R59" s="507">
        <v>9</v>
      </c>
      <c r="S59" s="507">
        <v>8</v>
      </c>
      <c r="T59" s="507">
        <v>10</v>
      </c>
      <c r="U59" s="167">
        <f t="shared" si="2"/>
        <v>55</v>
      </c>
      <c r="V59" s="536">
        <v>0</v>
      </c>
      <c r="W59" s="171">
        <f t="shared" si="3"/>
        <v>0.5796795952782462</v>
      </c>
      <c r="X59" s="506">
        <v>59.38</v>
      </c>
      <c r="Y59" s="507">
        <v>9</v>
      </c>
      <c r="Z59" s="507">
        <v>8</v>
      </c>
      <c r="AA59" s="507">
        <v>8</v>
      </c>
      <c r="AB59" s="507">
        <v>8</v>
      </c>
      <c r="AC59" s="507">
        <v>8</v>
      </c>
      <c r="AD59" s="507">
        <v>7</v>
      </c>
      <c r="AE59" s="167">
        <f t="shared" si="4"/>
        <v>48</v>
      </c>
      <c r="AF59" s="536">
        <v>0</v>
      </c>
      <c r="AG59" s="171">
        <f t="shared" si="5"/>
        <v>0.80835298080161666</v>
      </c>
      <c r="AH59" s="506">
        <v>71.680000000000007</v>
      </c>
      <c r="AI59" s="507">
        <v>6</v>
      </c>
      <c r="AJ59" s="507">
        <v>7</v>
      </c>
      <c r="AK59" s="507">
        <v>7</v>
      </c>
      <c r="AL59" s="507">
        <v>4</v>
      </c>
      <c r="AM59" s="507">
        <v>0</v>
      </c>
      <c r="AN59" s="507">
        <v>0</v>
      </c>
      <c r="AO59" s="167">
        <f t="shared" si="6"/>
        <v>24</v>
      </c>
      <c r="AP59" s="536">
        <v>8</v>
      </c>
      <c r="AQ59" s="171">
        <f t="shared" si="7"/>
        <v>0.3012048192771084</v>
      </c>
      <c r="AR59" s="506">
        <v>61.29</v>
      </c>
      <c r="AS59" s="507">
        <v>9</v>
      </c>
      <c r="AT59" s="507">
        <v>7</v>
      </c>
      <c r="AU59" s="507">
        <v>5</v>
      </c>
      <c r="AV59" s="507">
        <v>2</v>
      </c>
      <c r="AW59" s="507">
        <v>9</v>
      </c>
      <c r="AX59" s="507">
        <v>1</v>
      </c>
      <c r="AY59" s="167">
        <f t="shared" si="8"/>
        <v>33</v>
      </c>
      <c r="AZ59" s="536">
        <v>0</v>
      </c>
      <c r="BA59" s="171">
        <f t="shared" si="9"/>
        <v>0.53842388644150763</v>
      </c>
      <c r="BB59" s="506">
        <v>118.97</v>
      </c>
      <c r="BC59" s="507">
        <v>10</v>
      </c>
      <c r="BD59" s="507">
        <v>9</v>
      </c>
      <c r="BE59" s="507">
        <v>6</v>
      </c>
      <c r="BF59" s="507">
        <v>5</v>
      </c>
      <c r="BG59" s="507">
        <v>10</v>
      </c>
      <c r="BH59" s="507">
        <v>8</v>
      </c>
      <c r="BI59" s="167">
        <f t="shared" si="10"/>
        <v>48</v>
      </c>
      <c r="BJ59" s="536">
        <v>0</v>
      </c>
      <c r="BK59" s="171">
        <f t="shared" si="11"/>
        <v>0.40346305791375975</v>
      </c>
      <c r="BL59" s="506">
        <v>62.75</v>
      </c>
      <c r="BM59" s="507">
        <v>10</v>
      </c>
      <c r="BN59" s="507">
        <v>0</v>
      </c>
      <c r="BO59" s="507">
        <v>0</v>
      </c>
      <c r="BP59" s="507">
        <v>7</v>
      </c>
      <c r="BQ59" s="509"/>
      <c r="BR59" s="537">
        <v>1</v>
      </c>
      <c r="BS59" s="167">
        <f t="shared" si="12"/>
        <v>17</v>
      </c>
      <c r="BT59" s="536">
        <v>6</v>
      </c>
      <c r="BU59" s="171">
        <f t="shared" si="13"/>
        <v>0.24727272727272728</v>
      </c>
      <c r="BV59" s="506">
        <v>58.6</v>
      </c>
      <c r="BW59" s="507">
        <v>9</v>
      </c>
      <c r="BX59" s="507">
        <v>10</v>
      </c>
      <c r="BY59" s="507">
        <v>8</v>
      </c>
      <c r="BZ59" s="507">
        <v>9</v>
      </c>
      <c r="CA59" s="507">
        <v>5</v>
      </c>
      <c r="CB59" s="507">
        <v>9</v>
      </c>
      <c r="CC59" s="167">
        <f t="shared" si="14"/>
        <v>50</v>
      </c>
      <c r="CD59" s="536">
        <v>0</v>
      </c>
      <c r="CE59" s="171">
        <f t="shared" si="15"/>
        <v>0.85324232081911255</v>
      </c>
      <c r="CF59" s="507">
        <v>0</v>
      </c>
      <c r="CG59" s="114">
        <f t="shared" si="16"/>
        <v>3.867462817345674</v>
      </c>
      <c r="CH59" s="512"/>
    </row>
    <row r="60" spans="1:86" ht="26" customHeight="1">
      <c r="A60" s="503">
        <v>25</v>
      </c>
      <c r="B60" s="513" t="s">
        <v>15</v>
      </c>
      <c r="C60" s="535" t="s">
        <v>756</v>
      </c>
      <c r="D60" s="506">
        <v>73.569999999999993</v>
      </c>
      <c r="E60" s="507">
        <v>0</v>
      </c>
      <c r="F60" s="507">
        <v>8</v>
      </c>
      <c r="G60" s="507">
        <v>0</v>
      </c>
      <c r="H60" s="507">
        <v>0</v>
      </c>
      <c r="I60" s="507">
        <v>0</v>
      </c>
      <c r="J60" s="507">
        <v>5</v>
      </c>
      <c r="K60" s="167">
        <f t="shared" si="0"/>
        <v>13</v>
      </c>
      <c r="L60" s="536">
        <v>12</v>
      </c>
      <c r="M60" s="171">
        <f t="shared" si="1"/>
        <v>0.15192240271123059</v>
      </c>
      <c r="N60" s="506">
        <v>58.81</v>
      </c>
      <c r="O60" s="507">
        <v>9</v>
      </c>
      <c r="P60" s="507">
        <v>10</v>
      </c>
      <c r="Q60" s="507">
        <v>9</v>
      </c>
      <c r="R60" s="507">
        <v>10</v>
      </c>
      <c r="S60" s="507">
        <v>8</v>
      </c>
      <c r="T60" s="507">
        <v>9</v>
      </c>
      <c r="U60" s="167">
        <f t="shared" si="2"/>
        <v>55</v>
      </c>
      <c r="V60" s="536">
        <v>0</v>
      </c>
      <c r="W60" s="171">
        <f t="shared" si="3"/>
        <v>0.93521509947287873</v>
      </c>
      <c r="X60" s="506">
        <v>41.75</v>
      </c>
      <c r="Y60" s="507">
        <v>8</v>
      </c>
      <c r="Z60" s="507">
        <v>6</v>
      </c>
      <c r="AA60" s="507">
        <v>9</v>
      </c>
      <c r="AB60" s="507">
        <v>6</v>
      </c>
      <c r="AC60" s="507">
        <v>7</v>
      </c>
      <c r="AD60" s="507">
        <v>5</v>
      </c>
      <c r="AE60" s="167">
        <f t="shared" si="4"/>
        <v>41</v>
      </c>
      <c r="AF60" s="536">
        <v>0</v>
      </c>
      <c r="AG60" s="171">
        <f t="shared" si="5"/>
        <v>0.98203592814371254</v>
      </c>
      <c r="AH60" s="506">
        <v>74</v>
      </c>
      <c r="AI60" s="507">
        <v>7</v>
      </c>
      <c r="AJ60" s="507">
        <v>6</v>
      </c>
      <c r="AK60" s="507">
        <v>0</v>
      </c>
      <c r="AL60" s="507">
        <v>0</v>
      </c>
      <c r="AM60" s="507">
        <v>0</v>
      </c>
      <c r="AN60" s="507">
        <v>0</v>
      </c>
      <c r="AO60" s="167">
        <f t="shared" si="6"/>
        <v>13</v>
      </c>
      <c r="AP60" s="536">
        <v>14</v>
      </c>
      <c r="AQ60" s="171">
        <f t="shared" si="7"/>
        <v>0.14772727272727273</v>
      </c>
      <c r="AR60" s="506">
        <v>66.31</v>
      </c>
      <c r="AS60" s="507">
        <v>6</v>
      </c>
      <c r="AT60" s="507">
        <v>0</v>
      </c>
      <c r="AU60" s="507">
        <v>4</v>
      </c>
      <c r="AV60" s="507">
        <v>3</v>
      </c>
      <c r="AW60" s="507">
        <v>0</v>
      </c>
      <c r="AX60" s="507">
        <v>0</v>
      </c>
      <c r="AY60" s="167">
        <f t="shared" si="8"/>
        <v>13</v>
      </c>
      <c r="AZ60" s="536">
        <v>9</v>
      </c>
      <c r="BA60" s="171">
        <f t="shared" si="9"/>
        <v>0.17261983800292124</v>
      </c>
      <c r="BB60" s="506">
        <v>63.57</v>
      </c>
      <c r="BC60" s="507">
        <v>1</v>
      </c>
      <c r="BD60" s="507">
        <v>0</v>
      </c>
      <c r="BE60" s="507">
        <v>0</v>
      </c>
      <c r="BF60" s="507">
        <v>0</v>
      </c>
      <c r="BG60" s="507">
        <v>5</v>
      </c>
      <c r="BH60" s="507">
        <v>0</v>
      </c>
      <c r="BI60" s="167">
        <f t="shared" si="10"/>
        <v>6</v>
      </c>
      <c r="BJ60" s="536">
        <v>3</v>
      </c>
      <c r="BK60" s="171">
        <f t="shared" si="11"/>
        <v>9.013068949977468E-2</v>
      </c>
      <c r="BL60" s="506">
        <v>50.81</v>
      </c>
      <c r="BM60" s="507">
        <v>0</v>
      </c>
      <c r="BN60" s="507">
        <v>8</v>
      </c>
      <c r="BO60" s="507">
        <v>7</v>
      </c>
      <c r="BP60" s="507">
        <v>1</v>
      </c>
      <c r="BQ60" s="509"/>
      <c r="BR60" s="537">
        <v>1</v>
      </c>
      <c r="BS60" s="167">
        <f t="shared" si="12"/>
        <v>16</v>
      </c>
      <c r="BT60" s="536">
        <v>3</v>
      </c>
      <c r="BU60" s="171">
        <f t="shared" si="13"/>
        <v>0.29734250139379298</v>
      </c>
      <c r="BV60" s="506">
        <v>57.91</v>
      </c>
      <c r="BW60" s="507">
        <v>4</v>
      </c>
      <c r="BX60" s="507">
        <v>8</v>
      </c>
      <c r="BY60" s="507">
        <v>4</v>
      </c>
      <c r="BZ60" s="507">
        <v>6</v>
      </c>
      <c r="CA60" s="507">
        <v>8</v>
      </c>
      <c r="CB60" s="507">
        <v>6</v>
      </c>
      <c r="CC60" s="167">
        <f t="shared" si="14"/>
        <v>36</v>
      </c>
      <c r="CD60" s="536">
        <v>0</v>
      </c>
      <c r="CE60" s="171">
        <f t="shared" si="15"/>
        <v>0.62165429114142634</v>
      </c>
      <c r="CF60" s="507">
        <v>0</v>
      </c>
      <c r="CG60" s="114">
        <f t="shared" si="16"/>
        <v>3.3986480230930103</v>
      </c>
      <c r="CH60" s="512"/>
    </row>
    <row r="61" spans="1:86" ht="26" customHeight="1">
      <c r="A61" s="503">
        <v>26</v>
      </c>
      <c r="B61" s="522" t="s">
        <v>95</v>
      </c>
      <c r="C61" s="514" t="s">
        <v>757</v>
      </c>
      <c r="D61" s="515">
        <v>109.19</v>
      </c>
      <c r="E61" s="516">
        <v>6</v>
      </c>
      <c r="F61" s="516">
        <v>7</v>
      </c>
      <c r="G61" s="516">
        <v>8</v>
      </c>
      <c r="H61" s="516">
        <v>4</v>
      </c>
      <c r="I61" s="516">
        <v>8</v>
      </c>
      <c r="J61" s="516">
        <v>7</v>
      </c>
      <c r="K61" s="517">
        <f t="shared" si="0"/>
        <v>40</v>
      </c>
      <c r="L61" s="518">
        <v>0</v>
      </c>
      <c r="M61" s="533">
        <f t="shared" si="1"/>
        <v>0.36633391336202947</v>
      </c>
      <c r="N61" s="515">
        <v>75.72</v>
      </c>
      <c r="O61" s="516">
        <v>7</v>
      </c>
      <c r="P61" s="516">
        <v>8</v>
      </c>
      <c r="Q61" s="516">
        <v>8</v>
      </c>
      <c r="R61" s="516">
        <v>0</v>
      </c>
      <c r="S61" s="516">
        <v>8</v>
      </c>
      <c r="T61" s="516">
        <v>10</v>
      </c>
      <c r="U61" s="517">
        <f t="shared" si="2"/>
        <v>41</v>
      </c>
      <c r="V61" s="518">
        <v>3</v>
      </c>
      <c r="W61" s="533">
        <f t="shared" si="3"/>
        <v>0.52083333333333337</v>
      </c>
      <c r="X61" s="515">
        <v>57.85</v>
      </c>
      <c r="Y61" s="516">
        <v>10</v>
      </c>
      <c r="Z61" s="516">
        <v>7</v>
      </c>
      <c r="AA61" s="516">
        <v>6</v>
      </c>
      <c r="AB61" s="516">
        <v>6</v>
      </c>
      <c r="AC61" s="516">
        <v>6</v>
      </c>
      <c r="AD61" s="516">
        <v>0</v>
      </c>
      <c r="AE61" s="517">
        <f t="shared" si="4"/>
        <v>35</v>
      </c>
      <c r="AF61" s="518">
        <v>0</v>
      </c>
      <c r="AG61" s="533">
        <f t="shared" si="5"/>
        <v>0.60501296456352638</v>
      </c>
      <c r="AH61" s="515">
        <v>65.75</v>
      </c>
      <c r="AI61" s="516">
        <v>0</v>
      </c>
      <c r="AJ61" s="516">
        <v>0</v>
      </c>
      <c r="AK61" s="516">
        <v>0</v>
      </c>
      <c r="AL61" s="516">
        <v>5</v>
      </c>
      <c r="AM61" s="516">
        <v>0</v>
      </c>
      <c r="AN61" s="516">
        <v>0</v>
      </c>
      <c r="AO61" s="517">
        <f t="shared" si="6"/>
        <v>5</v>
      </c>
      <c r="AP61" s="518">
        <v>19</v>
      </c>
      <c r="AQ61" s="533">
        <f t="shared" si="7"/>
        <v>5.8997050147492625E-2</v>
      </c>
      <c r="AR61" s="515">
        <v>58.63</v>
      </c>
      <c r="AS61" s="516">
        <v>10</v>
      </c>
      <c r="AT61" s="516">
        <v>6</v>
      </c>
      <c r="AU61" s="516">
        <v>6</v>
      </c>
      <c r="AV61" s="516">
        <v>0</v>
      </c>
      <c r="AW61" s="516">
        <v>0</v>
      </c>
      <c r="AX61" s="516">
        <v>9</v>
      </c>
      <c r="AY61" s="517">
        <f t="shared" si="8"/>
        <v>31</v>
      </c>
      <c r="AZ61" s="518">
        <v>6</v>
      </c>
      <c r="BA61" s="533">
        <f t="shared" si="9"/>
        <v>0.47965341172829956</v>
      </c>
      <c r="BB61" s="515">
        <v>149.91</v>
      </c>
      <c r="BC61" s="516">
        <v>4</v>
      </c>
      <c r="BD61" s="516">
        <v>3</v>
      </c>
      <c r="BE61" s="516">
        <v>5</v>
      </c>
      <c r="BF61" s="516">
        <v>4</v>
      </c>
      <c r="BG61" s="516">
        <v>3</v>
      </c>
      <c r="BH61" s="516">
        <v>0</v>
      </c>
      <c r="BI61" s="517">
        <f t="shared" si="10"/>
        <v>19</v>
      </c>
      <c r="BJ61" s="518">
        <v>0</v>
      </c>
      <c r="BK61" s="533">
        <f t="shared" si="11"/>
        <v>0.1267427122940431</v>
      </c>
      <c r="BL61" s="515">
        <v>56.04</v>
      </c>
      <c r="BM61" s="516">
        <v>5</v>
      </c>
      <c r="BN61" s="516">
        <v>0</v>
      </c>
      <c r="BO61" s="516">
        <v>0</v>
      </c>
      <c r="BP61" s="516">
        <v>6</v>
      </c>
      <c r="BQ61" s="520"/>
      <c r="BR61" s="521">
        <v>1</v>
      </c>
      <c r="BS61" s="517">
        <f t="shared" si="12"/>
        <v>11</v>
      </c>
      <c r="BT61" s="518">
        <v>6</v>
      </c>
      <c r="BU61" s="533">
        <f t="shared" si="13"/>
        <v>0.1773049645390071</v>
      </c>
      <c r="BV61" s="515">
        <v>62.56</v>
      </c>
      <c r="BW61" s="516">
        <v>8</v>
      </c>
      <c r="BX61" s="516">
        <v>5</v>
      </c>
      <c r="BY61" s="516">
        <v>8</v>
      </c>
      <c r="BZ61" s="516">
        <v>6</v>
      </c>
      <c r="CA61" s="516">
        <v>8</v>
      </c>
      <c r="CB61" s="516">
        <v>8</v>
      </c>
      <c r="CC61" s="517">
        <f t="shared" si="14"/>
        <v>43</v>
      </c>
      <c r="CD61" s="518">
        <v>0</v>
      </c>
      <c r="CE61" s="533">
        <f t="shared" si="15"/>
        <v>0.6873401534526854</v>
      </c>
      <c r="CF61" s="516">
        <v>0</v>
      </c>
      <c r="CG61" s="534">
        <f t="shared" si="16"/>
        <v>3.022218503420417</v>
      </c>
      <c r="CH61" s="512"/>
    </row>
    <row r="62" spans="1:86" ht="26" customHeight="1">
      <c r="A62" s="503">
        <v>27</v>
      </c>
      <c r="B62" s="513" t="s">
        <v>95</v>
      </c>
      <c r="C62" s="535" t="s">
        <v>183</v>
      </c>
      <c r="D62" s="506">
        <v>120.79</v>
      </c>
      <c r="E62" s="507">
        <v>4</v>
      </c>
      <c r="F62" s="507">
        <v>7</v>
      </c>
      <c r="G62" s="507">
        <v>6</v>
      </c>
      <c r="H62" s="507">
        <v>7</v>
      </c>
      <c r="I62" s="507">
        <v>7</v>
      </c>
      <c r="J62" s="507">
        <v>7</v>
      </c>
      <c r="K62" s="167">
        <f t="shared" si="0"/>
        <v>38</v>
      </c>
      <c r="L62" s="536">
        <v>0</v>
      </c>
      <c r="M62" s="171">
        <f t="shared" si="1"/>
        <v>0.31459557910423047</v>
      </c>
      <c r="N62" s="506">
        <v>105.97</v>
      </c>
      <c r="O62" s="507">
        <v>7</v>
      </c>
      <c r="P62" s="507">
        <v>7</v>
      </c>
      <c r="Q62" s="507">
        <v>6</v>
      </c>
      <c r="R62" s="507">
        <v>8</v>
      </c>
      <c r="S62" s="507">
        <v>6</v>
      </c>
      <c r="T62" s="507">
        <v>3</v>
      </c>
      <c r="U62" s="167">
        <f t="shared" si="2"/>
        <v>37</v>
      </c>
      <c r="V62" s="536">
        <v>0</v>
      </c>
      <c r="W62" s="171">
        <f t="shared" si="3"/>
        <v>0.34915542134566385</v>
      </c>
      <c r="X62" s="506">
        <v>56.28</v>
      </c>
      <c r="Y62" s="507">
        <v>8</v>
      </c>
      <c r="Z62" s="507">
        <v>7</v>
      </c>
      <c r="AA62" s="507">
        <v>7</v>
      </c>
      <c r="AB62" s="507">
        <v>2</v>
      </c>
      <c r="AC62" s="507">
        <v>8</v>
      </c>
      <c r="AD62" s="507">
        <v>0</v>
      </c>
      <c r="AE62" s="167">
        <f t="shared" si="4"/>
        <v>32</v>
      </c>
      <c r="AF62" s="536">
        <v>0</v>
      </c>
      <c r="AG62" s="171">
        <f t="shared" si="5"/>
        <v>0.56858564321250882</v>
      </c>
      <c r="AH62" s="506">
        <v>84.54</v>
      </c>
      <c r="AI62" s="507">
        <v>0</v>
      </c>
      <c r="AJ62" s="507">
        <v>0</v>
      </c>
      <c r="AK62" s="507">
        <v>0</v>
      </c>
      <c r="AL62" s="507">
        <v>8</v>
      </c>
      <c r="AM62" s="507">
        <v>6</v>
      </c>
      <c r="AN62" s="507">
        <v>0</v>
      </c>
      <c r="AO62" s="167">
        <f t="shared" si="6"/>
        <v>14</v>
      </c>
      <c r="AP62" s="536">
        <v>12</v>
      </c>
      <c r="AQ62" s="171">
        <f t="shared" si="7"/>
        <v>0.14501760928112697</v>
      </c>
      <c r="AR62" s="506">
        <v>84.59</v>
      </c>
      <c r="AS62" s="507">
        <v>6</v>
      </c>
      <c r="AT62" s="507">
        <v>6</v>
      </c>
      <c r="AU62" s="507">
        <v>7</v>
      </c>
      <c r="AV62" s="507">
        <v>2</v>
      </c>
      <c r="AW62" s="507">
        <v>7</v>
      </c>
      <c r="AX62" s="507">
        <v>0</v>
      </c>
      <c r="AY62" s="167">
        <f t="shared" si="8"/>
        <v>28</v>
      </c>
      <c r="AZ62" s="536">
        <v>3</v>
      </c>
      <c r="BA62" s="171">
        <f t="shared" si="9"/>
        <v>0.319671195341934</v>
      </c>
      <c r="BB62" s="506">
        <v>124.54</v>
      </c>
      <c r="BC62" s="507">
        <v>6</v>
      </c>
      <c r="BD62" s="507">
        <v>4</v>
      </c>
      <c r="BE62" s="507">
        <v>8</v>
      </c>
      <c r="BF62" s="507">
        <v>6</v>
      </c>
      <c r="BG62" s="507">
        <v>7</v>
      </c>
      <c r="BH62" s="507">
        <v>7</v>
      </c>
      <c r="BI62" s="167">
        <f t="shared" si="10"/>
        <v>38</v>
      </c>
      <c r="BJ62" s="536">
        <v>0</v>
      </c>
      <c r="BK62" s="171">
        <f t="shared" si="11"/>
        <v>0.30512285209571222</v>
      </c>
      <c r="BL62" s="506">
        <v>84.72</v>
      </c>
      <c r="BM62" s="507">
        <v>6</v>
      </c>
      <c r="BN62" s="507">
        <v>4</v>
      </c>
      <c r="BO62" s="507">
        <v>0</v>
      </c>
      <c r="BP62" s="507">
        <v>8</v>
      </c>
      <c r="BQ62" s="509"/>
      <c r="BR62" s="537">
        <v>1</v>
      </c>
      <c r="BS62" s="167">
        <f t="shared" si="12"/>
        <v>18</v>
      </c>
      <c r="BT62" s="536">
        <v>3</v>
      </c>
      <c r="BU62" s="171">
        <f t="shared" si="13"/>
        <v>0.20519835841313269</v>
      </c>
      <c r="BV62" s="506">
        <v>74.47</v>
      </c>
      <c r="BW62" s="507">
        <v>5</v>
      </c>
      <c r="BX62" s="507">
        <v>6</v>
      </c>
      <c r="BY62" s="507">
        <v>9</v>
      </c>
      <c r="BZ62" s="507">
        <v>8</v>
      </c>
      <c r="CA62" s="507">
        <v>8</v>
      </c>
      <c r="CB62" s="507">
        <v>9</v>
      </c>
      <c r="CC62" s="167">
        <f t="shared" si="14"/>
        <v>45</v>
      </c>
      <c r="CD62" s="536">
        <v>0</v>
      </c>
      <c r="CE62" s="171">
        <f t="shared" si="15"/>
        <v>0.60427017590976229</v>
      </c>
      <c r="CF62" s="507">
        <v>0.2</v>
      </c>
      <c r="CG62" s="114">
        <f t="shared" si="16"/>
        <v>3.0116168347040717</v>
      </c>
      <c r="CH62" s="512"/>
    </row>
    <row r="63" spans="1:86" ht="26" customHeight="1">
      <c r="A63" s="503">
        <v>28</v>
      </c>
      <c r="B63" s="522" t="s">
        <v>95</v>
      </c>
      <c r="C63" s="514" t="s">
        <v>203</v>
      </c>
      <c r="D63" s="515">
        <v>84.56</v>
      </c>
      <c r="E63" s="516">
        <v>9</v>
      </c>
      <c r="F63" s="516">
        <v>3</v>
      </c>
      <c r="G63" s="516">
        <v>1</v>
      </c>
      <c r="H63" s="516">
        <v>0</v>
      </c>
      <c r="I63" s="516">
        <v>0</v>
      </c>
      <c r="J63" s="516">
        <v>1</v>
      </c>
      <c r="K63" s="517">
        <f t="shared" si="0"/>
        <v>14</v>
      </c>
      <c r="L63" s="518">
        <v>6</v>
      </c>
      <c r="M63" s="533">
        <f t="shared" si="1"/>
        <v>0.15459363957597172</v>
      </c>
      <c r="N63" s="515">
        <v>111.18</v>
      </c>
      <c r="O63" s="516">
        <v>8</v>
      </c>
      <c r="P63" s="516">
        <v>10</v>
      </c>
      <c r="Q63" s="516">
        <v>9</v>
      </c>
      <c r="R63" s="516">
        <v>8</v>
      </c>
      <c r="S63" s="516">
        <v>8</v>
      </c>
      <c r="T63" s="516">
        <v>9</v>
      </c>
      <c r="U63" s="517">
        <f t="shared" si="2"/>
        <v>52</v>
      </c>
      <c r="V63" s="518">
        <v>0</v>
      </c>
      <c r="W63" s="533">
        <f t="shared" si="3"/>
        <v>0.46771001978773158</v>
      </c>
      <c r="X63" s="515">
        <v>79.88</v>
      </c>
      <c r="Y63" s="516">
        <v>7</v>
      </c>
      <c r="Z63" s="516">
        <v>6</v>
      </c>
      <c r="AA63" s="516">
        <v>9</v>
      </c>
      <c r="AB63" s="516">
        <v>4</v>
      </c>
      <c r="AC63" s="516">
        <v>9</v>
      </c>
      <c r="AD63" s="516">
        <v>8</v>
      </c>
      <c r="AE63" s="517">
        <f t="shared" si="4"/>
        <v>43</v>
      </c>
      <c r="AF63" s="518">
        <v>0</v>
      </c>
      <c r="AG63" s="533">
        <f t="shared" si="5"/>
        <v>0.53830746119178774</v>
      </c>
      <c r="AH63" s="515">
        <v>81.47</v>
      </c>
      <c r="AI63" s="516">
        <v>8</v>
      </c>
      <c r="AJ63" s="516">
        <v>7</v>
      </c>
      <c r="AK63" s="516">
        <v>0</v>
      </c>
      <c r="AL63" s="516">
        <v>4</v>
      </c>
      <c r="AM63" s="516">
        <v>4</v>
      </c>
      <c r="AN63" s="516">
        <v>0</v>
      </c>
      <c r="AO63" s="517">
        <f t="shared" si="6"/>
        <v>23</v>
      </c>
      <c r="AP63" s="518">
        <v>10</v>
      </c>
      <c r="AQ63" s="533">
        <f t="shared" si="7"/>
        <v>0.25144856237017604</v>
      </c>
      <c r="AR63" s="515">
        <v>78.599999999999994</v>
      </c>
      <c r="AS63" s="516">
        <v>5</v>
      </c>
      <c r="AT63" s="516">
        <v>5</v>
      </c>
      <c r="AU63" s="516">
        <v>2</v>
      </c>
      <c r="AV63" s="516">
        <v>6</v>
      </c>
      <c r="AW63" s="516">
        <v>2</v>
      </c>
      <c r="AX63" s="516">
        <v>3</v>
      </c>
      <c r="AY63" s="517">
        <f t="shared" si="8"/>
        <v>23</v>
      </c>
      <c r="AZ63" s="518">
        <v>0</v>
      </c>
      <c r="BA63" s="533">
        <f t="shared" si="9"/>
        <v>0.29262086513994912</v>
      </c>
      <c r="BB63" s="515">
        <v>75.349999999999994</v>
      </c>
      <c r="BC63" s="516">
        <v>5</v>
      </c>
      <c r="BD63" s="516">
        <v>3</v>
      </c>
      <c r="BE63" s="516">
        <v>3</v>
      </c>
      <c r="BF63" s="516">
        <v>5</v>
      </c>
      <c r="BG63" s="516">
        <v>5</v>
      </c>
      <c r="BH63" s="516">
        <v>3</v>
      </c>
      <c r="BI63" s="517">
        <f t="shared" si="10"/>
        <v>24</v>
      </c>
      <c r="BJ63" s="518">
        <v>0</v>
      </c>
      <c r="BK63" s="533">
        <f t="shared" si="11"/>
        <v>0.31851360318513605</v>
      </c>
      <c r="BL63" s="515">
        <v>64.69</v>
      </c>
      <c r="BM63" s="516">
        <v>5</v>
      </c>
      <c r="BN63" s="516">
        <v>8</v>
      </c>
      <c r="BO63" s="516">
        <v>5</v>
      </c>
      <c r="BP63" s="516">
        <v>0</v>
      </c>
      <c r="BQ63" s="520"/>
      <c r="BR63" s="521">
        <v>1</v>
      </c>
      <c r="BS63" s="517">
        <f t="shared" si="12"/>
        <v>18</v>
      </c>
      <c r="BT63" s="518">
        <v>3</v>
      </c>
      <c r="BU63" s="533">
        <f t="shared" si="13"/>
        <v>0.26591815630078297</v>
      </c>
      <c r="BV63" s="515">
        <v>76.66</v>
      </c>
      <c r="BW63" s="516">
        <v>7</v>
      </c>
      <c r="BX63" s="516">
        <v>9</v>
      </c>
      <c r="BY63" s="516">
        <v>4</v>
      </c>
      <c r="BZ63" s="516">
        <v>9</v>
      </c>
      <c r="CA63" s="516">
        <v>7</v>
      </c>
      <c r="CB63" s="516">
        <v>9</v>
      </c>
      <c r="CC63" s="517">
        <f t="shared" si="14"/>
        <v>45</v>
      </c>
      <c r="CD63" s="518">
        <v>0</v>
      </c>
      <c r="CE63" s="533">
        <f t="shared" si="15"/>
        <v>0.58700756587529357</v>
      </c>
      <c r="CF63" s="516">
        <v>0</v>
      </c>
      <c r="CG63" s="534">
        <f t="shared" si="16"/>
        <v>2.8761198734268287</v>
      </c>
      <c r="CH63" s="512"/>
    </row>
    <row r="64" spans="1:86" ht="26" customHeight="1">
      <c r="A64" s="503">
        <v>29</v>
      </c>
      <c r="B64" s="513" t="s">
        <v>95</v>
      </c>
      <c r="C64" s="535" t="s">
        <v>758</v>
      </c>
      <c r="D64" s="506">
        <v>69.150000000000006</v>
      </c>
      <c r="E64" s="507">
        <v>7</v>
      </c>
      <c r="F64" s="507">
        <v>0</v>
      </c>
      <c r="G64" s="507">
        <v>7</v>
      </c>
      <c r="H64" s="507">
        <v>1</v>
      </c>
      <c r="I64" s="507">
        <v>0</v>
      </c>
      <c r="J64" s="507">
        <v>0</v>
      </c>
      <c r="K64" s="167">
        <f t="shared" si="0"/>
        <v>15</v>
      </c>
      <c r="L64" s="536">
        <v>9</v>
      </c>
      <c r="M64" s="171">
        <f t="shared" si="1"/>
        <v>0.19193857965451055</v>
      </c>
      <c r="N64" s="506">
        <v>109.72</v>
      </c>
      <c r="O64" s="507">
        <v>9</v>
      </c>
      <c r="P64" s="507">
        <v>8</v>
      </c>
      <c r="Q64" s="507">
        <v>9</v>
      </c>
      <c r="R64" s="507">
        <v>9</v>
      </c>
      <c r="S64" s="507">
        <v>10</v>
      </c>
      <c r="T64" s="507">
        <v>9</v>
      </c>
      <c r="U64" s="167">
        <f t="shared" si="2"/>
        <v>54</v>
      </c>
      <c r="V64" s="536">
        <v>5</v>
      </c>
      <c r="W64" s="171">
        <f t="shared" si="3"/>
        <v>0.47071129707112969</v>
      </c>
      <c r="X64" s="506">
        <v>52.62</v>
      </c>
      <c r="Y64" s="507">
        <v>9</v>
      </c>
      <c r="Z64" s="507">
        <v>8</v>
      </c>
      <c r="AA64" s="507">
        <v>8</v>
      </c>
      <c r="AB64" s="507">
        <v>0</v>
      </c>
      <c r="AC64" s="507">
        <v>4</v>
      </c>
      <c r="AD64" s="507">
        <v>0</v>
      </c>
      <c r="AE64" s="167">
        <f t="shared" si="4"/>
        <v>29</v>
      </c>
      <c r="AF64" s="536">
        <v>0</v>
      </c>
      <c r="AG64" s="171">
        <f t="shared" si="5"/>
        <v>0.55112124667426832</v>
      </c>
      <c r="AH64" s="506">
        <v>62.31</v>
      </c>
      <c r="AI64" s="507">
        <v>10</v>
      </c>
      <c r="AJ64" s="507">
        <v>4</v>
      </c>
      <c r="AK64" s="507">
        <v>0</v>
      </c>
      <c r="AL64" s="507">
        <v>0</v>
      </c>
      <c r="AM64" s="507">
        <v>0</v>
      </c>
      <c r="AN64" s="507">
        <v>0</v>
      </c>
      <c r="AO64" s="167">
        <f t="shared" si="6"/>
        <v>14</v>
      </c>
      <c r="AP64" s="536">
        <v>14</v>
      </c>
      <c r="AQ64" s="171">
        <f t="shared" si="7"/>
        <v>0.18346219368365876</v>
      </c>
      <c r="AR64" s="506">
        <v>66.53</v>
      </c>
      <c r="AS64" s="507">
        <v>7</v>
      </c>
      <c r="AT64" s="507">
        <v>7</v>
      </c>
      <c r="AU64" s="507">
        <v>0</v>
      </c>
      <c r="AV64" s="507">
        <v>0</v>
      </c>
      <c r="AW64" s="507">
        <v>7</v>
      </c>
      <c r="AX64" s="507">
        <v>0</v>
      </c>
      <c r="AY64" s="167">
        <f t="shared" si="8"/>
        <v>21</v>
      </c>
      <c r="AZ64" s="536">
        <v>9</v>
      </c>
      <c r="BA64" s="171">
        <f t="shared" si="9"/>
        <v>0.27803521779425394</v>
      </c>
      <c r="BB64" s="506">
        <v>73.650000000000006</v>
      </c>
      <c r="BC64" s="507">
        <v>1</v>
      </c>
      <c r="BD64" s="507">
        <v>0</v>
      </c>
      <c r="BE64" s="507">
        <v>0</v>
      </c>
      <c r="BF64" s="507">
        <v>0</v>
      </c>
      <c r="BG64" s="507">
        <v>3</v>
      </c>
      <c r="BH64" s="507">
        <v>0</v>
      </c>
      <c r="BI64" s="167">
        <f t="shared" si="10"/>
        <v>4</v>
      </c>
      <c r="BJ64" s="536">
        <v>3</v>
      </c>
      <c r="BK64" s="171">
        <f t="shared" si="11"/>
        <v>5.2185257664709717E-2</v>
      </c>
      <c r="BL64" s="506">
        <v>53.13</v>
      </c>
      <c r="BM64" s="507">
        <v>9</v>
      </c>
      <c r="BN64" s="507">
        <v>8</v>
      </c>
      <c r="BO64" s="507">
        <v>6</v>
      </c>
      <c r="BP64" s="507">
        <v>0</v>
      </c>
      <c r="BQ64" s="509"/>
      <c r="BR64" s="537">
        <v>1</v>
      </c>
      <c r="BS64" s="167">
        <f t="shared" si="12"/>
        <v>23</v>
      </c>
      <c r="BT64" s="536">
        <v>3</v>
      </c>
      <c r="BU64" s="171">
        <f t="shared" si="13"/>
        <v>0.40976305006235525</v>
      </c>
      <c r="BV64" s="506">
        <v>57.44</v>
      </c>
      <c r="BW64" s="507">
        <v>6</v>
      </c>
      <c r="BX64" s="507">
        <v>6</v>
      </c>
      <c r="BY64" s="507">
        <v>1</v>
      </c>
      <c r="BZ64" s="507">
        <v>10</v>
      </c>
      <c r="CA64" s="507">
        <v>7</v>
      </c>
      <c r="CB64" s="507">
        <v>6</v>
      </c>
      <c r="CC64" s="167">
        <f t="shared" si="14"/>
        <v>36</v>
      </c>
      <c r="CD64" s="536">
        <v>0</v>
      </c>
      <c r="CE64" s="171">
        <f t="shared" si="15"/>
        <v>0.62674094707520889</v>
      </c>
      <c r="CF64" s="507">
        <v>0</v>
      </c>
      <c r="CG64" s="114">
        <f t="shared" si="16"/>
        <v>2.7639577896800946</v>
      </c>
      <c r="CH64" s="512"/>
    </row>
    <row r="65" spans="1:86" ht="26" customHeight="1">
      <c r="A65" s="503">
        <v>30</v>
      </c>
      <c r="B65" s="513" t="s">
        <v>95</v>
      </c>
      <c r="C65" s="535" t="s">
        <v>759</v>
      </c>
      <c r="D65" s="506">
        <v>52.72</v>
      </c>
      <c r="E65" s="507">
        <v>5</v>
      </c>
      <c r="F65" s="507">
        <v>4</v>
      </c>
      <c r="G65" s="507">
        <v>7</v>
      </c>
      <c r="H65" s="507">
        <v>0</v>
      </c>
      <c r="I65" s="507">
        <v>0</v>
      </c>
      <c r="J65" s="507">
        <v>0</v>
      </c>
      <c r="K65" s="167">
        <f t="shared" si="0"/>
        <v>16</v>
      </c>
      <c r="L65" s="536">
        <v>9</v>
      </c>
      <c r="M65" s="171">
        <f t="shared" si="1"/>
        <v>0.25923525599481528</v>
      </c>
      <c r="N65" s="506">
        <v>59.56</v>
      </c>
      <c r="O65" s="507">
        <v>6</v>
      </c>
      <c r="P65" s="507">
        <v>5</v>
      </c>
      <c r="Q65" s="507">
        <v>7</v>
      </c>
      <c r="R65" s="507">
        <v>8</v>
      </c>
      <c r="S65" s="507">
        <v>6</v>
      </c>
      <c r="T65" s="507">
        <v>1</v>
      </c>
      <c r="U65" s="167">
        <f t="shared" si="2"/>
        <v>33</v>
      </c>
      <c r="V65" s="536">
        <v>0</v>
      </c>
      <c r="W65" s="171">
        <f t="shared" si="3"/>
        <v>0.55406312961719273</v>
      </c>
      <c r="X65" s="506">
        <v>49.91</v>
      </c>
      <c r="Y65" s="507">
        <v>8</v>
      </c>
      <c r="Z65" s="507">
        <v>7</v>
      </c>
      <c r="AA65" s="507">
        <v>0</v>
      </c>
      <c r="AB65" s="507">
        <v>0</v>
      </c>
      <c r="AC65" s="507">
        <v>0</v>
      </c>
      <c r="AD65" s="507">
        <v>0</v>
      </c>
      <c r="AE65" s="167">
        <f t="shared" si="4"/>
        <v>15</v>
      </c>
      <c r="AF65" s="536">
        <v>6</v>
      </c>
      <c r="AG65" s="171">
        <f t="shared" si="5"/>
        <v>0.26828832051511359</v>
      </c>
      <c r="AH65" s="506">
        <v>49.71</v>
      </c>
      <c r="AI65" s="507">
        <v>1</v>
      </c>
      <c r="AJ65" s="507">
        <v>0</v>
      </c>
      <c r="AK65" s="507">
        <v>0</v>
      </c>
      <c r="AL65" s="507">
        <v>0</v>
      </c>
      <c r="AM65" s="507">
        <v>0</v>
      </c>
      <c r="AN65" s="507">
        <v>0</v>
      </c>
      <c r="AO65" s="167">
        <f t="shared" si="6"/>
        <v>1</v>
      </c>
      <c r="AP65" s="536">
        <v>17</v>
      </c>
      <c r="AQ65" s="171">
        <f t="shared" si="7"/>
        <v>1.4990256333383299E-2</v>
      </c>
      <c r="AR65" s="506">
        <v>51.34</v>
      </c>
      <c r="AS65" s="507">
        <v>3</v>
      </c>
      <c r="AT65" s="507">
        <v>10</v>
      </c>
      <c r="AU65" s="507">
        <v>9</v>
      </c>
      <c r="AV65" s="507">
        <v>0</v>
      </c>
      <c r="AW65" s="507">
        <v>0</v>
      </c>
      <c r="AX65" s="507">
        <v>2</v>
      </c>
      <c r="AY65" s="167">
        <f t="shared" si="8"/>
        <v>24</v>
      </c>
      <c r="AZ65" s="536">
        <v>6</v>
      </c>
      <c r="BA65" s="171">
        <f t="shared" si="9"/>
        <v>0.41855598186257409</v>
      </c>
      <c r="BB65" s="506">
        <v>70.53</v>
      </c>
      <c r="BC65" s="507">
        <v>0</v>
      </c>
      <c r="BD65" s="507">
        <v>0</v>
      </c>
      <c r="BE65" s="507">
        <v>0</v>
      </c>
      <c r="BF65" s="507">
        <v>0</v>
      </c>
      <c r="BG65" s="507">
        <v>0</v>
      </c>
      <c r="BH65" s="507">
        <v>0</v>
      </c>
      <c r="BI65" s="167">
        <f t="shared" si="10"/>
        <v>0</v>
      </c>
      <c r="BJ65" s="536">
        <v>9</v>
      </c>
      <c r="BK65" s="171">
        <f t="shared" si="11"/>
        <v>0</v>
      </c>
      <c r="BL65" s="506">
        <v>41.06</v>
      </c>
      <c r="BM65" s="507">
        <v>6</v>
      </c>
      <c r="BN65" s="507">
        <v>10</v>
      </c>
      <c r="BO65" s="507">
        <v>0</v>
      </c>
      <c r="BP65" s="507">
        <v>0</v>
      </c>
      <c r="BQ65" s="509"/>
      <c r="BR65" s="537">
        <v>1</v>
      </c>
      <c r="BS65" s="167">
        <f t="shared" si="12"/>
        <v>16</v>
      </c>
      <c r="BT65" s="536">
        <v>6</v>
      </c>
      <c r="BU65" s="171">
        <f t="shared" si="13"/>
        <v>0.33999150021249469</v>
      </c>
      <c r="BV65" s="506">
        <v>54.03</v>
      </c>
      <c r="BW65" s="507">
        <v>7</v>
      </c>
      <c r="BX65" s="507">
        <v>0</v>
      </c>
      <c r="BY65" s="507">
        <v>6</v>
      </c>
      <c r="BZ65" s="507">
        <v>6</v>
      </c>
      <c r="CA65" s="507">
        <v>0</v>
      </c>
      <c r="CB65" s="507">
        <v>7</v>
      </c>
      <c r="CC65" s="167">
        <f t="shared" si="14"/>
        <v>26</v>
      </c>
      <c r="CD65" s="536">
        <v>6</v>
      </c>
      <c r="CE65" s="171">
        <f t="shared" si="15"/>
        <v>0.43311677494586037</v>
      </c>
      <c r="CF65" s="507">
        <v>0</v>
      </c>
      <c r="CG65" s="114">
        <f t="shared" si="16"/>
        <v>2.2882412194814341</v>
      </c>
      <c r="CH65" s="512"/>
    </row>
    <row r="66" spans="1:86" ht="26" customHeight="1">
      <c r="A66" s="503">
        <v>31</v>
      </c>
      <c r="B66" s="513" t="s">
        <v>95</v>
      </c>
      <c r="C66" s="535" t="s">
        <v>205</v>
      </c>
      <c r="D66" s="506">
        <v>70.87</v>
      </c>
      <c r="E66" s="507">
        <v>5</v>
      </c>
      <c r="F66" s="507">
        <v>0</v>
      </c>
      <c r="G66" s="507">
        <v>6</v>
      </c>
      <c r="H66" s="507">
        <v>0</v>
      </c>
      <c r="I66" s="507">
        <v>0</v>
      </c>
      <c r="J66" s="507">
        <v>1</v>
      </c>
      <c r="K66" s="167">
        <f t="shared" si="0"/>
        <v>12</v>
      </c>
      <c r="L66" s="536">
        <v>9</v>
      </c>
      <c r="M66" s="171">
        <f t="shared" si="1"/>
        <v>0.15024414673844996</v>
      </c>
      <c r="N66" s="506">
        <v>82.81</v>
      </c>
      <c r="O66" s="507">
        <v>7</v>
      </c>
      <c r="P66" s="507">
        <v>8</v>
      </c>
      <c r="Q66" s="507">
        <v>8</v>
      </c>
      <c r="R66" s="507">
        <v>7</v>
      </c>
      <c r="S66" s="507">
        <v>6</v>
      </c>
      <c r="T66" s="507">
        <v>8</v>
      </c>
      <c r="U66" s="167">
        <f t="shared" si="2"/>
        <v>44</v>
      </c>
      <c r="V66" s="536">
        <v>0</v>
      </c>
      <c r="W66" s="171">
        <f t="shared" si="3"/>
        <v>0.53133679507305875</v>
      </c>
      <c r="X66" s="506">
        <v>47.28</v>
      </c>
      <c r="Y66" s="507">
        <v>8</v>
      </c>
      <c r="Z66" s="507">
        <v>6</v>
      </c>
      <c r="AA66" s="507">
        <v>8</v>
      </c>
      <c r="AB66" s="507">
        <v>0</v>
      </c>
      <c r="AC66" s="507">
        <v>5</v>
      </c>
      <c r="AD66" s="507">
        <v>0</v>
      </c>
      <c r="AE66" s="167">
        <f t="shared" si="4"/>
        <v>27</v>
      </c>
      <c r="AF66" s="536">
        <v>0</v>
      </c>
      <c r="AG66" s="171">
        <f t="shared" si="5"/>
        <v>0.57106598984771573</v>
      </c>
      <c r="AH66" s="506">
        <v>54.5</v>
      </c>
      <c r="AI66" s="507">
        <v>3</v>
      </c>
      <c r="AJ66" s="507">
        <v>5</v>
      </c>
      <c r="AK66" s="507">
        <v>0</v>
      </c>
      <c r="AL66" s="507">
        <v>0</v>
      </c>
      <c r="AM66" s="507">
        <v>0</v>
      </c>
      <c r="AN66" s="507">
        <v>0</v>
      </c>
      <c r="AO66" s="167">
        <f t="shared" si="6"/>
        <v>8</v>
      </c>
      <c r="AP66" s="536">
        <v>14</v>
      </c>
      <c r="AQ66" s="171">
        <f t="shared" si="7"/>
        <v>0.11678832116788321</v>
      </c>
      <c r="AR66" s="506">
        <v>61.47</v>
      </c>
      <c r="AS66" s="507">
        <v>4</v>
      </c>
      <c r="AT66" s="507">
        <v>3</v>
      </c>
      <c r="AU66" s="507">
        <v>0</v>
      </c>
      <c r="AV66" s="507">
        <v>7</v>
      </c>
      <c r="AW66" s="507">
        <v>0</v>
      </c>
      <c r="AX66" s="507">
        <v>0</v>
      </c>
      <c r="AY66" s="167">
        <f t="shared" si="8"/>
        <v>14</v>
      </c>
      <c r="AZ66" s="536">
        <v>9</v>
      </c>
      <c r="BA66" s="171">
        <f t="shared" si="9"/>
        <v>0.19866609904924082</v>
      </c>
      <c r="BB66" s="506">
        <v>114.69</v>
      </c>
      <c r="BC66" s="507">
        <v>0</v>
      </c>
      <c r="BD66" s="507">
        <v>0</v>
      </c>
      <c r="BE66" s="507">
        <v>0</v>
      </c>
      <c r="BF66" s="507">
        <v>0</v>
      </c>
      <c r="BG66" s="507">
        <v>0</v>
      </c>
      <c r="BH66" s="507">
        <v>0</v>
      </c>
      <c r="BI66" s="167">
        <f t="shared" si="10"/>
        <v>0</v>
      </c>
      <c r="BJ66" s="536">
        <v>9</v>
      </c>
      <c r="BK66" s="171">
        <f t="shared" si="11"/>
        <v>0</v>
      </c>
      <c r="BL66" s="506">
        <v>57.56</v>
      </c>
      <c r="BM66" s="507">
        <v>0</v>
      </c>
      <c r="BN66" s="507">
        <v>0</v>
      </c>
      <c r="BO66" s="507">
        <v>0</v>
      </c>
      <c r="BP66" s="507">
        <v>0</v>
      </c>
      <c r="BQ66" s="509"/>
      <c r="BR66" s="537">
        <v>1</v>
      </c>
      <c r="BS66" s="167">
        <f t="shared" si="12"/>
        <v>0</v>
      </c>
      <c r="BT66" s="536">
        <v>12</v>
      </c>
      <c r="BU66" s="171">
        <f t="shared" si="13"/>
        <v>0</v>
      </c>
      <c r="BV66" s="506">
        <v>74.16</v>
      </c>
      <c r="BW66" s="507">
        <v>8</v>
      </c>
      <c r="BX66" s="507">
        <v>7</v>
      </c>
      <c r="BY66" s="507">
        <v>3</v>
      </c>
      <c r="BZ66" s="507">
        <v>8</v>
      </c>
      <c r="CA66" s="507">
        <v>0</v>
      </c>
      <c r="CB66" s="507">
        <v>6</v>
      </c>
      <c r="CC66" s="167">
        <f t="shared" si="14"/>
        <v>32</v>
      </c>
      <c r="CD66" s="536">
        <v>3</v>
      </c>
      <c r="CE66" s="171">
        <f t="shared" si="15"/>
        <v>0.41472265422498705</v>
      </c>
      <c r="CF66" s="507">
        <v>0</v>
      </c>
      <c r="CG66" s="114">
        <f t="shared" si="16"/>
        <v>1.9828240061013356</v>
      </c>
      <c r="CH66" s="512"/>
    </row>
    <row r="67" spans="1:86" ht="26" customHeight="1">
      <c r="A67" s="503">
        <v>32</v>
      </c>
      <c r="B67" s="522" t="s">
        <v>760</v>
      </c>
      <c r="C67" s="514" t="s">
        <v>761</v>
      </c>
      <c r="D67" s="515">
        <v>85.97</v>
      </c>
      <c r="E67" s="516">
        <v>0</v>
      </c>
      <c r="F67" s="516">
        <v>0</v>
      </c>
      <c r="G67" s="516">
        <v>2</v>
      </c>
      <c r="H67" s="516">
        <v>0</v>
      </c>
      <c r="I67" s="516">
        <v>0</v>
      </c>
      <c r="J67" s="516">
        <v>0</v>
      </c>
      <c r="K67" s="517">
        <f t="shared" si="0"/>
        <v>2</v>
      </c>
      <c r="L67" s="518">
        <v>15</v>
      </c>
      <c r="M67" s="533">
        <f t="shared" si="1"/>
        <v>1.9807863721897592E-2</v>
      </c>
      <c r="N67" s="515">
        <v>76.19</v>
      </c>
      <c r="O67" s="516">
        <v>8</v>
      </c>
      <c r="P67" s="516">
        <v>9</v>
      </c>
      <c r="Q67" s="516">
        <v>6</v>
      </c>
      <c r="R67" s="516">
        <v>7</v>
      </c>
      <c r="S67" s="516">
        <v>10</v>
      </c>
      <c r="T67" s="516">
        <v>10</v>
      </c>
      <c r="U67" s="517">
        <f t="shared" si="2"/>
        <v>50</v>
      </c>
      <c r="V67" s="518">
        <v>0</v>
      </c>
      <c r="W67" s="533">
        <f t="shared" si="3"/>
        <v>0.65625410158813491</v>
      </c>
      <c r="X67" s="515">
        <v>58.44</v>
      </c>
      <c r="Y67" s="516">
        <v>8</v>
      </c>
      <c r="Z67" s="516">
        <v>7</v>
      </c>
      <c r="AA67" s="516">
        <v>0</v>
      </c>
      <c r="AB67" s="516">
        <v>0</v>
      </c>
      <c r="AC67" s="516">
        <v>0</v>
      </c>
      <c r="AD67" s="516">
        <v>0</v>
      </c>
      <c r="AE67" s="517">
        <f t="shared" si="4"/>
        <v>15</v>
      </c>
      <c r="AF67" s="518">
        <v>6</v>
      </c>
      <c r="AG67" s="533">
        <f t="shared" si="5"/>
        <v>0.23277467411545624</v>
      </c>
      <c r="AH67" s="515">
        <v>65</v>
      </c>
      <c r="AI67" s="516">
        <v>0</v>
      </c>
      <c r="AJ67" s="516">
        <v>7</v>
      </c>
      <c r="AK67" s="516">
        <v>0</v>
      </c>
      <c r="AL67" s="516">
        <v>0</v>
      </c>
      <c r="AM67" s="516">
        <v>0</v>
      </c>
      <c r="AN67" s="516">
        <v>0</v>
      </c>
      <c r="AO67" s="517">
        <f t="shared" si="6"/>
        <v>7</v>
      </c>
      <c r="AP67" s="518">
        <v>17</v>
      </c>
      <c r="AQ67" s="533">
        <f t="shared" si="7"/>
        <v>8.5365853658536592E-2</v>
      </c>
      <c r="AR67" s="515">
        <v>94.35</v>
      </c>
      <c r="AS67" s="516">
        <v>1</v>
      </c>
      <c r="AT67" s="516">
        <v>0</v>
      </c>
      <c r="AU67" s="516">
        <v>0</v>
      </c>
      <c r="AV67" s="516">
        <v>2</v>
      </c>
      <c r="AW67" s="516">
        <v>7</v>
      </c>
      <c r="AX67" s="516">
        <v>0</v>
      </c>
      <c r="AY67" s="517">
        <f t="shared" si="8"/>
        <v>10</v>
      </c>
      <c r="AZ67" s="518">
        <v>9</v>
      </c>
      <c r="BA67" s="533">
        <f t="shared" si="9"/>
        <v>9.675858732462507E-2</v>
      </c>
      <c r="BB67" s="515">
        <v>75.03</v>
      </c>
      <c r="BC67" s="516">
        <v>0</v>
      </c>
      <c r="BD67" s="516">
        <v>0</v>
      </c>
      <c r="BE67" s="516">
        <v>9</v>
      </c>
      <c r="BF67" s="516">
        <v>0</v>
      </c>
      <c r="BG67" s="516">
        <v>4</v>
      </c>
      <c r="BH67" s="516">
        <v>0</v>
      </c>
      <c r="BI67" s="517">
        <f t="shared" si="10"/>
        <v>13</v>
      </c>
      <c r="BJ67" s="518">
        <v>3</v>
      </c>
      <c r="BK67" s="533">
        <f t="shared" si="11"/>
        <v>0.16660258874791747</v>
      </c>
      <c r="BL67" s="515">
        <v>60.41</v>
      </c>
      <c r="BM67" s="516">
        <v>6</v>
      </c>
      <c r="BN67" s="516">
        <v>4</v>
      </c>
      <c r="BO67" s="516">
        <v>0</v>
      </c>
      <c r="BP67" s="516">
        <v>9</v>
      </c>
      <c r="BQ67" s="520"/>
      <c r="BR67" s="521">
        <v>1</v>
      </c>
      <c r="BS67" s="517">
        <f t="shared" si="12"/>
        <v>19</v>
      </c>
      <c r="BT67" s="518">
        <v>3</v>
      </c>
      <c r="BU67" s="533">
        <f t="shared" si="13"/>
        <v>0.29963728118593286</v>
      </c>
      <c r="BV67" s="515">
        <v>69.37</v>
      </c>
      <c r="BW67" s="516">
        <v>0</v>
      </c>
      <c r="BX67" s="516">
        <v>8</v>
      </c>
      <c r="BY67" s="516">
        <v>6</v>
      </c>
      <c r="BZ67" s="516">
        <v>0</v>
      </c>
      <c r="CA67" s="516">
        <v>9</v>
      </c>
      <c r="CB67" s="516">
        <v>8</v>
      </c>
      <c r="CC67" s="517">
        <f t="shared" si="14"/>
        <v>31</v>
      </c>
      <c r="CD67" s="518">
        <v>6</v>
      </c>
      <c r="CE67" s="533">
        <f t="shared" si="15"/>
        <v>0.41130423245323072</v>
      </c>
      <c r="CF67" s="516">
        <v>0</v>
      </c>
      <c r="CG67" s="534">
        <f t="shared" si="16"/>
        <v>1.9685051827957316</v>
      </c>
      <c r="CH67" s="512"/>
    </row>
    <row r="68" spans="1:86" ht="26" customHeight="1">
      <c r="A68" s="503">
        <v>33</v>
      </c>
      <c r="B68" s="113" t="s">
        <v>15</v>
      </c>
      <c r="C68" s="514" t="s">
        <v>762</v>
      </c>
      <c r="D68" s="515">
        <v>91.57</v>
      </c>
      <c r="E68" s="516">
        <v>3</v>
      </c>
      <c r="F68" s="516">
        <v>0</v>
      </c>
      <c r="G68" s="516">
        <v>0</v>
      </c>
      <c r="H68" s="516">
        <v>0</v>
      </c>
      <c r="I68" s="516">
        <v>0</v>
      </c>
      <c r="J68" s="516">
        <v>0</v>
      </c>
      <c r="K68" s="517">
        <f t="shared" si="0"/>
        <v>3</v>
      </c>
      <c r="L68" s="518">
        <v>15</v>
      </c>
      <c r="M68" s="533">
        <f t="shared" si="1"/>
        <v>2.8150511400957118E-2</v>
      </c>
      <c r="N68" s="515">
        <v>106.19</v>
      </c>
      <c r="O68" s="516">
        <v>5</v>
      </c>
      <c r="P68" s="516">
        <v>9</v>
      </c>
      <c r="Q68" s="516">
        <v>3</v>
      </c>
      <c r="R68" s="516">
        <v>9</v>
      </c>
      <c r="S68" s="516">
        <v>7</v>
      </c>
      <c r="T68" s="516">
        <v>8</v>
      </c>
      <c r="U68" s="517">
        <f t="shared" si="2"/>
        <v>41</v>
      </c>
      <c r="V68" s="518">
        <v>5</v>
      </c>
      <c r="W68" s="533">
        <f t="shared" si="3"/>
        <v>0.36873819588092455</v>
      </c>
      <c r="X68" s="515">
        <v>89.41</v>
      </c>
      <c r="Y68" s="516">
        <v>7</v>
      </c>
      <c r="Z68" s="516">
        <v>6</v>
      </c>
      <c r="AA68" s="516">
        <v>4</v>
      </c>
      <c r="AB68" s="516">
        <v>0</v>
      </c>
      <c r="AC68" s="516">
        <v>0</v>
      </c>
      <c r="AD68" s="516">
        <v>0</v>
      </c>
      <c r="AE68" s="517">
        <f t="shared" si="4"/>
        <v>17</v>
      </c>
      <c r="AF68" s="518">
        <v>3</v>
      </c>
      <c r="AG68" s="533">
        <f t="shared" si="5"/>
        <v>0.18396277459149443</v>
      </c>
      <c r="AH68" s="515">
        <v>85.87</v>
      </c>
      <c r="AI68" s="516">
        <v>7</v>
      </c>
      <c r="AJ68" s="516">
        <v>6</v>
      </c>
      <c r="AK68" s="516">
        <v>0</v>
      </c>
      <c r="AL68" s="516">
        <v>0</v>
      </c>
      <c r="AM68" s="516">
        <v>0</v>
      </c>
      <c r="AN68" s="516">
        <v>0</v>
      </c>
      <c r="AO68" s="517">
        <f t="shared" si="6"/>
        <v>13</v>
      </c>
      <c r="AP68" s="518">
        <v>17</v>
      </c>
      <c r="AQ68" s="533">
        <f t="shared" si="7"/>
        <v>0.12637309225235735</v>
      </c>
      <c r="AR68" s="515">
        <v>79.97</v>
      </c>
      <c r="AS68" s="516">
        <v>5</v>
      </c>
      <c r="AT68" s="516">
        <v>2</v>
      </c>
      <c r="AU68" s="516">
        <v>0</v>
      </c>
      <c r="AV68" s="516">
        <v>0</v>
      </c>
      <c r="AW68" s="516">
        <v>0</v>
      </c>
      <c r="AX68" s="516">
        <v>0</v>
      </c>
      <c r="AY68" s="517">
        <f t="shared" si="8"/>
        <v>7</v>
      </c>
      <c r="AZ68" s="518">
        <v>12</v>
      </c>
      <c r="BA68" s="533">
        <f t="shared" si="9"/>
        <v>7.6111775578993152E-2</v>
      </c>
      <c r="BB68" s="515">
        <v>75.28</v>
      </c>
      <c r="BC68" s="516">
        <v>8</v>
      </c>
      <c r="BD68" s="516">
        <v>0</v>
      </c>
      <c r="BE68" s="516">
        <v>3</v>
      </c>
      <c r="BF68" s="516">
        <v>0</v>
      </c>
      <c r="BG68" s="516">
        <v>0</v>
      </c>
      <c r="BH68" s="516">
        <v>0</v>
      </c>
      <c r="BI68" s="517">
        <f t="shared" si="10"/>
        <v>11</v>
      </c>
      <c r="BJ68" s="518">
        <v>3</v>
      </c>
      <c r="BK68" s="533">
        <f t="shared" si="11"/>
        <v>0.14052120592743997</v>
      </c>
      <c r="BL68" s="515">
        <v>64.709999999999994</v>
      </c>
      <c r="BM68" s="516">
        <v>7</v>
      </c>
      <c r="BN68" s="516">
        <v>0</v>
      </c>
      <c r="BO68" s="516">
        <v>2</v>
      </c>
      <c r="BP68" s="516">
        <v>0</v>
      </c>
      <c r="BQ68" s="520"/>
      <c r="BR68" s="521">
        <v>1</v>
      </c>
      <c r="BS68" s="517">
        <f t="shared" si="12"/>
        <v>9</v>
      </c>
      <c r="BT68" s="518">
        <v>6</v>
      </c>
      <c r="BU68" s="533">
        <f t="shared" si="13"/>
        <v>0.12728044123886298</v>
      </c>
      <c r="BV68" s="515">
        <v>65.94</v>
      </c>
      <c r="BW68" s="516">
        <v>0</v>
      </c>
      <c r="BX68" s="516">
        <v>9</v>
      </c>
      <c r="BY68" s="516">
        <v>1</v>
      </c>
      <c r="BZ68" s="516">
        <v>0</v>
      </c>
      <c r="CA68" s="516">
        <v>0</v>
      </c>
      <c r="CB68" s="516">
        <v>0</v>
      </c>
      <c r="CC68" s="517">
        <f t="shared" si="14"/>
        <v>10</v>
      </c>
      <c r="CD68" s="518">
        <v>12</v>
      </c>
      <c r="CE68" s="533">
        <f t="shared" si="15"/>
        <v>0.12830382345393893</v>
      </c>
      <c r="CF68" s="516">
        <v>0</v>
      </c>
      <c r="CG68" s="534">
        <f t="shared" si="16"/>
        <v>1.1794418203249686</v>
      </c>
      <c r="CH68" s="512"/>
    </row>
  </sheetData>
  <mergeCells count="21">
    <mergeCell ref="AH34:AQ34"/>
    <mergeCell ref="AR34:BA34"/>
    <mergeCell ref="BB34:BK34"/>
    <mergeCell ref="BL34:BU34"/>
    <mergeCell ref="BV34:CE34"/>
    <mergeCell ref="A34:A35"/>
    <mergeCell ref="B34:C34"/>
    <mergeCell ref="D34:M34"/>
    <mergeCell ref="N34:W34"/>
    <mergeCell ref="X34:AG34"/>
    <mergeCell ref="BV4:CE4"/>
    <mergeCell ref="X4:AG4"/>
    <mergeCell ref="AH4:AQ4"/>
    <mergeCell ref="AR4:BA4"/>
    <mergeCell ref="BB4:BK4"/>
    <mergeCell ref="BL4:BU4"/>
    <mergeCell ref="A1:M1"/>
    <mergeCell ref="A4:A5"/>
    <mergeCell ref="B4:C4"/>
    <mergeCell ref="D4:M4"/>
    <mergeCell ref="N4:W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187"/>
  <sheetViews>
    <sheetView workbookViewId="0">
      <selection activeCell="A3" sqref="A3"/>
    </sheetView>
  </sheetViews>
  <sheetFormatPr defaultRowHeight="14.5"/>
  <cols>
    <col min="1" max="1" width="5.54296875" bestFit="1" customWidth="1"/>
    <col min="2" max="2" width="26.08984375" bestFit="1" customWidth="1"/>
    <col min="3" max="3" width="16.6328125" bestFit="1" customWidth="1"/>
    <col min="4" max="4" width="25.90625" bestFit="1" customWidth="1"/>
    <col min="5" max="6" width="3.90625" bestFit="1" customWidth="1"/>
    <col min="7" max="9" width="3.90625" customWidth="1"/>
    <col min="10" max="15" width="3.90625" bestFit="1" customWidth="1"/>
    <col min="16" max="16" width="3.90625" customWidth="1"/>
    <col min="17" max="17" width="3.90625" bestFit="1" customWidth="1"/>
    <col min="18" max="18" width="4.6328125" customWidth="1"/>
    <col min="19" max="19" width="4.6328125" bestFit="1" customWidth="1"/>
    <col min="20" max="20" width="4.6328125" customWidth="1"/>
  </cols>
  <sheetData>
    <row r="1" spans="1:20" ht="23.5">
      <c r="A1" s="178" t="s">
        <v>272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</row>
    <row r="2" spans="1:20" ht="23.5">
      <c r="A2" s="178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</row>
    <row r="3" spans="1:20" ht="15.75" customHeight="1">
      <c r="A3" s="180"/>
      <c r="B3" s="181" t="s">
        <v>229</v>
      </c>
      <c r="C3" s="6" t="s">
        <v>230</v>
      </c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</row>
    <row r="4" spans="1:20" ht="131.5">
      <c r="A4" s="182" t="s">
        <v>0</v>
      </c>
      <c r="B4" s="183" t="s">
        <v>1</v>
      </c>
      <c r="C4" s="183" t="s">
        <v>2</v>
      </c>
      <c r="D4" s="182" t="s">
        <v>3</v>
      </c>
      <c r="E4" s="184" t="s">
        <v>113</v>
      </c>
      <c r="F4" s="184" t="s">
        <v>64</v>
      </c>
      <c r="G4" s="184" t="s">
        <v>22</v>
      </c>
      <c r="H4" s="184" t="s">
        <v>23</v>
      </c>
      <c r="I4" s="184" t="s">
        <v>150</v>
      </c>
      <c r="J4" s="184" t="s">
        <v>63</v>
      </c>
      <c r="K4" s="184" t="s">
        <v>28</v>
      </c>
      <c r="L4" s="184" t="s">
        <v>175</v>
      </c>
      <c r="M4" s="185"/>
      <c r="N4" s="185"/>
      <c r="O4" s="185"/>
      <c r="P4" s="185"/>
      <c r="Q4" s="185"/>
      <c r="R4" s="182" t="s">
        <v>8</v>
      </c>
      <c r="S4" s="186" t="s">
        <v>9</v>
      </c>
      <c r="T4" s="182" t="s">
        <v>10</v>
      </c>
    </row>
    <row r="5" spans="1:20" ht="18.5">
      <c r="A5" s="187"/>
      <c r="B5" s="188" t="s">
        <v>113</v>
      </c>
      <c r="C5" s="189" t="s">
        <v>11</v>
      </c>
      <c r="D5" s="190" t="s">
        <v>38</v>
      </c>
      <c r="E5" s="7"/>
      <c r="F5" s="191">
        <v>1</v>
      </c>
      <c r="G5" s="191">
        <v>1</v>
      </c>
      <c r="H5" s="191">
        <v>1</v>
      </c>
      <c r="I5" s="191">
        <v>1</v>
      </c>
      <c r="J5" s="191">
        <v>0</v>
      </c>
      <c r="K5" s="191">
        <v>1</v>
      </c>
      <c r="L5" s="191">
        <v>1</v>
      </c>
      <c r="M5" s="191"/>
      <c r="N5" s="191"/>
      <c r="O5" s="191"/>
      <c r="P5" s="191"/>
      <c r="Q5" s="191"/>
      <c r="R5" s="191">
        <v>0</v>
      </c>
      <c r="S5" s="191">
        <f>F5+G5+H5+I5+J5+K5+L5+M5+N5+O5+P5+Q5+R5+E5</f>
        <v>6</v>
      </c>
      <c r="T5" s="191"/>
    </row>
    <row r="6" spans="1:20" ht="18.5">
      <c r="A6" s="187"/>
      <c r="B6" s="192" t="s">
        <v>64</v>
      </c>
      <c r="C6" s="189" t="s">
        <v>13</v>
      </c>
      <c r="D6" s="190" t="s">
        <v>12</v>
      </c>
      <c r="E6" s="191">
        <v>1</v>
      </c>
      <c r="F6" s="7"/>
      <c r="G6" s="191">
        <v>1</v>
      </c>
      <c r="H6" s="191">
        <v>2</v>
      </c>
      <c r="I6" s="193">
        <v>2</v>
      </c>
      <c r="J6" s="191">
        <v>2</v>
      </c>
      <c r="K6" s="191">
        <v>1</v>
      </c>
      <c r="L6" s="191">
        <v>1</v>
      </c>
      <c r="M6" s="191"/>
      <c r="N6" s="191"/>
      <c r="O6" s="191"/>
      <c r="P6" s="191"/>
      <c r="Q6" s="191"/>
      <c r="R6" s="191">
        <v>1</v>
      </c>
      <c r="S6" s="191">
        <f t="shared" ref="S6:S17" si="0">F6+G6+H6+I6+J6+K6+L6+M6+N6+O6+P6+Q6+R6+E6</f>
        <v>11</v>
      </c>
      <c r="T6" s="191"/>
    </row>
    <row r="7" spans="1:20" ht="18.5">
      <c r="A7" s="187"/>
      <c r="B7" s="188" t="s">
        <v>22</v>
      </c>
      <c r="C7" s="189" t="s">
        <v>11</v>
      </c>
      <c r="D7" s="194" t="s">
        <v>155</v>
      </c>
      <c r="E7" s="191">
        <v>1</v>
      </c>
      <c r="F7" s="191">
        <v>1</v>
      </c>
      <c r="G7" s="7"/>
      <c r="H7" s="191">
        <v>0</v>
      </c>
      <c r="I7" s="191">
        <v>0</v>
      </c>
      <c r="J7" s="191">
        <v>1</v>
      </c>
      <c r="K7" s="191">
        <v>0</v>
      </c>
      <c r="L7" s="191">
        <v>1</v>
      </c>
      <c r="M7" s="191"/>
      <c r="N7" s="191"/>
      <c r="O7" s="191"/>
      <c r="P7" s="191"/>
      <c r="Q7" s="191"/>
      <c r="R7" s="191">
        <v>1</v>
      </c>
      <c r="S7" s="191">
        <f t="shared" si="0"/>
        <v>5</v>
      </c>
      <c r="T7" s="191"/>
    </row>
    <row r="8" spans="1:20" ht="18.5">
      <c r="A8" s="195"/>
      <c r="B8" s="188" t="s">
        <v>23</v>
      </c>
      <c r="C8" s="189" t="s">
        <v>13</v>
      </c>
      <c r="D8" s="190" t="s">
        <v>15</v>
      </c>
      <c r="E8" s="196">
        <v>1</v>
      </c>
      <c r="F8" s="196">
        <v>0</v>
      </c>
      <c r="G8" s="196">
        <v>2</v>
      </c>
      <c r="H8" s="8"/>
      <c r="I8" s="196">
        <v>0</v>
      </c>
      <c r="J8" s="196">
        <v>1</v>
      </c>
      <c r="K8" s="196">
        <v>1</v>
      </c>
      <c r="L8" s="196">
        <v>2</v>
      </c>
      <c r="M8" s="196"/>
      <c r="N8" s="196"/>
      <c r="O8" s="196"/>
      <c r="P8" s="196"/>
      <c r="Q8" s="196"/>
      <c r="R8" s="196">
        <v>1</v>
      </c>
      <c r="S8" s="191">
        <f t="shared" si="0"/>
        <v>8</v>
      </c>
      <c r="T8" s="191"/>
    </row>
    <row r="9" spans="1:20" ht="18.5">
      <c r="A9" s="116">
        <v>3</v>
      </c>
      <c r="B9" s="192" t="s">
        <v>150</v>
      </c>
      <c r="C9" s="189" t="s">
        <v>13</v>
      </c>
      <c r="D9" s="194" t="s">
        <v>12</v>
      </c>
      <c r="E9" s="196">
        <v>1</v>
      </c>
      <c r="F9" s="196">
        <v>0</v>
      </c>
      <c r="G9" s="196">
        <v>2</v>
      </c>
      <c r="H9" s="196">
        <v>2</v>
      </c>
      <c r="I9" s="8"/>
      <c r="J9" s="196">
        <v>2</v>
      </c>
      <c r="K9" s="196">
        <v>1</v>
      </c>
      <c r="L9" s="196">
        <v>1</v>
      </c>
      <c r="M9" s="196"/>
      <c r="N9" s="196"/>
      <c r="O9" s="196"/>
      <c r="P9" s="196"/>
      <c r="Q9" s="196"/>
      <c r="R9" s="196">
        <v>1</v>
      </c>
      <c r="S9" s="191">
        <f t="shared" si="0"/>
        <v>10</v>
      </c>
      <c r="T9" s="191"/>
    </row>
    <row r="10" spans="1:20" ht="18.5">
      <c r="A10" s="195"/>
      <c r="B10" s="188" t="s">
        <v>63</v>
      </c>
      <c r="C10" s="189" t="s">
        <v>13</v>
      </c>
      <c r="D10" s="190" t="s">
        <v>231</v>
      </c>
      <c r="E10" s="196">
        <v>2</v>
      </c>
      <c r="F10" s="196">
        <v>0</v>
      </c>
      <c r="G10" s="196">
        <v>1</v>
      </c>
      <c r="H10" s="196">
        <v>1</v>
      </c>
      <c r="I10" s="196">
        <v>0</v>
      </c>
      <c r="J10" s="8"/>
      <c r="K10" s="196">
        <v>0</v>
      </c>
      <c r="L10" s="196">
        <v>2</v>
      </c>
      <c r="M10" s="196"/>
      <c r="N10" s="196"/>
      <c r="O10" s="196"/>
      <c r="P10" s="196"/>
      <c r="Q10" s="196"/>
      <c r="R10" s="196">
        <v>1</v>
      </c>
      <c r="S10" s="191">
        <f t="shared" si="0"/>
        <v>7</v>
      </c>
      <c r="T10" s="191"/>
    </row>
    <row r="11" spans="1:20" ht="18.5">
      <c r="A11" s="195"/>
      <c r="B11" s="192" t="s">
        <v>28</v>
      </c>
      <c r="C11" s="189" t="s">
        <v>11</v>
      </c>
      <c r="D11" s="194" t="s">
        <v>12</v>
      </c>
      <c r="E11" s="196">
        <v>1</v>
      </c>
      <c r="F11" s="196">
        <v>1</v>
      </c>
      <c r="G11" s="196">
        <v>2</v>
      </c>
      <c r="H11" s="196">
        <v>1</v>
      </c>
      <c r="I11" s="196">
        <v>1</v>
      </c>
      <c r="J11" s="196">
        <v>2</v>
      </c>
      <c r="K11" s="8"/>
      <c r="L11" s="196">
        <v>2</v>
      </c>
      <c r="M11" s="196"/>
      <c r="N11" s="196"/>
      <c r="O11" s="196"/>
      <c r="P11" s="196"/>
      <c r="Q11" s="196"/>
      <c r="R11" s="196">
        <v>1</v>
      </c>
      <c r="S11" s="191">
        <f t="shared" si="0"/>
        <v>11</v>
      </c>
      <c r="T11" s="191"/>
    </row>
    <row r="12" spans="1:20" ht="18.5">
      <c r="A12" s="195"/>
      <c r="B12" s="188" t="s">
        <v>175</v>
      </c>
      <c r="C12" s="189" t="s">
        <v>13</v>
      </c>
      <c r="D12" s="190" t="s">
        <v>232</v>
      </c>
      <c r="E12" s="196">
        <v>1</v>
      </c>
      <c r="F12" s="196">
        <v>1</v>
      </c>
      <c r="G12" s="196">
        <v>1</v>
      </c>
      <c r="H12" s="196">
        <v>0</v>
      </c>
      <c r="I12" s="196">
        <v>1</v>
      </c>
      <c r="J12" s="196">
        <v>0</v>
      </c>
      <c r="K12" s="196">
        <v>0</v>
      </c>
      <c r="L12" s="8"/>
      <c r="M12" s="196"/>
      <c r="N12" s="196"/>
      <c r="O12" s="196"/>
      <c r="P12" s="196"/>
      <c r="Q12" s="196"/>
      <c r="R12" s="196">
        <v>0</v>
      </c>
      <c r="S12" s="191">
        <f t="shared" si="0"/>
        <v>4</v>
      </c>
      <c r="T12" s="191"/>
    </row>
    <row r="13" spans="1:20" ht="18.5">
      <c r="A13" s="195"/>
      <c r="B13" s="197"/>
      <c r="C13" s="198"/>
      <c r="D13" s="199"/>
      <c r="E13" s="196"/>
      <c r="F13" s="196"/>
      <c r="G13" s="196"/>
      <c r="H13" s="196"/>
      <c r="I13" s="196"/>
      <c r="J13" s="196"/>
      <c r="K13" s="196"/>
      <c r="L13" s="196"/>
      <c r="M13" s="8"/>
      <c r="N13" s="196"/>
      <c r="O13" s="196"/>
      <c r="P13" s="196"/>
      <c r="Q13" s="196"/>
      <c r="R13" s="196"/>
      <c r="S13" s="191">
        <f t="shared" si="0"/>
        <v>0</v>
      </c>
      <c r="T13" s="191"/>
    </row>
    <row r="14" spans="1:20" ht="18.5">
      <c r="A14" s="195"/>
      <c r="B14" s="197"/>
      <c r="C14" s="198"/>
      <c r="D14" s="199"/>
      <c r="E14" s="196"/>
      <c r="F14" s="196"/>
      <c r="G14" s="196"/>
      <c r="H14" s="196"/>
      <c r="I14" s="196"/>
      <c r="J14" s="196"/>
      <c r="K14" s="196"/>
      <c r="L14" s="196"/>
      <c r="M14" s="196"/>
      <c r="N14" s="8"/>
      <c r="O14" s="196"/>
      <c r="P14" s="196"/>
      <c r="Q14" s="196"/>
      <c r="R14" s="196"/>
      <c r="S14" s="191">
        <f t="shared" si="0"/>
        <v>0</v>
      </c>
      <c r="T14" s="191"/>
    </row>
    <row r="15" spans="1:20" ht="18.5">
      <c r="A15" s="195"/>
      <c r="B15" s="197"/>
      <c r="C15" s="198"/>
      <c r="D15" s="199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8"/>
      <c r="P15" s="196"/>
      <c r="Q15" s="196"/>
      <c r="R15" s="196"/>
      <c r="S15" s="191">
        <f t="shared" si="0"/>
        <v>0</v>
      </c>
      <c r="T15" s="191"/>
    </row>
    <row r="16" spans="1:20" ht="18.5">
      <c r="A16" s="195"/>
      <c r="B16" s="197"/>
      <c r="C16" s="198"/>
      <c r="D16" s="199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8"/>
      <c r="Q16" s="196"/>
      <c r="R16" s="196"/>
      <c r="S16" s="191">
        <f t="shared" si="0"/>
        <v>0</v>
      </c>
      <c r="T16" s="191"/>
    </row>
    <row r="17" spans="1:20" ht="18.5">
      <c r="A17" s="196"/>
      <c r="B17" s="197"/>
      <c r="C17" s="198"/>
      <c r="D17" s="199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8"/>
      <c r="R17" s="196"/>
      <c r="S17" s="191">
        <f t="shared" si="0"/>
        <v>0</v>
      </c>
      <c r="T17" s="191"/>
    </row>
    <row r="19" spans="1:20" ht="15.75" customHeight="1">
      <c r="A19" s="180"/>
      <c r="B19" s="181" t="s">
        <v>229</v>
      </c>
      <c r="C19" s="6" t="s">
        <v>233</v>
      </c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1:20" ht="119.5">
      <c r="A20" s="182" t="s">
        <v>0</v>
      </c>
      <c r="B20" s="183" t="s">
        <v>1</v>
      </c>
      <c r="C20" s="183" t="s">
        <v>2</v>
      </c>
      <c r="D20" s="182" t="s">
        <v>3</v>
      </c>
      <c r="E20" s="184" t="s">
        <v>26</v>
      </c>
      <c r="F20" s="184" t="s">
        <v>205</v>
      </c>
      <c r="G20" s="184" t="s">
        <v>114</v>
      </c>
      <c r="H20" s="184" t="s">
        <v>234</v>
      </c>
      <c r="I20" s="184" t="s">
        <v>215</v>
      </c>
      <c r="J20" s="184" t="s">
        <v>152</v>
      </c>
      <c r="K20" s="184" t="s">
        <v>235</v>
      </c>
      <c r="L20" s="184" t="s">
        <v>204</v>
      </c>
      <c r="M20" s="185"/>
      <c r="N20" s="185"/>
      <c r="O20" s="185"/>
      <c r="P20" s="185"/>
      <c r="Q20" s="185"/>
      <c r="R20" s="182" t="s">
        <v>8</v>
      </c>
      <c r="S20" s="186" t="s">
        <v>9</v>
      </c>
      <c r="T20" s="182" t="s">
        <v>10</v>
      </c>
    </row>
    <row r="21" spans="1:20" ht="18.5">
      <c r="A21" s="187"/>
      <c r="B21" s="188" t="s">
        <v>26</v>
      </c>
      <c r="C21" s="200" t="s">
        <v>13</v>
      </c>
      <c r="D21" s="194" t="s">
        <v>236</v>
      </c>
      <c r="E21" s="7"/>
      <c r="F21" s="191">
        <v>2</v>
      </c>
      <c r="G21" s="191">
        <v>0</v>
      </c>
      <c r="H21" s="191">
        <v>1</v>
      </c>
      <c r="I21" s="191">
        <v>0</v>
      </c>
      <c r="J21" s="191">
        <v>2</v>
      </c>
      <c r="K21" s="191">
        <v>0</v>
      </c>
      <c r="L21" s="191">
        <v>2</v>
      </c>
      <c r="M21" s="191"/>
      <c r="N21" s="191"/>
      <c r="O21" s="191"/>
      <c r="P21" s="191"/>
      <c r="Q21" s="191"/>
      <c r="R21" s="191">
        <v>1</v>
      </c>
      <c r="S21" s="191">
        <f>F21+G21+H21+I21+J21+K21+L21+M21+N21+O21+P21+Q21+R21+E21</f>
        <v>8</v>
      </c>
      <c r="T21" s="191"/>
    </row>
    <row r="22" spans="1:20" ht="18.5">
      <c r="A22" s="187"/>
      <c r="B22" s="188" t="s">
        <v>205</v>
      </c>
      <c r="C22" s="200" t="s">
        <v>11</v>
      </c>
      <c r="D22" s="194" t="s">
        <v>12</v>
      </c>
      <c r="E22" s="191">
        <v>0</v>
      </c>
      <c r="F22" s="7"/>
      <c r="G22" s="191">
        <v>0</v>
      </c>
      <c r="H22" s="191">
        <v>1</v>
      </c>
      <c r="I22" s="191">
        <v>0</v>
      </c>
      <c r="J22" s="191">
        <v>0</v>
      </c>
      <c r="K22" s="191">
        <v>0</v>
      </c>
      <c r="L22" s="191">
        <v>0</v>
      </c>
      <c r="M22" s="191"/>
      <c r="N22" s="191"/>
      <c r="O22" s="191"/>
      <c r="P22" s="191"/>
      <c r="Q22" s="191"/>
      <c r="R22" s="191">
        <v>1</v>
      </c>
      <c r="S22" s="191">
        <f t="shared" ref="S22:S33" si="1">F22+G22+H22+I22+J22+K22+L22+M22+N22+O22+P22+Q22+R22+E22</f>
        <v>2</v>
      </c>
      <c r="T22" s="191"/>
    </row>
    <row r="23" spans="1:20" ht="18.5">
      <c r="A23" s="187"/>
      <c r="B23" s="188" t="s">
        <v>114</v>
      </c>
      <c r="C23" s="189" t="s">
        <v>11</v>
      </c>
      <c r="D23" s="190" t="s">
        <v>237</v>
      </c>
      <c r="E23" s="191">
        <v>2</v>
      </c>
      <c r="F23" s="191">
        <v>2</v>
      </c>
      <c r="G23" s="7"/>
      <c r="H23" s="191">
        <v>1</v>
      </c>
      <c r="I23" s="191">
        <v>0</v>
      </c>
      <c r="J23" s="191">
        <v>0</v>
      </c>
      <c r="K23" s="191">
        <v>0</v>
      </c>
      <c r="L23" s="191">
        <v>0</v>
      </c>
      <c r="M23" s="191"/>
      <c r="N23" s="191"/>
      <c r="O23" s="191"/>
      <c r="P23" s="191"/>
      <c r="Q23" s="191"/>
      <c r="R23" s="191">
        <v>1</v>
      </c>
      <c r="S23" s="191">
        <f t="shared" si="1"/>
        <v>6</v>
      </c>
      <c r="T23" s="191"/>
    </row>
    <row r="24" spans="1:20" ht="18.5">
      <c r="A24" s="195"/>
      <c r="B24" s="188" t="s">
        <v>234</v>
      </c>
      <c r="C24" s="189" t="s">
        <v>13</v>
      </c>
      <c r="D24" s="190" t="s">
        <v>236</v>
      </c>
      <c r="E24" s="196">
        <v>1</v>
      </c>
      <c r="F24" s="196">
        <v>1</v>
      </c>
      <c r="G24" s="196">
        <v>1</v>
      </c>
      <c r="H24" s="8"/>
      <c r="I24" s="196">
        <v>0</v>
      </c>
      <c r="J24" s="196">
        <v>0</v>
      </c>
      <c r="K24" s="196">
        <v>0</v>
      </c>
      <c r="L24" s="196">
        <v>0</v>
      </c>
      <c r="M24" s="196"/>
      <c r="N24" s="196"/>
      <c r="O24" s="196"/>
      <c r="P24" s="196"/>
      <c r="Q24" s="196"/>
      <c r="R24" s="196">
        <v>1</v>
      </c>
      <c r="S24" s="191">
        <f t="shared" si="1"/>
        <v>4</v>
      </c>
      <c r="T24" s="191"/>
    </row>
    <row r="25" spans="1:20" ht="18.5">
      <c r="A25" s="195"/>
      <c r="B25" s="188" t="s">
        <v>215</v>
      </c>
      <c r="C25" s="189" t="s">
        <v>13</v>
      </c>
      <c r="D25" s="190" t="s">
        <v>236</v>
      </c>
      <c r="E25" s="196">
        <v>2</v>
      </c>
      <c r="F25" s="196">
        <v>2</v>
      </c>
      <c r="G25" s="196">
        <v>2</v>
      </c>
      <c r="H25" s="196">
        <v>2</v>
      </c>
      <c r="I25" s="8"/>
      <c r="J25" s="196">
        <v>0</v>
      </c>
      <c r="K25" s="196">
        <v>0</v>
      </c>
      <c r="L25" s="196">
        <v>0</v>
      </c>
      <c r="M25" s="196"/>
      <c r="N25" s="196"/>
      <c r="O25" s="196"/>
      <c r="P25" s="196"/>
      <c r="Q25" s="196"/>
      <c r="R25" s="196">
        <v>0</v>
      </c>
      <c r="S25" s="191">
        <f t="shared" si="1"/>
        <v>8</v>
      </c>
      <c r="T25" s="191"/>
    </row>
    <row r="26" spans="1:20" ht="18.5">
      <c r="A26" s="201">
        <v>2</v>
      </c>
      <c r="B26" s="192" t="s">
        <v>152</v>
      </c>
      <c r="C26" s="189" t="s">
        <v>11</v>
      </c>
      <c r="D26" s="194" t="s">
        <v>12</v>
      </c>
      <c r="E26" s="196">
        <v>0</v>
      </c>
      <c r="F26" s="196">
        <v>2</v>
      </c>
      <c r="G26" s="196">
        <v>2</v>
      </c>
      <c r="H26" s="196">
        <v>2</v>
      </c>
      <c r="I26" s="196">
        <v>2</v>
      </c>
      <c r="J26" s="8"/>
      <c r="K26" s="196">
        <v>1</v>
      </c>
      <c r="L26" s="196">
        <v>2</v>
      </c>
      <c r="M26" s="196"/>
      <c r="N26" s="196"/>
      <c r="O26" s="196"/>
      <c r="P26" s="196"/>
      <c r="Q26" s="196"/>
      <c r="R26" s="196">
        <v>1</v>
      </c>
      <c r="S26" s="191">
        <f t="shared" si="1"/>
        <v>12</v>
      </c>
      <c r="T26" s="191"/>
    </row>
    <row r="27" spans="1:20" ht="18.5">
      <c r="A27" s="5">
        <v>1</v>
      </c>
      <c r="B27" s="192" t="s">
        <v>235</v>
      </c>
      <c r="C27" s="189" t="s">
        <v>11</v>
      </c>
      <c r="D27" s="194" t="s">
        <v>238</v>
      </c>
      <c r="E27" s="196">
        <v>2</v>
      </c>
      <c r="F27" s="196">
        <v>2</v>
      </c>
      <c r="G27" s="196">
        <v>2</v>
      </c>
      <c r="H27" s="196">
        <v>2</v>
      </c>
      <c r="I27" s="196">
        <v>2</v>
      </c>
      <c r="J27" s="196">
        <v>1</v>
      </c>
      <c r="K27" s="8"/>
      <c r="L27" s="196">
        <v>2</v>
      </c>
      <c r="M27" s="196"/>
      <c r="N27" s="196"/>
      <c r="O27" s="196"/>
      <c r="P27" s="196"/>
      <c r="Q27" s="196"/>
      <c r="R27" s="196">
        <v>1</v>
      </c>
      <c r="S27" s="191">
        <f t="shared" si="1"/>
        <v>14</v>
      </c>
      <c r="T27" s="191"/>
    </row>
    <row r="28" spans="1:20" ht="18.5">
      <c r="A28" s="195"/>
      <c r="B28" s="192" t="s">
        <v>204</v>
      </c>
      <c r="C28" s="189" t="s">
        <v>11</v>
      </c>
      <c r="D28" s="190" t="s">
        <v>12</v>
      </c>
      <c r="E28" s="196">
        <v>0</v>
      </c>
      <c r="F28" s="196">
        <v>2</v>
      </c>
      <c r="G28" s="196">
        <v>2</v>
      </c>
      <c r="H28" s="196">
        <v>2</v>
      </c>
      <c r="I28" s="196">
        <v>2</v>
      </c>
      <c r="J28" s="196">
        <v>0</v>
      </c>
      <c r="K28" s="196">
        <v>0</v>
      </c>
      <c r="L28" s="8"/>
      <c r="M28" s="196"/>
      <c r="N28" s="196"/>
      <c r="O28" s="196"/>
      <c r="P28" s="196"/>
      <c r="Q28" s="196"/>
      <c r="R28" s="196">
        <v>1</v>
      </c>
      <c r="S28" s="191">
        <f t="shared" si="1"/>
        <v>9</v>
      </c>
      <c r="T28" s="191"/>
    </row>
    <row r="29" spans="1:20" ht="18.5">
      <c r="A29" s="195"/>
      <c r="B29" s="197"/>
      <c r="C29" s="198"/>
      <c r="D29" s="199"/>
      <c r="E29" s="196"/>
      <c r="F29" s="196"/>
      <c r="G29" s="196"/>
      <c r="H29" s="196"/>
      <c r="I29" s="196"/>
      <c r="J29" s="196"/>
      <c r="K29" s="196"/>
      <c r="L29" s="196"/>
      <c r="M29" s="8"/>
      <c r="N29" s="196"/>
      <c r="O29" s="196"/>
      <c r="P29" s="196"/>
      <c r="Q29" s="196"/>
      <c r="R29" s="196"/>
      <c r="S29" s="191">
        <f t="shared" si="1"/>
        <v>0</v>
      </c>
      <c r="T29" s="191"/>
    </row>
    <row r="30" spans="1:20" ht="18.5">
      <c r="A30" s="195"/>
      <c r="B30" s="197"/>
      <c r="C30" s="198"/>
      <c r="D30" s="199"/>
      <c r="E30" s="196"/>
      <c r="F30" s="196"/>
      <c r="G30" s="196"/>
      <c r="H30" s="196"/>
      <c r="I30" s="196"/>
      <c r="J30" s="196"/>
      <c r="K30" s="196"/>
      <c r="L30" s="196"/>
      <c r="M30" s="196"/>
      <c r="N30" s="8"/>
      <c r="O30" s="196"/>
      <c r="P30" s="196"/>
      <c r="Q30" s="196"/>
      <c r="R30" s="196"/>
      <c r="S30" s="191">
        <f t="shared" si="1"/>
        <v>0</v>
      </c>
      <c r="T30" s="191"/>
    </row>
    <row r="31" spans="1:20" ht="18.5">
      <c r="A31" s="195"/>
      <c r="B31" s="197"/>
      <c r="C31" s="198"/>
      <c r="D31" s="199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8"/>
      <c r="P31" s="196"/>
      <c r="Q31" s="196"/>
      <c r="R31" s="196"/>
      <c r="S31" s="191">
        <f t="shared" si="1"/>
        <v>0</v>
      </c>
      <c r="T31" s="191"/>
    </row>
    <row r="32" spans="1:20" ht="18.5">
      <c r="A32" s="195"/>
      <c r="B32" s="197"/>
      <c r="C32" s="198"/>
      <c r="D32" s="199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8"/>
      <c r="Q32" s="196"/>
      <c r="R32" s="196"/>
      <c r="S32" s="191">
        <f t="shared" si="1"/>
        <v>0</v>
      </c>
      <c r="T32" s="191"/>
    </row>
    <row r="33" spans="1:20" ht="18.5">
      <c r="A33" s="196"/>
      <c r="B33" s="197"/>
      <c r="C33" s="198"/>
      <c r="D33" s="199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8"/>
      <c r="R33" s="196"/>
      <c r="S33" s="191">
        <f t="shared" si="1"/>
        <v>0</v>
      </c>
      <c r="T33" s="191"/>
    </row>
    <row r="35" spans="1:20" ht="15.75" customHeight="1">
      <c r="A35" s="180"/>
      <c r="B35" s="181" t="s">
        <v>229</v>
      </c>
      <c r="C35" s="6" t="s">
        <v>239</v>
      </c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</row>
    <row r="36" spans="1:20" ht="128">
      <c r="A36" s="182" t="s">
        <v>0</v>
      </c>
      <c r="B36" s="183" t="s">
        <v>1</v>
      </c>
      <c r="C36" s="183" t="s">
        <v>2</v>
      </c>
      <c r="D36" s="182" t="s">
        <v>3</v>
      </c>
      <c r="E36" s="184" t="s">
        <v>148</v>
      </c>
      <c r="F36" s="184" t="s">
        <v>240</v>
      </c>
      <c r="G36" s="184" t="s">
        <v>151</v>
      </c>
      <c r="H36" s="184" t="s">
        <v>241</v>
      </c>
      <c r="I36" s="184" t="s">
        <v>192</v>
      </c>
      <c r="J36" s="184" t="s">
        <v>183</v>
      </c>
      <c r="K36" s="184" t="s">
        <v>24</v>
      </c>
      <c r="L36" s="184" t="s">
        <v>27</v>
      </c>
      <c r="M36" s="202"/>
      <c r="N36" s="202"/>
      <c r="O36" s="185"/>
      <c r="P36" s="185"/>
      <c r="Q36" s="185"/>
      <c r="R36" s="182" t="s">
        <v>8</v>
      </c>
      <c r="S36" s="186" t="s">
        <v>9</v>
      </c>
      <c r="T36" s="182" t="s">
        <v>10</v>
      </c>
    </row>
    <row r="37" spans="1:20" ht="18.5">
      <c r="A37" s="187"/>
      <c r="B37" s="188" t="s">
        <v>148</v>
      </c>
      <c r="C37" s="200" t="s">
        <v>13</v>
      </c>
      <c r="D37" s="194" t="s">
        <v>154</v>
      </c>
      <c r="E37" s="7"/>
      <c r="F37" s="191">
        <v>0</v>
      </c>
      <c r="G37" s="191">
        <v>2</v>
      </c>
      <c r="H37" s="191">
        <v>2</v>
      </c>
      <c r="I37" s="191">
        <v>1</v>
      </c>
      <c r="J37" s="191">
        <v>2</v>
      </c>
      <c r="K37" s="191">
        <v>0</v>
      </c>
      <c r="L37" s="191">
        <v>1</v>
      </c>
      <c r="M37" s="191"/>
      <c r="N37" s="191"/>
      <c r="O37" s="191"/>
      <c r="P37" s="191"/>
      <c r="Q37" s="191"/>
      <c r="R37" s="191">
        <v>1</v>
      </c>
      <c r="S37" s="191">
        <f>F37+G37+H37+I37+J37+K37+L37+M37+N37+O37+P37+Q37+R37+E37</f>
        <v>9</v>
      </c>
      <c r="T37" s="191"/>
    </row>
    <row r="38" spans="1:20" ht="18.5">
      <c r="A38" s="187"/>
      <c r="B38" s="192" t="s">
        <v>240</v>
      </c>
      <c r="C38" s="189" t="s">
        <v>13</v>
      </c>
      <c r="D38" s="194" t="s">
        <v>242</v>
      </c>
      <c r="E38" s="191">
        <v>2</v>
      </c>
      <c r="F38" s="7"/>
      <c r="G38" s="191">
        <v>2</v>
      </c>
      <c r="H38" s="191">
        <v>2</v>
      </c>
      <c r="I38" s="191">
        <v>0</v>
      </c>
      <c r="J38" s="191">
        <v>1</v>
      </c>
      <c r="K38" s="191">
        <v>0</v>
      </c>
      <c r="L38" s="191">
        <v>2</v>
      </c>
      <c r="M38" s="191"/>
      <c r="N38" s="191"/>
      <c r="O38" s="191"/>
      <c r="P38" s="191"/>
      <c r="Q38" s="191"/>
      <c r="R38" s="191">
        <v>0</v>
      </c>
      <c r="S38" s="191">
        <f t="shared" ref="S38:S49" si="2">F38+G38+H38+I38+J38+K38+L38+M38+N38+O38+P38+Q38+R38+E38</f>
        <v>9</v>
      </c>
      <c r="T38" s="191"/>
    </row>
    <row r="39" spans="1:20" ht="18.5">
      <c r="A39" s="187"/>
      <c r="B39" s="188" t="s">
        <v>151</v>
      </c>
      <c r="C39" s="189" t="s">
        <v>13</v>
      </c>
      <c r="D39" s="194" t="s">
        <v>154</v>
      </c>
      <c r="E39" s="191">
        <v>0</v>
      </c>
      <c r="F39" s="191">
        <v>0</v>
      </c>
      <c r="G39" s="7"/>
      <c r="H39" s="191">
        <v>2</v>
      </c>
      <c r="I39" s="191">
        <v>0</v>
      </c>
      <c r="J39" s="191">
        <v>0</v>
      </c>
      <c r="K39" s="191">
        <v>1</v>
      </c>
      <c r="L39" s="191">
        <v>2</v>
      </c>
      <c r="M39" s="191"/>
      <c r="N39" s="191"/>
      <c r="O39" s="191"/>
      <c r="P39" s="191"/>
      <c r="Q39" s="191"/>
      <c r="R39" s="191">
        <v>1</v>
      </c>
      <c r="S39" s="191">
        <f t="shared" si="2"/>
        <v>6</v>
      </c>
      <c r="T39" s="191"/>
    </row>
    <row r="40" spans="1:20" ht="18.5">
      <c r="A40" s="195"/>
      <c r="B40" s="188" t="s">
        <v>241</v>
      </c>
      <c r="C40" s="189" t="s">
        <v>13</v>
      </c>
      <c r="D40" s="190" t="s">
        <v>12</v>
      </c>
      <c r="E40" s="196">
        <v>0</v>
      </c>
      <c r="F40" s="196">
        <v>0</v>
      </c>
      <c r="G40" s="196">
        <v>0</v>
      </c>
      <c r="H40" s="8"/>
      <c r="I40" s="196">
        <v>0</v>
      </c>
      <c r="J40" s="196">
        <v>0</v>
      </c>
      <c r="K40" s="196">
        <v>0</v>
      </c>
      <c r="L40" s="196">
        <v>1</v>
      </c>
      <c r="M40" s="196"/>
      <c r="N40" s="196"/>
      <c r="O40" s="196"/>
      <c r="P40" s="196"/>
      <c r="Q40" s="196"/>
      <c r="R40" s="196">
        <v>0</v>
      </c>
      <c r="S40" s="191">
        <f t="shared" si="2"/>
        <v>1</v>
      </c>
      <c r="T40" s="191"/>
    </row>
    <row r="41" spans="1:20" ht="18.5">
      <c r="A41" s="195"/>
      <c r="B41" s="192" t="s">
        <v>192</v>
      </c>
      <c r="C41" s="189" t="s">
        <v>11</v>
      </c>
      <c r="D41" s="190" t="s">
        <v>12</v>
      </c>
      <c r="E41" s="196">
        <v>1</v>
      </c>
      <c r="F41" s="196">
        <v>2</v>
      </c>
      <c r="G41" s="196">
        <v>2</v>
      </c>
      <c r="H41" s="196">
        <v>2</v>
      </c>
      <c r="I41" s="8"/>
      <c r="J41" s="196">
        <v>2</v>
      </c>
      <c r="K41" s="196">
        <v>2</v>
      </c>
      <c r="L41" s="196">
        <v>2</v>
      </c>
      <c r="M41" s="196"/>
      <c r="N41" s="196"/>
      <c r="O41" s="196"/>
      <c r="P41" s="196"/>
      <c r="Q41" s="196"/>
      <c r="R41" s="196">
        <v>0</v>
      </c>
      <c r="S41" s="191">
        <f t="shared" si="2"/>
        <v>13</v>
      </c>
      <c r="T41" s="191"/>
    </row>
    <row r="42" spans="1:20" ht="18.5">
      <c r="A42" s="195"/>
      <c r="B42" s="188" t="s">
        <v>183</v>
      </c>
      <c r="C42" s="200" t="s">
        <v>11</v>
      </c>
      <c r="D42" s="194" t="s">
        <v>12</v>
      </c>
      <c r="E42" s="196">
        <v>0</v>
      </c>
      <c r="F42" s="196">
        <v>1</v>
      </c>
      <c r="G42" s="196">
        <v>2</v>
      </c>
      <c r="H42" s="196">
        <v>2</v>
      </c>
      <c r="I42" s="196">
        <v>0</v>
      </c>
      <c r="J42" s="8"/>
      <c r="K42" s="196">
        <v>0</v>
      </c>
      <c r="L42" s="196">
        <v>1</v>
      </c>
      <c r="M42" s="196"/>
      <c r="N42" s="196"/>
      <c r="O42" s="196"/>
      <c r="P42" s="196"/>
      <c r="Q42" s="196"/>
      <c r="R42" s="196">
        <v>0</v>
      </c>
      <c r="S42" s="191">
        <f t="shared" si="2"/>
        <v>6</v>
      </c>
      <c r="T42" s="191"/>
    </row>
    <row r="43" spans="1:20" ht="18.5">
      <c r="A43" s="195"/>
      <c r="B43" s="192" t="s">
        <v>24</v>
      </c>
      <c r="C43" s="189" t="s">
        <v>11</v>
      </c>
      <c r="D43" s="194" t="s">
        <v>12</v>
      </c>
      <c r="E43" s="196">
        <v>2</v>
      </c>
      <c r="F43" s="196">
        <v>2</v>
      </c>
      <c r="G43" s="196">
        <v>1</v>
      </c>
      <c r="H43" s="196">
        <v>2</v>
      </c>
      <c r="I43" s="196">
        <v>0</v>
      </c>
      <c r="J43" s="196">
        <v>2</v>
      </c>
      <c r="K43" s="8"/>
      <c r="L43" s="196">
        <v>2</v>
      </c>
      <c r="M43" s="196"/>
      <c r="N43" s="196"/>
      <c r="O43" s="196"/>
      <c r="P43" s="196"/>
      <c r="Q43" s="196"/>
      <c r="R43" s="196">
        <v>1</v>
      </c>
      <c r="S43" s="191">
        <f t="shared" si="2"/>
        <v>12</v>
      </c>
      <c r="T43" s="191"/>
    </row>
    <row r="44" spans="1:20" ht="18.5">
      <c r="A44" s="195"/>
      <c r="B44" s="188" t="s">
        <v>27</v>
      </c>
      <c r="C44" s="189" t="s">
        <v>13</v>
      </c>
      <c r="D44" s="190" t="s">
        <v>162</v>
      </c>
      <c r="E44" s="196">
        <v>1</v>
      </c>
      <c r="F44" s="196">
        <v>0</v>
      </c>
      <c r="G44" s="196">
        <v>0</v>
      </c>
      <c r="H44" s="196">
        <v>1</v>
      </c>
      <c r="I44" s="196">
        <v>0</v>
      </c>
      <c r="J44" s="196">
        <v>1</v>
      </c>
      <c r="K44" s="196">
        <v>0</v>
      </c>
      <c r="L44" s="8"/>
      <c r="M44" s="196"/>
      <c r="N44" s="196"/>
      <c r="O44" s="196"/>
      <c r="P44" s="196"/>
      <c r="Q44" s="196"/>
      <c r="R44" s="196">
        <v>1</v>
      </c>
      <c r="S44" s="191">
        <f t="shared" si="2"/>
        <v>4</v>
      </c>
      <c r="T44" s="191"/>
    </row>
    <row r="45" spans="1:20" ht="18.5">
      <c r="A45" s="195"/>
      <c r="B45" s="197"/>
      <c r="C45" s="198"/>
      <c r="D45" s="199"/>
      <c r="E45" s="196"/>
      <c r="F45" s="196"/>
      <c r="G45" s="196"/>
      <c r="H45" s="196"/>
      <c r="I45" s="196"/>
      <c r="J45" s="196"/>
      <c r="K45" s="196"/>
      <c r="L45" s="196"/>
      <c r="M45" s="8"/>
      <c r="N45" s="196"/>
      <c r="O45" s="196"/>
      <c r="P45" s="196"/>
      <c r="Q45" s="196"/>
      <c r="R45" s="196"/>
      <c r="S45" s="191">
        <f t="shared" si="2"/>
        <v>0</v>
      </c>
      <c r="T45" s="191"/>
    </row>
    <row r="46" spans="1:20" ht="18.5">
      <c r="A46" s="195"/>
      <c r="B46" s="197"/>
      <c r="C46" s="198"/>
      <c r="D46" s="199"/>
      <c r="E46" s="196"/>
      <c r="F46" s="196"/>
      <c r="G46" s="196"/>
      <c r="H46" s="196"/>
      <c r="I46" s="196"/>
      <c r="J46" s="196"/>
      <c r="K46" s="196"/>
      <c r="L46" s="196"/>
      <c r="M46" s="196"/>
      <c r="N46" s="8"/>
      <c r="O46" s="196"/>
      <c r="P46" s="196"/>
      <c r="Q46" s="196"/>
      <c r="R46" s="196"/>
      <c r="S46" s="191">
        <f t="shared" si="2"/>
        <v>0</v>
      </c>
      <c r="T46" s="191"/>
    </row>
    <row r="47" spans="1:20" ht="18.5">
      <c r="A47" s="195"/>
      <c r="B47" s="197"/>
      <c r="C47" s="198"/>
      <c r="D47" s="199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8"/>
      <c r="P47" s="196"/>
      <c r="Q47" s="196"/>
      <c r="R47" s="196"/>
      <c r="S47" s="191">
        <f t="shared" si="2"/>
        <v>0</v>
      </c>
      <c r="T47" s="191"/>
    </row>
    <row r="48" spans="1:20" ht="18.5">
      <c r="A48" s="195"/>
      <c r="B48" s="197"/>
      <c r="C48" s="198"/>
      <c r="D48" s="199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8"/>
      <c r="Q48" s="196"/>
      <c r="R48" s="196"/>
      <c r="S48" s="191">
        <f t="shared" si="2"/>
        <v>0</v>
      </c>
      <c r="T48" s="191"/>
    </row>
    <row r="49" spans="1:20" ht="18.5">
      <c r="A49" s="196"/>
      <c r="B49" s="197"/>
      <c r="C49" s="198"/>
      <c r="D49" s="199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8"/>
      <c r="R49" s="196"/>
      <c r="S49" s="191">
        <f t="shared" si="2"/>
        <v>0</v>
      </c>
      <c r="T49" s="191"/>
    </row>
    <row r="51" spans="1:20" ht="15.75" customHeight="1">
      <c r="A51" s="180"/>
      <c r="B51" s="181" t="s">
        <v>229</v>
      </c>
      <c r="C51" s="2" t="s">
        <v>243</v>
      </c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</row>
    <row r="52" spans="1:20" ht="143">
      <c r="A52" s="182" t="s">
        <v>0</v>
      </c>
      <c r="B52" s="183" t="s">
        <v>1</v>
      </c>
      <c r="C52" s="183" t="s">
        <v>2</v>
      </c>
      <c r="D52" s="182" t="s">
        <v>3</v>
      </c>
      <c r="E52" s="203" t="s">
        <v>115</v>
      </c>
      <c r="F52" s="203" t="s">
        <v>66</v>
      </c>
      <c r="G52" s="203" t="s">
        <v>5</v>
      </c>
      <c r="H52" s="203" t="s">
        <v>177</v>
      </c>
      <c r="I52" s="203" t="s">
        <v>244</v>
      </c>
      <c r="J52" s="203" t="s">
        <v>68</v>
      </c>
      <c r="K52" s="203" t="s">
        <v>20</v>
      </c>
      <c r="L52" s="203" t="s">
        <v>145</v>
      </c>
      <c r="M52" s="203" t="s">
        <v>176</v>
      </c>
      <c r="N52" s="202"/>
      <c r="O52" s="185"/>
      <c r="P52" s="185"/>
      <c r="Q52" s="185"/>
      <c r="R52" s="182" t="s">
        <v>8</v>
      </c>
      <c r="S52" s="186" t="s">
        <v>9</v>
      </c>
      <c r="T52" s="182" t="s">
        <v>10</v>
      </c>
    </row>
    <row r="53" spans="1:20" ht="18.5">
      <c r="A53" s="187"/>
      <c r="B53" s="204" t="s">
        <v>115</v>
      </c>
      <c r="C53" s="205" t="s">
        <v>11</v>
      </c>
      <c r="D53" s="194" t="s">
        <v>12</v>
      </c>
      <c r="E53" s="3"/>
      <c r="F53" s="191">
        <v>2</v>
      </c>
      <c r="G53" s="191">
        <v>1</v>
      </c>
      <c r="H53" s="191">
        <v>2</v>
      </c>
      <c r="I53" s="191">
        <v>2</v>
      </c>
      <c r="J53" s="191">
        <v>1</v>
      </c>
      <c r="K53" s="191">
        <v>0</v>
      </c>
      <c r="L53" s="191">
        <v>2</v>
      </c>
      <c r="M53" s="191">
        <v>2</v>
      </c>
      <c r="N53" s="191"/>
      <c r="O53" s="191"/>
      <c r="P53" s="191"/>
      <c r="Q53" s="191"/>
      <c r="R53" s="191">
        <v>1</v>
      </c>
      <c r="S53" s="191">
        <f>F53+G53+H53+I53+J53+K53+L53+M53+N53+O53+P53+Q53+R53+E53</f>
        <v>13</v>
      </c>
      <c r="T53" s="191"/>
    </row>
    <row r="54" spans="1:20" ht="18.5">
      <c r="A54" s="187"/>
      <c r="B54" s="206" t="s">
        <v>66</v>
      </c>
      <c r="C54" s="205" t="s">
        <v>13</v>
      </c>
      <c r="D54" s="194" t="s">
        <v>12</v>
      </c>
      <c r="E54" s="191">
        <v>0</v>
      </c>
      <c r="F54" s="3"/>
      <c r="G54" s="191">
        <v>0</v>
      </c>
      <c r="H54" s="191">
        <v>1</v>
      </c>
      <c r="I54" s="191">
        <v>1</v>
      </c>
      <c r="J54" s="191">
        <v>0</v>
      </c>
      <c r="K54" s="191">
        <v>1</v>
      </c>
      <c r="L54" s="191">
        <v>0</v>
      </c>
      <c r="M54" s="191">
        <v>0</v>
      </c>
      <c r="N54" s="191"/>
      <c r="O54" s="191"/>
      <c r="P54" s="191"/>
      <c r="Q54" s="191"/>
      <c r="R54" s="191">
        <v>1</v>
      </c>
      <c r="S54" s="191">
        <f t="shared" ref="S54:S65" si="3">F54+G54+H54+I54+J54+K54+L54+M54+N54+O54+P54+Q54+R54+E54</f>
        <v>4</v>
      </c>
      <c r="T54" s="191"/>
    </row>
    <row r="55" spans="1:20" ht="18.5">
      <c r="A55" s="115">
        <v>3</v>
      </c>
      <c r="B55" s="204" t="s">
        <v>5</v>
      </c>
      <c r="C55" s="205" t="s">
        <v>11</v>
      </c>
      <c r="D55" s="190" t="s">
        <v>12</v>
      </c>
      <c r="E55" s="191">
        <v>1</v>
      </c>
      <c r="F55" s="191">
        <v>2</v>
      </c>
      <c r="G55" s="3"/>
      <c r="H55" s="191">
        <v>2</v>
      </c>
      <c r="I55" s="191">
        <v>2</v>
      </c>
      <c r="J55" s="191">
        <v>2</v>
      </c>
      <c r="K55" s="191">
        <v>1</v>
      </c>
      <c r="L55" s="191">
        <v>2</v>
      </c>
      <c r="M55" s="191">
        <v>1</v>
      </c>
      <c r="N55" s="191"/>
      <c r="O55" s="191"/>
      <c r="P55" s="191"/>
      <c r="Q55" s="191"/>
      <c r="R55" s="191">
        <v>0</v>
      </c>
      <c r="S55" s="191">
        <f t="shared" si="3"/>
        <v>13</v>
      </c>
      <c r="T55" s="191"/>
    </row>
    <row r="56" spans="1:20" ht="18.5">
      <c r="A56" s="195"/>
      <c r="B56" s="206" t="s">
        <v>177</v>
      </c>
      <c r="C56" s="205" t="s">
        <v>11</v>
      </c>
      <c r="D56" s="194" t="s">
        <v>12</v>
      </c>
      <c r="E56" s="196">
        <v>0</v>
      </c>
      <c r="F56" s="196">
        <v>1</v>
      </c>
      <c r="G56" s="196">
        <v>0</v>
      </c>
      <c r="H56" s="4"/>
      <c r="I56" s="196">
        <v>2</v>
      </c>
      <c r="J56" s="196">
        <v>0</v>
      </c>
      <c r="K56" s="196">
        <v>2</v>
      </c>
      <c r="L56" s="196">
        <v>0</v>
      </c>
      <c r="M56" s="196">
        <v>0</v>
      </c>
      <c r="N56" s="196"/>
      <c r="O56" s="196"/>
      <c r="P56" s="196"/>
      <c r="Q56" s="196"/>
      <c r="R56" s="196">
        <v>0</v>
      </c>
      <c r="S56" s="191">
        <f t="shared" si="3"/>
        <v>5</v>
      </c>
      <c r="T56" s="191"/>
    </row>
    <row r="57" spans="1:20" ht="18.5">
      <c r="A57" s="195"/>
      <c r="B57" s="206" t="s">
        <v>244</v>
      </c>
      <c r="C57" s="205" t="s">
        <v>11</v>
      </c>
      <c r="D57" s="190" t="s">
        <v>12</v>
      </c>
      <c r="E57" s="196">
        <v>0</v>
      </c>
      <c r="F57" s="196">
        <v>1</v>
      </c>
      <c r="G57" s="196">
        <v>0</v>
      </c>
      <c r="H57" s="196">
        <v>0</v>
      </c>
      <c r="I57" s="4"/>
      <c r="J57" s="196">
        <v>0</v>
      </c>
      <c r="K57" s="196">
        <v>0</v>
      </c>
      <c r="L57" s="196">
        <v>0</v>
      </c>
      <c r="M57" s="196">
        <v>0</v>
      </c>
      <c r="N57" s="196"/>
      <c r="O57" s="196"/>
      <c r="P57" s="196"/>
      <c r="Q57" s="196"/>
      <c r="R57" s="196">
        <v>1</v>
      </c>
      <c r="S57" s="191">
        <f t="shared" si="3"/>
        <v>2</v>
      </c>
      <c r="T57" s="191"/>
    </row>
    <row r="58" spans="1:20" ht="18.5">
      <c r="A58" s="195"/>
      <c r="B58" s="206" t="s">
        <v>68</v>
      </c>
      <c r="C58" s="205" t="s">
        <v>11</v>
      </c>
      <c r="D58" s="194" t="s">
        <v>12</v>
      </c>
      <c r="E58" s="196">
        <v>1</v>
      </c>
      <c r="F58" s="196">
        <v>2</v>
      </c>
      <c r="G58" s="196">
        <v>0</v>
      </c>
      <c r="H58" s="196">
        <v>2</v>
      </c>
      <c r="I58" s="196">
        <v>2</v>
      </c>
      <c r="J58" s="4"/>
      <c r="K58" s="196">
        <v>2</v>
      </c>
      <c r="L58" s="196">
        <v>0</v>
      </c>
      <c r="M58" s="196">
        <v>0</v>
      </c>
      <c r="N58" s="196"/>
      <c r="O58" s="196"/>
      <c r="P58" s="196"/>
      <c r="Q58" s="196"/>
      <c r="R58" s="196">
        <v>1</v>
      </c>
      <c r="S58" s="191">
        <f t="shared" si="3"/>
        <v>10</v>
      </c>
      <c r="T58" s="191"/>
    </row>
    <row r="59" spans="1:20" ht="18.5">
      <c r="A59" s="195"/>
      <c r="B59" s="206" t="s">
        <v>20</v>
      </c>
      <c r="C59" s="207" t="s">
        <v>13</v>
      </c>
      <c r="D59" s="194" t="s">
        <v>153</v>
      </c>
      <c r="E59" s="196">
        <v>2</v>
      </c>
      <c r="F59" s="196">
        <v>1</v>
      </c>
      <c r="G59" s="196">
        <v>1</v>
      </c>
      <c r="H59" s="196">
        <v>0</v>
      </c>
      <c r="I59" s="196">
        <v>2</v>
      </c>
      <c r="J59" s="196">
        <v>0</v>
      </c>
      <c r="K59" s="4"/>
      <c r="L59" s="196">
        <v>0</v>
      </c>
      <c r="M59" s="196">
        <v>0</v>
      </c>
      <c r="N59" s="196"/>
      <c r="O59" s="196"/>
      <c r="P59" s="196"/>
      <c r="Q59" s="196"/>
      <c r="R59" s="196">
        <v>1</v>
      </c>
      <c r="S59" s="191">
        <f t="shared" si="3"/>
        <v>7</v>
      </c>
      <c r="T59" s="191"/>
    </row>
    <row r="60" spans="1:20" ht="18.5">
      <c r="A60" s="195"/>
      <c r="B60" s="206" t="s">
        <v>145</v>
      </c>
      <c r="C60" s="205" t="s">
        <v>13</v>
      </c>
      <c r="D60" s="194" t="s">
        <v>245</v>
      </c>
      <c r="E60" s="196">
        <v>0</v>
      </c>
      <c r="F60" s="196">
        <v>2</v>
      </c>
      <c r="G60" s="196">
        <v>0</v>
      </c>
      <c r="H60" s="196">
        <v>2</v>
      </c>
      <c r="I60" s="196">
        <v>2</v>
      </c>
      <c r="J60" s="196">
        <v>2</v>
      </c>
      <c r="K60" s="196">
        <v>2</v>
      </c>
      <c r="L60" s="4"/>
      <c r="M60" s="196">
        <v>0</v>
      </c>
      <c r="N60" s="196"/>
      <c r="O60" s="196"/>
      <c r="P60" s="196"/>
      <c r="Q60" s="196"/>
      <c r="R60" s="196">
        <v>0</v>
      </c>
      <c r="S60" s="191">
        <f t="shared" si="3"/>
        <v>10</v>
      </c>
      <c r="T60" s="191"/>
    </row>
    <row r="61" spans="1:20" ht="18.5">
      <c r="A61" s="201">
        <v>2</v>
      </c>
      <c r="B61" s="204" t="s">
        <v>176</v>
      </c>
      <c r="C61" s="207" t="s">
        <v>13</v>
      </c>
      <c r="D61" s="194" t="s">
        <v>232</v>
      </c>
      <c r="E61" s="196">
        <v>0</v>
      </c>
      <c r="F61" s="196">
        <v>2</v>
      </c>
      <c r="G61" s="196">
        <v>1</v>
      </c>
      <c r="H61" s="196">
        <v>2</v>
      </c>
      <c r="I61" s="196">
        <v>2</v>
      </c>
      <c r="J61" s="196">
        <v>2</v>
      </c>
      <c r="K61" s="196">
        <v>2</v>
      </c>
      <c r="L61" s="196">
        <v>2</v>
      </c>
      <c r="M61" s="4"/>
      <c r="N61" s="196"/>
      <c r="O61" s="196"/>
      <c r="P61" s="196"/>
      <c r="Q61" s="196"/>
      <c r="R61" s="196">
        <v>0</v>
      </c>
      <c r="S61" s="191">
        <f t="shared" si="3"/>
        <v>13</v>
      </c>
      <c r="T61" s="191"/>
    </row>
    <row r="62" spans="1:20" ht="18.5">
      <c r="A62" s="195"/>
      <c r="B62" s="197"/>
      <c r="C62" s="198"/>
      <c r="D62" s="199"/>
      <c r="E62" s="196"/>
      <c r="F62" s="196"/>
      <c r="G62" s="196"/>
      <c r="H62" s="196"/>
      <c r="I62" s="196"/>
      <c r="J62" s="196"/>
      <c r="K62" s="196"/>
      <c r="L62" s="196"/>
      <c r="M62" s="196"/>
      <c r="N62" s="4"/>
      <c r="O62" s="196"/>
      <c r="P62" s="196"/>
      <c r="Q62" s="196"/>
      <c r="R62" s="196"/>
      <c r="S62" s="191">
        <f t="shared" si="3"/>
        <v>0</v>
      </c>
      <c r="T62" s="191"/>
    </row>
    <row r="63" spans="1:20" ht="18.5">
      <c r="A63" s="195"/>
      <c r="B63" s="197"/>
      <c r="C63" s="198"/>
      <c r="D63" s="199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4"/>
      <c r="P63" s="196"/>
      <c r="Q63" s="196"/>
      <c r="R63" s="196"/>
      <c r="S63" s="191">
        <f t="shared" si="3"/>
        <v>0</v>
      </c>
      <c r="T63" s="191"/>
    </row>
    <row r="64" spans="1:20" ht="18.5">
      <c r="A64" s="195"/>
      <c r="B64" s="197"/>
      <c r="C64" s="198"/>
      <c r="D64" s="199"/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4"/>
      <c r="Q64" s="196"/>
      <c r="R64" s="196"/>
      <c r="S64" s="191">
        <f t="shared" si="3"/>
        <v>0</v>
      </c>
      <c r="T64" s="191"/>
    </row>
    <row r="65" spans="1:20" ht="18.5">
      <c r="A65" s="196"/>
      <c r="B65" s="197"/>
      <c r="C65" s="198"/>
      <c r="D65" s="199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4"/>
      <c r="R65" s="196"/>
      <c r="S65" s="191">
        <f t="shared" si="3"/>
        <v>0</v>
      </c>
      <c r="T65" s="191"/>
    </row>
    <row r="66" spans="1:20" ht="18.5">
      <c r="A66" s="208"/>
      <c r="B66" s="209"/>
      <c r="C66" s="210"/>
      <c r="D66" s="211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</row>
    <row r="67" spans="1:20" ht="17.5" customHeight="1">
      <c r="A67" s="180"/>
      <c r="B67" s="181" t="s">
        <v>229</v>
      </c>
      <c r="C67" s="2" t="s">
        <v>246</v>
      </c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</row>
    <row r="68" spans="1:20" ht="136.5">
      <c r="A68" s="182" t="s">
        <v>0</v>
      </c>
      <c r="B68" s="183" t="s">
        <v>1</v>
      </c>
      <c r="C68" s="183" t="s">
        <v>2</v>
      </c>
      <c r="D68" s="182" t="s">
        <v>3</v>
      </c>
      <c r="E68" s="203" t="s">
        <v>17</v>
      </c>
      <c r="F68" s="203" t="s">
        <v>193</v>
      </c>
      <c r="G68" s="203" t="s">
        <v>247</v>
      </c>
      <c r="H68" s="203" t="s">
        <v>248</v>
      </c>
      <c r="I68" s="203" t="s">
        <v>67</v>
      </c>
      <c r="J68" s="203" t="s">
        <v>16</v>
      </c>
      <c r="K68" s="203" t="s">
        <v>211</v>
      </c>
      <c r="L68" s="203" t="s">
        <v>249</v>
      </c>
      <c r="M68" s="203" t="s">
        <v>250</v>
      </c>
      <c r="N68" s="203" t="s">
        <v>19</v>
      </c>
      <c r="O68" s="185"/>
      <c r="P68" s="185"/>
      <c r="Q68" s="185"/>
      <c r="R68" s="182" t="s">
        <v>8</v>
      </c>
      <c r="S68" s="186" t="s">
        <v>9</v>
      </c>
      <c r="T68" s="182" t="s">
        <v>10</v>
      </c>
    </row>
    <row r="69" spans="1:20" ht="18.5">
      <c r="A69" s="187"/>
      <c r="B69" s="204" t="s">
        <v>17</v>
      </c>
      <c r="C69" s="205" t="s">
        <v>11</v>
      </c>
      <c r="D69" s="194" t="s">
        <v>21</v>
      </c>
      <c r="E69" s="3"/>
      <c r="F69" s="191">
        <v>1</v>
      </c>
      <c r="G69" s="191">
        <v>2</v>
      </c>
      <c r="H69" s="191">
        <v>1</v>
      </c>
      <c r="I69" s="191">
        <v>0</v>
      </c>
      <c r="J69" s="191">
        <v>2</v>
      </c>
      <c r="K69" s="191">
        <v>2</v>
      </c>
      <c r="L69" s="191">
        <v>2</v>
      </c>
      <c r="M69" s="191">
        <v>2</v>
      </c>
      <c r="N69" s="191">
        <v>2</v>
      </c>
      <c r="O69" s="191"/>
      <c r="P69" s="191"/>
      <c r="Q69" s="191"/>
      <c r="R69" s="191">
        <v>1</v>
      </c>
      <c r="S69" s="191">
        <f>F69+G69+H69+I69+J69+K69+L69+M69+N69+O69+P69+Q69+R69+E69</f>
        <v>15</v>
      </c>
      <c r="T69" s="191"/>
    </row>
    <row r="70" spans="1:20" ht="18.5">
      <c r="A70" s="187"/>
      <c r="B70" s="206" t="s">
        <v>193</v>
      </c>
      <c r="C70" s="205" t="s">
        <v>11</v>
      </c>
      <c r="D70" s="194" t="s">
        <v>251</v>
      </c>
      <c r="E70" s="191">
        <v>1</v>
      </c>
      <c r="F70" s="3"/>
      <c r="G70" s="191">
        <v>0</v>
      </c>
      <c r="H70" s="191">
        <v>0</v>
      </c>
      <c r="I70" s="191">
        <v>2</v>
      </c>
      <c r="J70" s="191">
        <v>2</v>
      </c>
      <c r="K70" s="191">
        <v>0</v>
      </c>
      <c r="L70" s="191">
        <v>2</v>
      </c>
      <c r="M70" s="191">
        <v>2</v>
      </c>
      <c r="N70" s="191">
        <v>2</v>
      </c>
      <c r="O70" s="191"/>
      <c r="P70" s="191"/>
      <c r="Q70" s="191"/>
      <c r="R70" s="191">
        <v>0</v>
      </c>
      <c r="S70" s="191">
        <f t="shared" ref="S70:S81" si="4">F70+G70+H70+I70+J70+K70+L70+M70+N70+O70+P70+Q70+R70+E70</f>
        <v>11</v>
      </c>
      <c r="T70" s="191"/>
    </row>
    <row r="71" spans="1:20" ht="18.5">
      <c r="A71" s="187"/>
      <c r="B71" s="206" t="s">
        <v>247</v>
      </c>
      <c r="C71" s="207" t="s">
        <v>11</v>
      </c>
      <c r="D71" s="194" t="s">
        <v>242</v>
      </c>
      <c r="E71" s="191">
        <v>0</v>
      </c>
      <c r="F71" s="191">
        <v>2</v>
      </c>
      <c r="G71" s="3"/>
      <c r="H71" s="191">
        <v>2</v>
      </c>
      <c r="I71" s="191">
        <v>0</v>
      </c>
      <c r="J71" s="191">
        <v>1</v>
      </c>
      <c r="K71" s="191">
        <v>0</v>
      </c>
      <c r="L71" s="191">
        <v>2</v>
      </c>
      <c r="M71" s="191">
        <v>1</v>
      </c>
      <c r="N71" s="191">
        <v>1</v>
      </c>
      <c r="O71" s="191"/>
      <c r="P71" s="191"/>
      <c r="Q71" s="191"/>
      <c r="R71" s="191">
        <v>0</v>
      </c>
      <c r="S71" s="191">
        <f t="shared" si="4"/>
        <v>9</v>
      </c>
      <c r="T71" s="191"/>
    </row>
    <row r="72" spans="1:20" ht="18.5">
      <c r="A72" s="5">
        <v>1</v>
      </c>
      <c r="B72" s="204" t="s">
        <v>248</v>
      </c>
      <c r="C72" s="207" t="s">
        <v>11</v>
      </c>
      <c r="D72" s="194" t="s">
        <v>238</v>
      </c>
      <c r="E72" s="196">
        <v>1</v>
      </c>
      <c r="F72" s="196">
        <v>2</v>
      </c>
      <c r="G72" s="196">
        <v>0</v>
      </c>
      <c r="H72" s="4"/>
      <c r="I72" s="196">
        <v>2</v>
      </c>
      <c r="J72" s="196">
        <v>2</v>
      </c>
      <c r="K72" s="196">
        <v>2</v>
      </c>
      <c r="L72" s="196">
        <v>2</v>
      </c>
      <c r="M72" s="196">
        <v>2</v>
      </c>
      <c r="N72" s="196">
        <v>2</v>
      </c>
      <c r="O72" s="196"/>
      <c r="P72" s="196"/>
      <c r="Q72" s="196"/>
      <c r="R72" s="196">
        <v>0</v>
      </c>
      <c r="S72" s="191">
        <f t="shared" si="4"/>
        <v>15</v>
      </c>
      <c r="T72" s="191"/>
    </row>
    <row r="73" spans="1:20" ht="18.5">
      <c r="A73" s="195"/>
      <c r="B73" s="204" t="s">
        <v>67</v>
      </c>
      <c r="C73" s="205" t="s">
        <v>11</v>
      </c>
      <c r="D73" s="194" t="s">
        <v>12</v>
      </c>
      <c r="E73" s="196">
        <v>2</v>
      </c>
      <c r="F73" s="196">
        <v>0</v>
      </c>
      <c r="G73" s="196">
        <v>2</v>
      </c>
      <c r="H73" s="196">
        <v>0</v>
      </c>
      <c r="I73" s="4"/>
      <c r="J73" s="196">
        <v>1</v>
      </c>
      <c r="K73" s="196">
        <v>2</v>
      </c>
      <c r="L73" s="196">
        <v>2</v>
      </c>
      <c r="M73" s="196">
        <v>2</v>
      </c>
      <c r="N73" s="196">
        <v>1</v>
      </c>
      <c r="O73" s="196"/>
      <c r="P73" s="196"/>
      <c r="Q73" s="196"/>
      <c r="R73" s="196">
        <v>0</v>
      </c>
      <c r="S73" s="191">
        <f t="shared" si="4"/>
        <v>12</v>
      </c>
      <c r="T73" s="191"/>
    </row>
    <row r="74" spans="1:20" ht="18.5">
      <c r="A74" s="195"/>
      <c r="B74" s="206" t="s">
        <v>16</v>
      </c>
      <c r="C74" s="207" t="s">
        <v>11</v>
      </c>
      <c r="D74" s="194" t="s">
        <v>12</v>
      </c>
      <c r="E74" s="196">
        <v>0</v>
      </c>
      <c r="F74" s="196">
        <v>0</v>
      </c>
      <c r="G74" s="196">
        <v>1</v>
      </c>
      <c r="H74" s="196">
        <v>0</v>
      </c>
      <c r="I74" s="196">
        <v>1</v>
      </c>
      <c r="J74" s="4"/>
      <c r="K74" s="196">
        <v>0</v>
      </c>
      <c r="L74" s="196">
        <v>2</v>
      </c>
      <c r="M74" s="196">
        <v>1</v>
      </c>
      <c r="N74" s="196">
        <v>2</v>
      </c>
      <c r="O74" s="196"/>
      <c r="P74" s="196"/>
      <c r="Q74" s="196"/>
      <c r="R74" s="196">
        <v>1</v>
      </c>
      <c r="S74" s="191">
        <f t="shared" si="4"/>
        <v>8</v>
      </c>
      <c r="T74" s="191"/>
    </row>
    <row r="75" spans="1:20" ht="18.5">
      <c r="A75" s="195"/>
      <c r="B75" s="206" t="s">
        <v>211</v>
      </c>
      <c r="C75" s="205" t="s">
        <v>13</v>
      </c>
      <c r="D75" s="194" t="s">
        <v>14</v>
      </c>
      <c r="E75" s="196">
        <v>0</v>
      </c>
      <c r="F75" s="196">
        <v>2</v>
      </c>
      <c r="G75" s="196">
        <v>2</v>
      </c>
      <c r="H75" s="196">
        <v>0</v>
      </c>
      <c r="I75" s="196">
        <v>0</v>
      </c>
      <c r="J75" s="196">
        <v>2</v>
      </c>
      <c r="K75" s="4"/>
      <c r="L75" s="196">
        <v>0</v>
      </c>
      <c r="M75" s="196">
        <v>1</v>
      </c>
      <c r="N75" s="196">
        <v>1</v>
      </c>
      <c r="O75" s="196"/>
      <c r="P75" s="196"/>
      <c r="Q75" s="196"/>
      <c r="R75" s="196">
        <v>0</v>
      </c>
      <c r="S75" s="191">
        <f t="shared" si="4"/>
        <v>8</v>
      </c>
      <c r="T75" s="191"/>
    </row>
    <row r="76" spans="1:20" ht="18.5">
      <c r="A76" s="195"/>
      <c r="B76" s="206" t="s">
        <v>249</v>
      </c>
      <c r="C76" s="207" t="s">
        <v>13</v>
      </c>
      <c r="D76" s="194" t="s">
        <v>12</v>
      </c>
      <c r="E76" s="196">
        <v>0</v>
      </c>
      <c r="F76" s="196">
        <v>0</v>
      </c>
      <c r="G76" s="196">
        <v>0</v>
      </c>
      <c r="H76" s="196">
        <v>0</v>
      </c>
      <c r="I76" s="196">
        <v>0</v>
      </c>
      <c r="J76" s="196">
        <v>0</v>
      </c>
      <c r="K76" s="196">
        <v>2</v>
      </c>
      <c r="L76" s="4"/>
      <c r="M76" s="196">
        <v>0</v>
      </c>
      <c r="N76" s="196">
        <v>0</v>
      </c>
      <c r="O76" s="196"/>
      <c r="P76" s="196"/>
      <c r="Q76" s="196"/>
      <c r="R76" s="196">
        <v>1</v>
      </c>
      <c r="S76" s="191">
        <f t="shared" si="4"/>
        <v>3</v>
      </c>
      <c r="T76" s="191"/>
    </row>
    <row r="77" spans="1:20" ht="18.5">
      <c r="A77" s="195"/>
      <c r="B77" s="206" t="s">
        <v>250</v>
      </c>
      <c r="C77" s="205" t="s">
        <v>11</v>
      </c>
      <c r="D77" s="190" t="s">
        <v>252</v>
      </c>
      <c r="E77" s="196">
        <v>0</v>
      </c>
      <c r="F77" s="196">
        <v>0</v>
      </c>
      <c r="G77" s="196">
        <v>1</v>
      </c>
      <c r="H77" s="196">
        <v>0</v>
      </c>
      <c r="I77" s="196">
        <v>0</v>
      </c>
      <c r="J77" s="196">
        <v>1</v>
      </c>
      <c r="K77" s="196">
        <v>1</v>
      </c>
      <c r="L77" s="196">
        <v>2</v>
      </c>
      <c r="M77" s="4"/>
      <c r="N77" s="196">
        <v>1</v>
      </c>
      <c r="O77" s="196"/>
      <c r="P77" s="196"/>
      <c r="Q77" s="196"/>
      <c r="R77" s="196">
        <v>1</v>
      </c>
      <c r="S77" s="191">
        <f t="shared" si="4"/>
        <v>7</v>
      </c>
      <c r="T77" s="191"/>
    </row>
    <row r="78" spans="1:20" ht="18.5">
      <c r="A78" s="195"/>
      <c r="B78" s="206" t="s">
        <v>19</v>
      </c>
      <c r="C78" s="205" t="s">
        <v>13</v>
      </c>
      <c r="D78" s="194" t="s">
        <v>12</v>
      </c>
      <c r="E78" s="196">
        <v>0</v>
      </c>
      <c r="F78" s="196">
        <v>0</v>
      </c>
      <c r="G78" s="196">
        <v>1</v>
      </c>
      <c r="H78" s="196">
        <v>0</v>
      </c>
      <c r="I78" s="196">
        <v>1</v>
      </c>
      <c r="J78" s="196">
        <v>0</v>
      </c>
      <c r="K78" s="196">
        <v>1</v>
      </c>
      <c r="L78" s="196">
        <v>2</v>
      </c>
      <c r="M78" s="196">
        <v>1</v>
      </c>
      <c r="N78" s="4"/>
      <c r="O78" s="196"/>
      <c r="P78" s="196"/>
      <c r="Q78" s="196"/>
      <c r="R78" s="196">
        <v>0</v>
      </c>
      <c r="S78" s="191">
        <f t="shared" si="4"/>
        <v>6</v>
      </c>
      <c r="T78" s="191"/>
    </row>
    <row r="79" spans="1:20" ht="18.5">
      <c r="A79" s="195"/>
      <c r="B79" s="197"/>
      <c r="C79" s="198"/>
      <c r="D79" s="199"/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4"/>
      <c r="P79" s="196"/>
      <c r="Q79" s="196"/>
      <c r="R79" s="196"/>
      <c r="S79" s="191">
        <f t="shared" si="4"/>
        <v>0</v>
      </c>
      <c r="T79" s="191"/>
    </row>
    <row r="80" spans="1:20" ht="18.5">
      <c r="A80" s="195"/>
      <c r="B80" s="197"/>
      <c r="C80" s="198"/>
      <c r="D80" s="199"/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4"/>
      <c r="Q80" s="196"/>
      <c r="R80" s="196"/>
      <c r="S80" s="191">
        <f t="shared" si="4"/>
        <v>0</v>
      </c>
      <c r="T80" s="191"/>
    </row>
    <row r="81" spans="1:20" ht="18.5">
      <c r="A81" s="196"/>
      <c r="B81" s="197"/>
      <c r="C81" s="198"/>
      <c r="D81" s="199"/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4"/>
      <c r="R81" s="196"/>
      <c r="S81" s="191">
        <f t="shared" si="4"/>
        <v>0</v>
      </c>
      <c r="T81" s="191"/>
    </row>
    <row r="83" spans="1:20" ht="23.5">
      <c r="A83" s="178" t="s">
        <v>253</v>
      </c>
    </row>
    <row r="84" spans="1:20" ht="23.5">
      <c r="A84" s="178"/>
    </row>
    <row r="85" spans="1:20" ht="15.5">
      <c r="B85" s="181" t="s">
        <v>229</v>
      </c>
    </row>
    <row r="86" spans="1:20" ht="46.5" thickBot="1">
      <c r="C86" s="212" t="s">
        <v>0</v>
      </c>
      <c r="D86" s="213" t="s">
        <v>1</v>
      </c>
      <c r="E86" s="177">
        <v>1</v>
      </c>
      <c r="F86" s="177">
        <v>2</v>
      </c>
      <c r="G86" s="177">
        <v>3</v>
      </c>
      <c r="H86" s="177">
        <v>4</v>
      </c>
      <c r="I86" s="177">
        <v>5</v>
      </c>
      <c r="J86" s="177">
        <v>6</v>
      </c>
      <c r="K86" s="9" t="s">
        <v>10</v>
      </c>
      <c r="L86" s="10" t="s">
        <v>9</v>
      </c>
      <c r="M86" s="11" t="s">
        <v>29</v>
      </c>
    </row>
    <row r="87" spans="1:20" ht="16" thickTop="1">
      <c r="C87" s="12">
        <v>1</v>
      </c>
      <c r="D87" s="214" t="s">
        <v>67</v>
      </c>
      <c r="E87" s="13">
        <v>9</v>
      </c>
      <c r="F87" s="13">
        <v>8</v>
      </c>
      <c r="G87" s="13">
        <v>5</v>
      </c>
      <c r="H87" s="13">
        <v>5</v>
      </c>
      <c r="I87" s="13">
        <v>5</v>
      </c>
      <c r="J87" s="13">
        <v>0</v>
      </c>
      <c r="K87" s="13"/>
      <c r="L87" s="215">
        <f>J87+I87+H87+G87+F87+E87</f>
        <v>32</v>
      </c>
      <c r="M87" s="216"/>
    </row>
    <row r="88" spans="1:20" ht="15.5">
      <c r="C88" s="217">
        <v>2</v>
      </c>
      <c r="D88" s="214" t="s">
        <v>28</v>
      </c>
      <c r="E88" s="15">
        <v>10</v>
      </c>
      <c r="F88" s="15">
        <v>8</v>
      </c>
      <c r="G88" s="15">
        <v>0</v>
      </c>
      <c r="H88" s="15">
        <v>0</v>
      </c>
      <c r="I88" s="15">
        <v>0</v>
      </c>
      <c r="J88" s="15">
        <v>0</v>
      </c>
      <c r="K88" s="15"/>
      <c r="L88" s="215">
        <f t="shared" ref="L88:L126" si="5">J88+I88+H88+G88+F88+E88</f>
        <v>18</v>
      </c>
      <c r="M88" s="216"/>
    </row>
    <row r="89" spans="1:20" ht="15.5">
      <c r="C89" s="16">
        <v>3</v>
      </c>
      <c r="D89" s="214" t="s">
        <v>115</v>
      </c>
      <c r="E89" s="15">
        <v>7</v>
      </c>
      <c r="F89" s="15">
        <v>6</v>
      </c>
      <c r="G89" s="15">
        <v>3</v>
      </c>
      <c r="H89" s="15">
        <v>0</v>
      </c>
      <c r="I89" s="15">
        <v>0</v>
      </c>
      <c r="J89" s="15">
        <v>0</v>
      </c>
      <c r="K89" s="15"/>
      <c r="L89" s="215">
        <f t="shared" si="5"/>
        <v>16</v>
      </c>
      <c r="M89" s="216"/>
    </row>
    <row r="90" spans="1:20" ht="15.5">
      <c r="C90" s="218">
        <v>4</v>
      </c>
      <c r="D90" s="214" t="s">
        <v>183</v>
      </c>
      <c r="E90" s="15">
        <v>6</v>
      </c>
      <c r="F90" s="15">
        <v>5</v>
      </c>
      <c r="G90" s="15">
        <v>0</v>
      </c>
      <c r="H90" s="15">
        <v>0</v>
      </c>
      <c r="I90" s="15">
        <v>0</v>
      </c>
      <c r="J90" s="15">
        <v>0</v>
      </c>
      <c r="K90" s="15"/>
      <c r="L90" s="215">
        <f t="shared" si="5"/>
        <v>11</v>
      </c>
      <c r="M90" s="216"/>
    </row>
    <row r="91" spans="1:20" ht="15.5">
      <c r="C91" s="218">
        <v>5</v>
      </c>
      <c r="D91" s="214" t="s">
        <v>193</v>
      </c>
      <c r="E91" s="15">
        <v>9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/>
      <c r="L91" s="215">
        <f t="shared" si="5"/>
        <v>9</v>
      </c>
      <c r="M91" s="216"/>
    </row>
    <row r="92" spans="1:20" ht="15.5">
      <c r="C92" s="218">
        <v>6</v>
      </c>
      <c r="D92" s="214" t="s">
        <v>19</v>
      </c>
      <c r="E92" s="15">
        <v>8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/>
      <c r="L92" s="215">
        <f t="shared" si="5"/>
        <v>8</v>
      </c>
      <c r="M92" s="216"/>
    </row>
    <row r="93" spans="1:20" ht="15.5">
      <c r="C93" s="218">
        <v>6</v>
      </c>
      <c r="D93" s="214" t="s">
        <v>20</v>
      </c>
      <c r="E93" s="15">
        <v>8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/>
      <c r="L93" s="215">
        <f t="shared" si="5"/>
        <v>8</v>
      </c>
      <c r="M93" s="216"/>
    </row>
    <row r="94" spans="1:20" ht="15.5">
      <c r="C94" s="218">
        <v>6</v>
      </c>
      <c r="D94" s="214" t="s">
        <v>241</v>
      </c>
      <c r="E94" s="15">
        <v>8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/>
      <c r="L94" s="215">
        <f t="shared" si="5"/>
        <v>8</v>
      </c>
      <c r="M94" s="216"/>
    </row>
    <row r="95" spans="1:20" ht="15.5">
      <c r="C95" s="218">
        <v>7</v>
      </c>
      <c r="D95" s="214" t="s">
        <v>26</v>
      </c>
      <c r="E95" s="15">
        <v>7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/>
      <c r="L95" s="215">
        <f t="shared" si="5"/>
        <v>7</v>
      </c>
      <c r="M95" s="216"/>
    </row>
    <row r="96" spans="1:20" ht="15.5">
      <c r="C96" s="218">
        <v>8</v>
      </c>
      <c r="D96" s="214" t="s">
        <v>250</v>
      </c>
      <c r="E96" s="15">
        <v>6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/>
      <c r="L96" s="215">
        <f t="shared" si="5"/>
        <v>6</v>
      </c>
      <c r="M96" s="216"/>
    </row>
    <row r="97" spans="3:13" ht="15.5">
      <c r="C97" s="219">
        <v>9</v>
      </c>
      <c r="D97" s="214" t="s">
        <v>192</v>
      </c>
      <c r="E97" s="15">
        <v>5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/>
      <c r="L97" s="215">
        <f t="shared" si="5"/>
        <v>5</v>
      </c>
      <c r="M97" s="14"/>
    </row>
    <row r="98" spans="3:13" ht="15.5">
      <c r="C98" s="219">
        <v>9</v>
      </c>
      <c r="D98" s="214" t="s">
        <v>204</v>
      </c>
      <c r="E98" s="15">
        <v>5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/>
      <c r="L98" s="215">
        <f t="shared" si="5"/>
        <v>5</v>
      </c>
      <c r="M98" s="14"/>
    </row>
    <row r="99" spans="3:13" ht="15.5">
      <c r="C99" s="219">
        <v>10</v>
      </c>
      <c r="D99" s="214" t="s">
        <v>145</v>
      </c>
      <c r="E99" s="15">
        <v>2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/>
      <c r="L99" s="215">
        <f t="shared" si="5"/>
        <v>2</v>
      </c>
      <c r="M99" s="14"/>
    </row>
    <row r="100" spans="3:13" ht="15.5">
      <c r="C100" s="219"/>
      <c r="D100" s="214" t="s">
        <v>211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/>
      <c r="L100" s="215">
        <f t="shared" si="5"/>
        <v>0</v>
      </c>
      <c r="M100" s="14"/>
    </row>
    <row r="101" spans="3:13" ht="15.5">
      <c r="C101" s="219"/>
      <c r="D101" s="214" t="s">
        <v>248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/>
      <c r="L101" s="215">
        <f t="shared" si="5"/>
        <v>0</v>
      </c>
      <c r="M101" s="14" t="s">
        <v>30</v>
      </c>
    </row>
    <row r="102" spans="3:13" ht="15.5">
      <c r="C102" s="219"/>
      <c r="D102" s="214" t="s">
        <v>68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/>
      <c r="L102" s="215">
        <f t="shared" si="5"/>
        <v>0</v>
      </c>
      <c r="M102" s="14"/>
    </row>
    <row r="103" spans="3:13" ht="15.5">
      <c r="C103" s="219"/>
      <c r="D103" s="214" t="s">
        <v>17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/>
      <c r="L103" s="215">
        <f t="shared" si="5"/>
        <v>0</v>
      </c>
      <c r="M103" s="14"/>
    </row>
    <row r="104" spans="3:13" ht="15.5">
      <c r="C104" s="219"/>
      <c r="D104" s="214" t="s">
        <v>177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/>
      <c r="L104" s="215">
        <f t="shared" si="5"/>
        <v>0</v>
      </c>
      <c r="M104" s="14"/>
    </row>
    <row r="105" spans="3:13" ht="15.5">
      <c r="C105" s="219"/>
      <c r="D105" s="214" t="s">
        <v>5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/>
      <c r="L105" s="215">
        <f t="shared" si="5"/>
        <v>0</v>
      </c>
      <c r="M105" s="14" t="s">
        <v>30</v>
      </c>
    </row>
    <row r="106" spans="3:13" ht="15.5">
      <c r="C106" s="219"/>
      <c r="D106" s="214" t="s">
        <v>244</v>
      </c>
      <c r="E106" s="15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/>
      <c r="L106" s="215">
        <f t="shared" si="5"/>
        <v>0</v>
      </c>
      <c r="M106" s="14"/>
    </row>
    <row r="107" spans="3:13" ht="15.5">
      <c r="C107" s="219"/>
      <c r="D107" s="214" t="s">
        <v>66</v>
      </c>
      <c r="E107" s="1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/>
      <c r="L107" s="215">
        <f t="shared" si="5"/>
        <v>0</v>
      </c>
      <c r="M107" s="14"/>
    </row>
    <row r="108" spans="3:13" ht="15.5">
      <c r="C108" s="219"/>
      <c r="D108" s="214" t="s">
        <v>16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/>
      <c r="L108" s="215">
        <f t="shared" si="5"/>
        <v>0</v>
      </c>
      <c r="M108" s="14"/>
    </row>
    <row r="109" spans="3:13" ht="15.5">
      <c r="C109" s="219"/>
      <c r="D109" s="214" t="s">
        <v>176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/>
      <c r="L109" s="215">
        <f t="shared" si="5"/>
        <v>0</v>
      </c>
      <c r="M109" s="14" t="s">
        <v>30</v>
      </c>
    </row>
    <row r="110" spans="3:13" ht="15.5">
      <c r="C110" s="219"/>
      <c r="D110" s="214" t="s">
        <v>249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/>
      <c r="L110" s="215">
        <f t="shared" si="5"/>
        <v>0</v>
      </c>
      <c r="M110" s="14"/>
    </row>
    <row r="111" spans="3:13" ht="15.5">
      <c r="C111" s="219"/>
      <c r="D111" s="214" t="s">
        <v>247</v>
      </c>
      <c r="E111" s="1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/>
      <c r="L111" s="215">
        <f t="shared" si="5"/>
        <v>0</v>
      </c>
      <c r="M111" s="14"/>
    </row>
    <row r="112" spans="3:13" ht="15.5">
      <c r="C112" s="219"/>
      <c r="D112" s="214" t="s">
        <v>150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/>
      <c r="L112" s="215">
        <f t="shared" si="5"/>
        <v>0</v>
      </c>
      <c r="M112" s="14" t="s">
        <v>30</v>
      </c>
    </row>
    <row r="113" spans="1:13" ht="15.5">
      <c r="C113" s="219"/>
      <c r="D113" s="214" t="s">
        <v>24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/>
      <c r="L113" s="215">
        <f t="shared" si="5"/>
        <v>0</v>
      </c>
      <c r="M113" s="14"/>
    </row>
    <row r="114" spans="1:13" ht="15.5">
      <c r="C114" s="219"/>
      <c r="D114" s="214" t="s">
        <v>235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/>
      <c r="L114" s="215">
        <f t="shared" si="5"/>
        <v>0</v>
      </c>
      <c r="M114" s="14" t="s">
        <v>30</v>
      </c>
    </row>
    <row r="115" spans="1:13" ht="15.5">
      <c r="C115" s="219"/>
      <c r="D115" s="214" t="s">
        <v>152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/>
      <c r="L115" s="215">
        <f t="shared" si="5"/>
        <v>0</v>
      </c>
      <c r="M115" s="14" t="s">
        <v>30</v>
      </c>
    </row>
    <row r="116" spans="1:13" ht="15.5">
      <c r="C116" s="219"/>
      <c r="D116" s="214" t="s">
        <v>205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/>
      <c r="L116" s="215">
        <f t="shared" si="5"/>
        <v>0</v>
      </c>
      <c r="M116" s="14"/>
    </row>
    <row r="117" spans="1:13" ht="15.5">
      <c r="C117" s="219"/>
      <c r="D117" s="214" t="s">
        <v>148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/>
      <c r="L117" s="215">
        <f t="shared" si="5"/>
        <v>0</v>
      </c>
      <c r="M117" s="14"/>
    </row>
    <row r="118" spans="1:13" ht="15.5">
      <c r="C118" s="219"/>
      <c r="D118" s="214" t="s">
        <v>151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/>
      <c r="L118" s="215">
        <f t="shared" si="5"/>
        <v>0</v>
      </c>
      <c r="M118" s="14"/>
    </row>
    <row r="119" spans="1:13" ht="15.5">
      <c r="C119" s="219"/>
      <c r="D119" s="214" t="s">
        <v>22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/>
      <c r="L119" s="215">
        <f t="shared" si="5"/>
        <v>0</v>
      </c>
      <c r="M119" s="14"/>
    </row>
    <row r="120" spans="1:13" ht="15.5">
      <c r="C120" s="219"/>
      <c r="D120" s="214" t="s">
        <v>63</v>
      </c>
      <c r="E120" s="1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/>
      <c r="L120" s="215">
        <f t="shared" si="5"/>
        <v>0</v>
      </c>
      <c r="M120" s="14"/>
    </row>
    <row r="121" spans="1:13" ht="15.5">
      <c r="C121" s="219"/>
      <c r="D121" s="214" t="s">
        <v>114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/>
      <c r="L121" s="215">
        <f t="shared" si="5"/>
        <v>0</v>
      </c>
      <c r="M121" s="14"/>
    </row>
    <row r="122" spans="1:13" ht="15.5">
      <c r="C122" s="219"/>
      <c r="D122" s="214" t="s">
        <v>64</v>
      </c>
      <c r="E122" s="15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/>
      <c r="L122" s="215">
        <f t="shared" si="5"/>
        <v>0</v>
      </c>
      <c r="M122" s="14"/>
    </row>
    <row r="123" spans="1:13" ht="15.5">
      <c r="C123" s="219"/>
      <c r="D123" s="214" t="s">
        <v>215</v>
      </c>
      <c r="E123" s="1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/>
      <c r="L123" s="215">
        <f t="shared" si="5"/>
        <v>0</v>
      </c>
      <c r="M123" s="14"/>
    </row>
    <row r="124" spans="1:13" ht="15.5">
      <c r="C124" s="219"/>
      <c r="D124" s="214" t="s">
        <v>23</v>
      </c>
      <c r="E124" s="1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/>
      <c r="L124" s="215">
        <f t="shared" si="5"/>
        <v>0</v>
      </c>
      <c r="M124" s="14"/>
    </row>
    <row r="125" spans="1:13" ht="15.5">
      <c r="C125" s="219"/>
      <c r="D125" s="214" t="s">
        <v>175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/>
      <c r="L125" s="215">
        <f t="shared" si="5"/>
        <v>0</v>
      </c>
      <c r="M125" s="14"/>
    </row>
    <row r="126" spans="1:13" ht="15.5">
      <c r="C126" s="219"/>
      <c r="D126" s="214" t="s">
        <v>240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/>
      <c r="L126" s="215">
        <f t="shared" si="5"/>
        <v>0</v>
      </c>
      <c r="M126" s="14"/>
    </row>
    <row r="128" spans="1:13" ht="15.5">
      <c r="A128" s="17"/>
      <c r="B128" s="17" t="s">
        <v>254</v>
      </c>
    </row>
    <row r="129" spans="1:20" ht="15.5">
      <c r="A129" s="17"/>
      <c r="B129" s="17" t="s">
        <v>255</v>
      </c>
    </row>
    <row r="130" spans="1:20" ht="15.5">
      <c r="A130" s="17"/>
      <c r="B130" s="17"/>
    </row>
    <row r="131" spans="1:20" ht="15.5">
      <c r="A131" s="17"/>
      <c r="B131" s="17"/>
    </row>
    <row r="132" spans="1:20" ht="30" customHeight="1">
      <c r="A132" s="178" t="s">
        <v>256</v>
      </c>
      <c r="B132" s="179"/>
      <c r="C132" s="179"/>
      <c r="D132" s="179"/>
      <c r="E132" s="179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</row>
    <row r="133" spans="1:20" ht="23.5">
      <c r="A133" s="178"/>
      <c r="B133" s="179"/>
      <c r="C133" s="179"/>
      <c r="D133" s="179"/>
      <c r="E133" s="179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</row>
    <row r="134" spans="1:20" ht="15.5">
      <c r="B134" s="181" t="s">
        <v>257</v>
      </c>
      <c r="C134" s="220" t="s">
        <v>258</v>
      </c>
      <c r="D134" s="221"/>
      <c r="E134" s="221"/>
      <c r="F134" s="221"/>
      <c r="G134" s="221"/>
      <c r="H134" s="221"/>
      <c r="I134" s="221"/>
      <c r="J134" s="221"/>
    </row>
    <row r="135" spans="1:20" ht="112.5">
      <c r="A135" s="182" t="s">
        <v>0</v>
      </c>
      <c r="B135" s="183" t="s">
        <v>1</v>
      </c>
      <c r="C135" s="183" t="s">
        <v>2</v>
      </c>
      <c r="D135" s="182" t="s">
        <v>3</v>
      </c>
      <c r="E135" s="222" t="s">
        <v>17</v>
      </c>
      <c r="F135" s="222" t="s">
        <v>202</v>
      </c>
      <c r="G135" s="222" t="s">
        <v>203</v>
      </c>
      <c r="H135" s="222" t="s">
        <v>259</v>
      </c>
      <c r="I135" s="222" t="s">
        <v>35</v>
      </c>
      <c r="J135" s="222" t="s">
        <v>260</v>
      </c>
      <c r="K135" s="222" t="s">
        <v>261</v>
      </c>
      <c r="L135" s="222" t="s">
        <v>262</v>
      </c>
      <c r="M135" s="202"/>
      <c r="N135" s="202"/>
      <c r="O135" s="202"/>
      <c r="P135" s="202"/>
      <c r="Q135" s="202"/>
      <c r="R135" s="182" t="s">
        <v>8</v>
      </c>
      <c r="S135" s="186" t="s">
        <v>9</v>
      </c>
      <c r="T135" s="182" t="s">
        <v>10</v>
      </c>
    </row>
    <row r="136" spans="1:20" ht="18.5">
      <c r="A136" s="187"/>
      <c r="B136" s="223" t="s">
        <v>17</v>
      </c>
      <c r="C136" s="224" t="s">
        <v>36</v>
      </c>
      <c r="D136" s="194" t="s">
        <v>21</v>
      </c>
      <c r="E136" s="18"/>
      <c r="F136" s="191">
        <v>2</v>
      </c>
      <c r="G136" s="191">
        <v>2</v>
      </c>
      <c r="H136" s="191">
        <v>2</v>
      </c>
      <c r="I136" s="191">
        <v>0</v>
      </c>
      <c r="J136" s="191">
        <v>1</v>
      </c>
      <c r="K136" s="191">
        <v>2</v>
      </c>
      <c r="L136" s="191">
        <v>1</v>
      </c>
      <c r="M136" s="191"/>
      <c r="N136" s="191"/>
      <c r="O136" s="191"/>
      <c r="P136" s="191"/>
      <c r="Q136" s="191"/>
      <c r="R136" s="191">
        <v>1</v>
      </c>
      <c r="S136" s="191">
        <f>F136+G136+H136+I136+J136+K136+L136+M136+N136+O136+P136+Q136+R136+E136</f>
        <v>11</v>
      </c>
      <c r="T136" s="191"/>
    </row>
    <row r="137" spans="1:20" ht="18.5">
      <c r="A137" s="187"/>
      <c r="B137" s="225" t="s">
        <v>202</v>
      </c>
      <c r="C137" s="226" t="s">
        <v>37</v>
      </c>
      <c r="D137" s="194" t="s">
        <v>53</v>
      </c>
      <c r="E137" s="191">
        <v>0</v>
      </c>
      <c r="F137" s="18"/>
      <c r="G137" s="191">
        <v>1</v>
      </c>
      <c r="H137" s="191">
        <v>2</v>
      </c>
      <c r="I137" s="191">
        <v>0</v>
      </c>
      <c r="J137" s="191">
        <v>1</v>
      </c>
      <c r="K137" s="191">
        <v>1</v>
      </c>
      <c r="L137" s="191">
        <v>1</v>
      </c>
      <c r="M137" s="191"/>
      <c r="N137" s="191"/>
      <c r="O137" s="191"/>
      <c r="P137" s="191"/>
      <c r="Q137" s="191"/>
      <c r="R137" s="191">
        <v>1</v>
      </c>
      <c r="S137" s="191">
        <f t="shared" ref="S137:S148" si="6">F137+G137+H137+I137+J137+K137+L137+M137+N137+O137+P137+Q137+R137+E137</f>
        <v>7</v>
      </c>
      <c r="T137" s="191"/>
    </row>
    <row r="138" spans="1:20" ht="18.5">
      <c r="A138" s="187"/>
      <c r="B138" s="225" t="s">
        <v>203</v>
      </c>
      <c r="C138" s="226" t="s">
        <v>37</v>
      </c>
      <c r="D138" s="194" t="s">
        <v>53</v>
      </c>
      <c r="E138" s="191">
        <v>0</v>
      </c>
      <c r="F138" s="191">
        <v>1</v>
      </c>
      <c r="G138" s="18"/>
      <c r="H138" s="191">
        <v>1</v>
      </c>
      <c r="I138" s="191">
        <v>0</v>
      </c>
      <c r="J138" s="191">
        <v>1</v>
      </c>
      <c r="K138" s="191">
        <v>1</v>
      </c>
      <c r="L138" s="191">
        <v>1</v>
      </c>
      <c r="M138" s="191"/>
      <c r="N138" s="191"/>
      <c r="O138" s="191"/>
      <c r="P138" s="191"/>
      <c r="Q138" s="191"/>
      <c r="R138" s="191">
        <v>0</v>
      </c>
      <c r="S138" s="191">
        <f t="shared" si="6"/>
        <v>5</v>
      </c>
      <c r="T138" s="191"/>
    </row>
    <row r="139" spans="1:20" ht="18.5">
      <c r="A139" s="195"/>
      <c r="B139" s="225" t="s">
        <v>259</v>
      </c>
      <c r="C139" s="227" t="s">
        <v>157</v>
      </c>
      <c r="D139" s="194" t="s">
        <v>12</v>
      </c>
      <c r="E139" s="196">
        <v>0</v>
      </c>
      <c r="F139" s="196">
        <v>0</v>
      </c>
      <c r="G139" s="196">
        <v>1</v>
      </c>
      <c r="H139" s="20"/>
      <c r="I139" s="196">
        <v>0</v>
      </c>
      <c r="J139" s="196">
        <v>1</v>
      </c>
      <c r="K139" s="196">
        <v>1</v>
      </c>
      <c r="L139" s="196">
        <v>1</v>
      </c>
      <c r="M139" s="196"/>
      <c r="N139" s="196"/>
      <c r="O139" s="196"/>
      <c r="P139" s="196"/>
      <c r="Q139" s="196"/>
      <c r="R139" s="196">
        <v>1</v>
      </c>
      <c r="S139" s="191">
        <f t="shared" si="6"/>
        <v>5</v>
      </c>
      <c r="T139" s="191"/>
    </row>
    <row r="140" spans="1:20" ht="18.5">
      <c r="A140" s="201">
        <v>2</v>
      </c>
      <c r="B140" s="223" t="s">
        <v>35</v>
      </c>
      <c r="C140" s="226" t="s">
        <v>36</v>
      </c>
      <c r="D140" s="194" t="s">
        <v>12</v>
      </c>
      <c r="E140" s="196">
        <v>2</v>
      </c>
      <c r="F140" s="196">
        <v>2</v>
      </c>
      <c r="G140" s="196">
        <v>2</v>
      </c>
      <c r="H140" s="196">
        <v>2</v>
      </c>
      <c r="I140" s="20"/>
      <c r="J140" s="196">
        <v>0</v>
      </c>
      <c r="K140" s="196">
        <v>1</v>
      </c>
      <c r="L140" s="196">
        <v>2</v>
      </c>
      <c r="M140" s="196"/>
      <c r="N140" s="196"/>
      <c r="O140" s="196"/>
      <c r="P140" s="196"/>
      <c r="Q140" s="196"/>
      <c r="R140" s="196">
        <v>0</v>
      </c>
      <c r="S140" s="191">
        <f t="shared" si="6"/>
        <v>11</v>
      </c>
      <c r="T140" s="191"/>
    </row>
    <row r="141" spans="1:20" ht="18.5">
      <c r="A141" s="195"/>
      <c r="B141" s="223" t="s">
        <v>260</v>
      </c>
      <c r="C141" s="226" t="s">
        <v>157</v>
      </c>
      <c r="D141" s="194" t="s">
        <v>12</v>
      </c>
      <c r="E141" s="196">
        <v>1</v>
      </c>
      <c r="F141" s="196">
        <v>1</v>
      </c>
      <c r="G141" s="196">
        <v>1</v>
      </c>
      <c r="H141" s="196">
        <v>1</v>
      </c>
      <c r="I141" s="196">
        <v>2</v>
      </c>
      <c r="J141" s="20"/>
      <c r="K141" s="196">
        <v>1</v>
      </c>
      <c r="L141" s="196">
        <v>1</v>
      </c>
      <c r="M141" s="196"/>
      <c r="N141" s="196"/>
      <c r="O141" s="196"/>
      <c r="P141" s="196"/>
      <c r="Q141" s="196"/>
      <c r="R141" s="196">
        <v>1</v>
      </c>
      <c r="S141" s="191">
        <f t="shared" si="6"/>
        <v>9</v>
      </c>
      <c r="T141" s="191"/>
    </row>
    <row r="142" spans="1:20" ht="18.5">
      <c r="A142" s="195"/>
      <c r="B142" s="225" t="s">
        <v>263</v>
      </c>
      <c r="C142" s="226" t="s">
        <v>127</v>
      </c>
      <c r="D142" s="194" t="s">
        <v>12</v>
      </c>
      <c r="E142" s="196">
        <v>0</v>
      </c>
      <c r="F142" s="196">
        <v>1</v>
      </c>
      <c r="G142" s="196">
        <v>1</v>
      </c>
      <c r="H142" s="196">
        <v>1</v>
      </c>
      <c r="I142" s="196">
        <v>1</v>
      </c>
      <c r="J142" s="196">
        <v>1</v>
      </c>
      <c r="K142" s="20"/>
      <c r="L142" s="196">
        <v>1</v>
      </c>
      <c r="M142" s="196"/>
      <c r="N142" s="196"/>
      <c r="O142" s="196"/>
      <c r="P142" s="196"/>
      <c r="Q142" s="196"/>
      <c r="R142" s="196">
        <v>0</v>
      </c>
      <c r="S142" s="191">
        <f t="shared" si="6"/>
        <v>6</v>
      </c>
      <c r="T142" s="191"/>
    </row>
    <row r="143" spans="1:20" ht="18.5">
      <c r="A143" s="195"/>
      <c r="B143" s="225" t="s">
        <v>262</v>
      </c>
      <c r="C143" s="226" t="s">
        <v>36</v>
      </c>
      <c r="D143" s="190" t="s">
        <v>53</v>
      </c>
      <c r="E143" s="196">
        <v>1</v>
      </c>
      <c r="F143" s="196">
        <v>1</v>
      </c>
      <c r="G143" s="196">
        <v>1</v>
      </c>
      <c r="H143" s="196">
        <v>1</v>
      </c>
      <c r="I143" s="196">
        <v>0</v>
      </c>
      <c r="J143" s="196">
        <v>1</v>
      </c>
      <c r="K143" s="196">
        <v>1</v>
      </c>
      <c r="L143" s="20"/>
      <c r="M143" s="196"/>
      <c r="N143" s="196"/>
      <c r="O143" s="196"/>
      <c r="P143" s="196"/>
      <c r="Q143" s="196"/>
      <c r="R143" s="196">
        <v>0</v>
      </c>
      <c r="S143" s="191">
        <f t="shared" si="6"/>
        <v>6</v>
      </c>
      <c r="T143" s="191"/>
    </row>
    <row r="144" spans="1:20" ht="18.5">
      <c r="A144" s="195"/>
      <c r="B144" s="197"/>
      <c r="C144" s="198"/>
      <c r="D144" s="199"/>
      <c r="E144" s="196"/>
      <c r="F144" s="196"/>
      <c r="G144" s="196"/>
      <c r="H144" s="196"/>
      <c r="I144" s="196"/>
      <c r="J144" s="196"/>
      <c r="K144" s="196"/>
      <c r="L144" s="196"/>
      <c r="M144" s="20"/>
      <c r="N144" s="196"/>
      <c r="O144" s="196"/>
      <c r="P144" s="196"/>
      <c r="Q144" s="196"/>
      <c r="R144" s="196"/>
      <c r="S144" s="191">
        <f t="shared" si="6"/>
        <v>0</v>
      </c>
      <c r="T144" s="191"/>
    </row>
    <row r="145" spans="1:20" ht="18.5">
      <c r="A145" s="195"/>
      <c r="B145" s="197"/>
      <c r="C145" s="198"/>
      <c r="D145" s="199"/>
      <c r="E145" s="196"/>
      <c r="F145" s="196"/>
      <c r="G145" s="196"/>
      <c r="H145" s="196"/>
      <c r="I145" s="196"/>
      <c r="J145" s="196"/>
      <c r="K145" s="196"/>
      <c r="L145" s="196"/>
      <c r="M145" s="196"/>
      <c r="N145" s="20"/>
      <c r="O145" s="196"/>
      <c r="P145" s="196"/>
      <c r="Q145" s="196"/>
      <c r="R145" s="196"/>
      <c r="S145" s="191">
        <f t="shared" si="6"/>
        <v>0</v>
      </c>
      <c r="T145" s="191"/>
    </row>
    <row r="146" spans="1:20" ht="18.5">
      <c r="A146" s="195"/>
      <c r="B146" s="197"/>
      <c r="C146" s="198"/>
      <c r="D146" s="199"/>
      <c r="E146" s="196"/>
      <c r="F146" s="196"/>
      <c r="G146" s="196"/>
      <c r="H146" s="196"/>
      <c r="I146" s="196"/>
      <c r="J146" s="196"/>
      <c r="K146" s="196"/>
      <c r="L146" s="196"/>
      <c r="M146" s="196"/>
      <c r="N146" s="196"/>
      <c r="O146" s="20"/>
      <c r="P146" s="196"/>
      <c r="Q146" s="196"/>
      <c r="R146" s="196"/>
      <c r="S146" s="191">
        <f t="shared" si="6"/>
        <v>0</v>
      </c>
      <c r="T146" s="191"/>
    </row>
    <row r="147" spans="1:20" ht="18.5">
      <c r="A147" s="195"/>
      <c r="B147" s="197"/>
      <c r="C147" s="198"/>
      <c r="D147" s="199"/>
      <c r="E147" s="196"/>
      <c r="F147" s="196"/>
      <c r="G147" s="196"/>
      <c r="H147" s="196"/>
      <c r="I147" s="196"/>
      <c r="J147" s="196"/>
      <c r="K147" s="196"/>
      <c r="L147" s="196"/>
      <c r="M147" s="196"/>
      <c r="N147" s="196"/>
      <c r="O147" s="196"/>
      <c r="P147" s="20"/>
      <c r="Q147" s="196"/>
      <c r="R147" s="196"/>
      <c r="S147" s="191">
        <f t="shared" si="6"/>
        <v>0</v>
      </c>
      <c r="T147" s="191"/>
    </row>
    <row r="148" spans="1:20" ht="18.5">
      <c r="A148" s="196"/>
      <c r="B148" s="197"/>
      <c r="C148" s="198"/>
      <c r="D148" s="199"/>
      <c r="E148" s="196"/>
      <c r="F148" s="196"/>
      <c r="G148" s="196"/>
      <c r="H148" s="196"/>
      <c r="I148" s="196"/>
      <c r="J148" s="196"/>
      <c r="K148" s="196"/>
      <c r="L148" s="196"/>
      <c r="M148" s="196"/>
      <c r="N148" s="196"/>
      <c r="O148" s="196"/>
      <c r="P148" s="196"/>
      <c r="Q148" s="20"/>
      <c r="R148" s="196"/>
      <c r="S148" s="191">
        <f t="shared" si="6"/>
        <v>0</v>
      </c>
      <c r="T148" s="191"/>
    </row>
    <row r="149" spans="1:20" ht="18.5">
      <c r="A149" s="208"/>
      <c r="B149" s="209"/>
      <c r="C149" s="210"/>
      <c r="D149" s="211"/>
      <c r="E149" s="208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</row>
    <row r="150" spans="1:20" ht="18.5">
      <c r="A150" s="208"/>
      <c r="B150" s="181" t="s">
        <v>257</v>
      </c>
      <c r="C150" s="220" t="s">
        <v>264</v>
      </c>
      <c r="D150" s="211"/>
      <c r="E150" s="208"/>
      <c r="F150" s="208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</row>
    <row r="151" spans="1:20" ht="129.5">
      <c r="A151" s="182" t="s">
        <v>0</v>
      </c>
      <c r="B151" s="183" t="s">
        <v>1</v>
      </c>
      <c r="C151" s="183" t="s">
        <v>2</v>
      </c>
      <c r="D151" s="182" t="s">
        <v>3</v>
      </c>
      <c r="E151" s="222" t="s">
        <v>33</v>
      </c>
      <c r="F151" s="222" t="s">
        <v>265</v>
      </c>
      <c r="G151" s="222" t="s">
        <v>266</v>
      </c>
      <c r="H151" s="222" t="s">
        <v>184</v>
      </c>
      <c r="I151" s="222" t="s">
        <v>31</v>
      </c>
      <c r="J151" s="222" t="s">
        <v>28</v>
      </c>
      <c r="K151" s="222" t="s">
        <v>267</v>
      </c>
      <c r="L151" s="222" t="s">
        <v>4</v>
      </c>
      <c r="M151" s="202"/>
      <c r="N151" s="202"/>
      <c r="O151" s="202"/>
      <c r="P151" s="202"/>
      <c r="Q151" s="202"/>
      <c r="R151" s="182"/>
      <c r="S151" s="186" t="s">
        <v>9</v>
      </c>
      <c r="T151" s="182" t="s">
        <v>10</v>
      </c>
    </row>
    <row r="152" spans="1:20" ht="18.5">
      <c r="A152" s="19">
        <v>1</v>
      </c>
      <c r="B152" s="223" t="s">
        <v>33</v>
      </c>
      <c r="C152" s="226" t="s">
        <v>158</v>
      </c>
      <c r="D152" s="194" t="s">
        <v>12</v>
      </c>
      <c r="E152" s="18"/>
      <c r="F152" s="191">
        <v>2</v>
      </c>
      <c r="G152" s="191">
        <v>1</v>
      </c>
      <c r="H152" s="191">
        <v>2</v>
      </c>
      <c r="I152" s="191">
        <v>2</v>
      </c>
      <c r="J152" s="191">
        <v>1</v>
      </c>
      <c r="K152" s="191">
        <v>1</v>
      </c>
      <c r="L152" s="191">
        <v>2</v>
      </c>
      <c r="M152" s="191"/>
      <c r="N152" s="191"/>
      <c r="O152" s="191"/>
      <c r="P152" s="191"/>
      <c r="Q152" s="191"/>
      <c r="R152" s="191">
        <v>1</v>
      </c>
      <c r="S152" s="191">
        <f>F152+G152+H152+I152+J152+K152+L152+M152+N152+O152+P152+Q152+R152+E152</f>
        <v>12</v>
      </c>
      <c r="T152" s="191"/>
    </row>
    <row r="153" spans="1:20" ht="18.5">
      <c r="A153" s="187"/>
      <c r="B153" s="225" t="s">
        <v>265</v>
      </c>
      <c r="C153" s="226" t="s">
        <v>36</v>
      </c>
      <c r="D153" s="190" t="s">
        <v>155</v>
      </c>
      <c r="E153" s="191">
        <v>0</v>
      </c>
      <c r="F153" s="18"/>
      <c r="G153" s="191">
        <v>1</v>
      </c>
      <c r="H153" s="191">
        <v>1</v>
      </c>
      <c r="I153" s="191">
        <v>0</v>
      </c>
      <c r="J153" s="191">
        <v>0</v>
      </c>
      <c r="K153" s="191">
        <v>2</v>
      </c>
      <c r="L153" s="191">
        <v>1</v>
      </c>
      <c r="M153" s="191"/>
      <c r="N153" s="191"/>
      <c r="O153" s="191"/>
      <c r="P153" s="191"/>
      <c r="Q153" s="191"/>
      <c r="R153" s="191">
        <v>0</v>
      </c>
      <c r="S153" s="191">
        <f t="shared" ref="S153:S164" si="7">F153+G153+H153+I153+J153+K153+L153+M153+N153+O153+P153+Q153+R153+E153</f>
        <v>5</v>
      </c>
      <c r="T153" s="191"/>
    </row>
    <row r="154" spans="1:20" ht="18.5">
      <c r="A154" s="187"/>
      <c r="B154" s="225" t="s">
        <v>266</v>
      </c>
      <c r="C154" s="226" t="s">
        <v>157</v>
      </c>
      <c r="D154" s="190" t="s">
        <v>15</v>
      </c>
      <c r="E154" s="191">
        <v>1</v>
      </c>
      <c r="F154" s="191">
        <v>1</v>
      </c>
      <c r="G154" s="18"/>
      <c r="H154" s="191">
        <v>1</v>
      </c>
      <c r="I154" s="191">
        <v>2</v>
      </c>
      <c r="J154" s="191">
        <v>0</v>
      </c>
      <c r="K154" s="191">
        <v>1</v>
      </c>
      <c r="L154" s="191">
        <v>0</v>
      </c>
      <c r="M154" s="191"/>
      <c r="N154" s="191"/>
      <c r="O154" s="191"/>
      <c r="P154" s="191"/>
      <c r="Q154" s="191"/>
      <c r="R154" s="191">
        <v>1</v>
      </c>
      <c r="S154" s="191">
        <f t="shared" si="7"/>
        <v>7</v>
      </c>
      <c r="T154" s="191"/>
    </row>
    <row r="155" spans="1:20" ht="18.5">
      <c r="A155" s="195"/>
      <c r="B155" s="225" t="s">
        <v>184</v>
      </c>
      <c r="C155" s="226" t="s">
        <v>127</v>
      </c>
      <c r="D155" s="194" t="s">
        <v>12</v>
      </c>
      <c r="E155" s="196">
        <v>0</v>
      </c>
      <c r="F155" s="196">
        <v>1</v>
      </c>
      <c r="G155" s="196">
        <v>1</v>
      </c>
      <c r="H155" s="20"/>
      <c r="I155" s="196">
        <v>0</v>
      </c>
      <c r="J155" s="196">
        <v>1</v>
      </c>
      <c r="K155" s="196">
        <v>1</v>
      </c>
      <c r="L155" s="196">
        <v>1</v>
      </c>
      <c r="M155" s="196"/>
      <c r="N155" s="196"/>
      <c r="O155" s="196"/>
      <c r="P155" s="196"/>
      <c r="Q155" s="196"/>
      <c r="R155" s="196">
        <v>1</v>
      </c>
      <c r="S155" s="191">
        <f t="shared" si="7"/>
        <v>6</v>
      </c>
      <c r="T155" s="191"/>
    </row>
    <row r="156" spans="1:20" ht="18.5">
      <c r="A156" s="195"/>
      <c r="B156" s="225" t="s">
        <v>31</v>
      </c>
      <c r="C156" s="226" t="s">
        <v>157</v>
      </c>
      <c r="D156" s="194" t="s">
        <v>12</v>
      </c>
      <c r="E156" s="196">
        <v>0</v>
      </c>
      <c r="F156" s="196">
        <v>2</v>
      </c>
      <c r="G156" s="196">
        <v>0</v>
      </c>
      <c r="H156" s="196">
        <v>2</v>
      </c>
      <c r="I156" s="20"/>
      <c r="J156" s="196">
        <v>0</v>
      </c>
      <c r="K156" s="196">
        <v>1</v>
      </c>
      <c r="L156" s="196">
        <v>1</v>
      </c>
      <c r="M156" s="196"/>
      <c r="N156" s="196"/>
      <c r="O156" s="196"/>
      <c r="P156" s="196"/>
      <c r="Q156" s="196"/>
      <c r="R156" s="196">
        <v>1</v>
      </c>
      <c r="S156" s="191">
        <f t="shared" si="7"/>
        <v>7</v>
      </c>
      <c r="T156" s="191"/>
    </row>
    <row r="157" spans="1:20" ht="18.5">
      <c r="A157" s="116">
        <v>3</v>
      </c>
      <c r="B157" s="223" t="s">
        <v>28</v>
      </c>
      <c r="C157" s="228" t="s">
        <v>157</v>
      </c>
      <c r="D157" s="194" t="s">
        <v>12</v>
      </c>
      <c r="E157" s="196">
        <v>1</v>
      </c>
      <c r="F157" s="196">
        <v>2</v>
      </c>
      <c r="G157" s="196">
        <v>2</v>
      </c>
      <c r="H157" s="196">
        <v>1</v>
      </c>
      <c r="I157" s="196">
        <v>2</v>
      </c>
      <c r="J157" s="20"/>
      <c r="K157" s="196">
        <v>2</v>
      </c>
      <c r="L157" s="196">
        <v>0</v>
      </c>
      <c r="M157" s="196"/>
      <c r="N157" s="196"/>
      <c r="O157" s="196"/>
      <c r="P157" s="196"/>
      <c r="Q157" s="196"/>
      <c r="R157" s="196">
        <v>1</v>
      </c>
      <c r="S157" s="191">
        <f t="shared" si="7"/>
        <v>11</v>
      </c>
      <c r="T157" s="191"/>
    </row>
    <row r="158" spans="1:20" ht="18.5">
      <c r="A158" s="195"/>
      <c r="B158" s="225" t="s">
        <v>268</v>
      </c>
      <c r="C158" s="226" t="s">
        <v>36</v>
      </c>
      <c r="D158" s="190" t="s">
        <v>12</v>
      </c>
      <c r="E158" s="196">
        <v>1</v>
      </c>
      <c r="F158" s="196">
        <v>0</v>
      </c>
      <c r="G158" s="196">
        <v>1</v>
      </c>
      <c r="H158" s="196">
        <v>1</v>
      </c>
      <c r="I158" s="196">
        <v>1</v>
      </c>
      <c r="J158" s="196">
        <v>0</v>
      </c>
      <c r="K158" s="20"/>
      <c r="L158" s="196">
        <v>0</v>
      </c>
      <c r="M158" s="196"/>
      <c r="N158" s="196"/>
      <c r="O158" s="196"/>
      <c r="P158" s="196"/>
      <c r="Q158" s="196"/>
      <c r="R158" s="196">
        <v>0</v>
      </c>
      <c r="S158" s="191">
        <f t="shared" si="7"/>
        <v>4</v>
      </c>
      <c r="T158" s="191"/>
    </row>
    <row r="159" spans="1:20" ht="18.5">
      <c r="A159" s="195"/>
      <c r="B159" s="223" t="s">
        <v>4</v>
      </c>
      <c r="C159" s="226" t="s">
        <v>36</v>
      </c>
      <c r="D159" s="190" t="s">
        <v>53</v>
      </c>
      <c r="E159" s="196">
        <v>0</v>
      </c>
      <c r="F159" s="196">
        <v>1</v>
      </c>
      <c r="G159" s="196">
        <v>2</v>
      </c>
      <c r="H159" s="196">
        <v>1</v>
      </c>
      <c r="I159" s="196">
        <v>1</v>
      </c>
      <c r="J159" s="196">
        <v>2</v>
      </c>
      <c r="K159" s="196">
        <v>2</v>
      </c>
      <c r="L159" s="20"/>
      <c r="M159" s="196"/>
      <c r="N159" s="196"/>
      <c r="O159" s="196"/>
      <c r="P159" s="196"/>
      <c r="Q159" s="196"/>
      <c r="R159" s="196">
        <v>1</v>
      </c>
      <c r="S159" s="191">
        <f t="shared" si="7"/>
        <v>10</v>
      </c>
      <c r="T159" s="191"/>
    </row>
    <row r="160" spans="1:20" ht="18.5">
      <c r="A160" s="195"/>
      <c r="B160" s="197"/>
      <c r="C160" s="198"/>
      <c r="D160" s="199"/>
      <c r="E160" s="196"/>
      <c r="F160" s="196"/>
      <c r="G160" s="196"/>
      <c r="H160" s="196"/>
      <c r="I160" s="196"/>
      <c r="J160" s="196"/>
      <c r="K160" s="196"/>
      <c r="L160" s="196"/>
      <c r="M160" s="20"/>
      <c r="N160" s="196"/>
      <c r="O160" s="196"/>
      <c r="P160" s="196"/>
      <c r="Q160" s="196"/>
      <c r="R160" s="196"/>
      <c r="S160" s="191">
        <f t="shared" si="7"/>
        <v>0</v>
      </c>
      <c r="T160" s="191"/>
    </row>
    <row r="161" spans="1:20" ht="18.5">
      <c r="A161" s="195"/>
      <c r="B161" s="197"/>
      <c r="C161" s="198"/>
      <c r="D161" s="199"/>
      <c r="E161" s="196"/>
      <c r="F161" s="196"/>
      <c r="G161" s="196"/>
      <c r="H161" s="196"/>
      <c r="I161" s="196"/>
      <c r="J161" s="196"/>
      <c r="K161" s="196"/>
      <c r="L161" s="196"/>
      <c r="M161" s="196"/>
      <c r="N161" s="20"/>
      <c r="O161" s="196"/>
      <c r="P161" s="196"/>
      <c r="Q161" s="196"/>
      <c r="R161" s="196"/>
      <c r="S161" s="191">
        <f t="shared" si="7"/>
        <v>0</v>
      </c>
      <c r="T161" s="191"/>
    </row>
    <row r="162" spans="1:20" ht="18.5">
      <c r="A162" s="195"/>
      <c r="B162" s="197"/>
      <c r="C162" s="198"/>
      <c r="D162" s="199"/>
      <c r="E162" s="196"/>
      <c r="F162" s="196"/>
      <c r="G162" s="196"/>
      <c r="H162" s="196"/>
      <c r="I162" s="196"/>
      <c r="J162" s="196"/>
      <c r="K162" s="196"/>
      <c r="L162" s="196"/>
      <c r="M162" s="196"/>
      <c r="N162" s="196"/>
      <c r="O162" s="20"/>
      <c r="P162" s="196"/>
      <c r="Q162" s="196"/>
      <c r="R162" s="196"/>
      <c r="S162" s="191">
        <f t="shared" si="7"/>
        <v>0</v>
      </c>
      <c r="T162" s="191"/>
    </row>
    <row r="163" spans="1:20" ht="18.5">
      <c r="A163" s="195"/>
      <c r="B163" s="197"/>
      <c r="C163" s="198"/>
      <c r="D163" s="199"/>
      <c r="E163" s="196"/>
      <c r="F163" s="196"/>
      <c r="G163" s="196"/>
      <c r="H163" s="196"/>
      <c r="I163" s="196"/>
      <c r="J163" s="196"/>
      <c r="K163" s="196"/>
      <c r="L163" s="196"/>
      <c r="M163" s="196"/>
      <c r="N163" s="196"/>
      <c r="O163" s="196"/>
      <c r="P163" s="20"/>
      <c r="Q163" s="196"/>
      <c r="R163" s="196"/>
      <c r="S163" s="191">
        <f t="shared" si="7"/>
        <v>0</v>
      </c>
      <c r="T163" s="191"/>
    </row>
    <row r="164" spans="1:20" ht="18.5">
      <c r="A164" s="196"/>
      <c r="B164" s="197"/>
      <c r="C164" s="198"/>
      <c r="D164" s="199"/>
      <c r="E164" s="196"/>
      <c r="F164" s="196"/>
      <c r="G164" s="196"/>
      <c r="H164" s="196"/>
      <c r="I164" s="196"/>
      <c r="J164" s="196"/>
      <c r="K164" s="196"/>
      <c r="L164" s="196"/>
      <c r="M164" s="196"/>
      <c r="N164" s="196"/>
      <c r="O164" s="196"/>
      <c r="P164" s="196"/>
      <c r="Q164" s="20"/>
      <c r="R164" s="196"/>
      <c r="S164" s="191">
        <f t="shared" si="7"/>
        <v>0</v>
      </c>
      <c r="T164" s="191"/>
    </row>
    <row r="165" spans="1:20" ht="15.5">
      <c r="A165" s="17"/>
    </row>
    <row r="166" spans="1:20" ht="23.5">
      <c r="A166" s="178" t="s">
        <v>269</v>
      </c>
    </row>
    <row r="167" spans="1:20" ht="23.5">
      <c r="A167" s="178"/>
    </row>
    <row r="168" spans="1:20" ht="15.5">
      <c r="B168" s="181" t="s">
        <v>257</v>
      </c>
    </row>
    <row r="169" spans="1:20" ht="46.5" thickBot="1">
      <c r="C169" s="212" t="s">
        <v>0</v>
      </c>
      <c r="D169" s="213" t="s">
        <v>1</v>
      </c>
      <c r="E169" s="177">
        <v>1</v>
      </c>
      <c r="F169" s="177">
        <v>2</v>
      </c>
      <c r="G169" s="9" t="s">
        <v>10</v>
      </c>
      <c r="H169" s="10" t="s">
        <v>9</v>
      </c>
      <c r="I169" s="11" t="s">
        <v>29</v>
      </c>
      <c r="J169" s="229"/>
      <c r="K169" s="230"/>
      <c r="L169" s="231"/>
      <c r="M169" s="232"/>
    </row>
    <row r="170" spans="1:20" ht="16" thickTop="1">
      <c r="C170" s="12">
        <v>1</v>
      </c>
      <c r="D170" s="233" t="s">
        <v>35</v>
      </c>
      <c r="E170" s="13">
        <v>10</v>
      </c>
      <c r="F170" s="13">
        <v>9</v>
      </c>
      <c r="G170" s="13">
        <v>1</v>
      </c>
      <c r="H170" s="215">
        <f>G170+F170+E170</f>
        <v>20</v>
      </c>
      <c r="I170" s="216" t="s">
        <v>30</v>
      </c>
      <c r="J170" s="229"/>
      <c r="K170" s="229"/>
      <c r="L170" s="234"/>
      <c r="M170" s="235"/>
    </row>
    <row r="171" spans="1:20" ht="15.5">
      <c r="C171" s="217">
        <v>2</v>
      </c>
      <c r="D171" s="233" t="s">
        <v>265</v>
      </c>
      <c r="E171" s="15">
        <v>10</v>
      </c>
      <c r="F171" s="15">
        <v>9</v>
      </c>
      <c r="G171" s="15">
        <v>0</v>
      </c>
      <c r="H171" s="215">
        <f t="shared" ref="H171:H184" si="8">G171+F171+E171</f>
        <v>19</v>
      </c>
      <c r="I171" s="236"/>
      <c r="J171" s="229"/>
      <c r="K171" s="229"/>
      <c r="L171" s="234"/>
      <c r="M171" s="237"/>
    </row>
    <row r="172" spans="1:20" ht="15.5">
      <c r="C172" s="16">
        <v>3</v>
      </c>
      <c r="D172" s="233" t="s">
        <v>266</v>
      </c>
      <c r="E172" s="15">
        <v>9</v>
      </c>
      <c r="F172" s="15">
        <v>9</v>
      </c>
      <c r="G172" s="15"/>
      <c r="H172" s="215">
        <f t="shared" si="8"/>
        <v>18</v>
      </c>
      <c r="I172" s="236"/>
      <c r="J172" s="229"/>
      <c r="K172" s="229"/>
      <c r="L172" s="234"/>
      <c r="M172" s="237"/>
    </row>
    <row r="173" spans="1:20" ht="15.5">
      <c r="C173" s="219">
        <v>4</v>
      </c>
      <c r="D173" s="233" t="s">
        <v>33</v>
      </c>
      <c r="E173" s="15">
        <v>8</v>
      </c>
      <c r="F173" s="15">
        <v>8</v>
      </c>
      <c r="G173" s="15"/>
      <c r="H173" s="215">
        <f t="shared" si="8"/>
        <v>16</v>
      </c>
      <c r="I173" s="236" t="s">
        <v>30</v>
      </c>
      <c r="J173" s="229"/>
      <c r="K173" s="229"/>
      <c r="L173" s="234"/>
      <c r="M173" s="237"/>
    </row>
    <row r="174" spans="1:20" ht="15.5">
      <c r="C174" s="219">
        <v>5</v>
      </c>
      <c r="D174" s="233" t="s">
        <v>268</v>
      </c>
      <c r="E174" s="15">
        <v>8</v>
      </c>
      <c r="F174" s="15">
        <v>7</v>
      </c>
      <c r="G174" s="15"/>
      <c r="H174" s="215">
        <f t="shared" si="8"/>
        <v>15</v>
      </c>
      <c r="I174" s="236"/>
      <c r="J174" s="229"/>
      <c r="K174" s="229"/>
      <c r="L174" s="234"/>
      <c r="M174" s="237"/>
    </row>
    <row r="175" spans="1:20" ht="15.5">
      <c r="C175" s="219">
        <v>6</v>
      </c>
      <c r="D175" s="233" t="s">
        <v>4</v>
      </c>
      <c r="E175" s="15">
        <v>8</v>
      </c>
      <c r="F175" s="15">
        <v>5</v>
      </c>
      <c r="G175" s="15"/>
      <c r="H175" s="215">
        <f t="shared" si="8"/>
        <v>13</v>
      </c>
      <c r="I175" s="236"/>
      <c r="J175" s="229"/>
      <c r="K175" s="229"/>
      <c r="L175" s="234"/>
      <c r="M175" s="237"/>
    </row>
    <row r="176" spans="1:20" ht="15.5">
      <c r="C176" s="219">
        <v>7</v>
      </c>
      <c r="D176" s="233" t="s">
        <v>31</v>
      </c>
      <c r="E176" s="15">
        <v>5</v>
      </c>
      <c r="F176" s="15">
        <v>4</v>
      </c>
      <c r="G176" s="15"/>
      <c r="H176" s="215">
        <f t="shared" si="8"/>
        <v>9</v>
      </c>
      <c r="I176" s="236"/>
      <c r="J176" s="229"/>
      <c r="K176" s="229"/>
      <c r="L176" s="234"/>
      <c r="M176" s="237"/>
    </row>
    <row r="177" spans="1:13" ht="15.5">
      <c r="C177" s="219">
        <v>8</v>
      </c>
      <c r="D177" s="233" t="s">
        <v>202</v>
      </c>
      <c r="E177" s="15">
        <v>7</v>
      </c>
      <c r="F177" s="15">
        <v>0</v>
      </c>
      <c r="G177" s="15"/>
      <c r="H177" s="215">
        <f t="shared" si="8"/>
        <v>7</v>
      </c>
      <c r="I177" s="236"/>
      <c r="J177" s="229"/>
      <c r="K177" s="229"/>
      <c r="L177" s="234"/>
      <c r="M177" s="237"/>
    </row>
    <row r="178" spans="1:13" ht="15.5">
      <c r="C178" s="219">
        <v>9</v>
      </c>
      <c r="D178" s="233" t="s">
        <v>262</v>
      </c>
      <c r="E178" s="15">
        <v>6</v>
      </c>
      <c r="F178" s="15">
        <v>0</v>
      </c>
      <c r="G178" s="15"/>
      <c r="H178" s="215">
        <f t="shared" si="8"/>
        <v>6</v>
      </c>
      <c r="I178" s="236"/>
      <c r="J178" s="229"/>
      <c r="K178" s="229"/>
      <c r="L178" s="234"/>
      <c r="M178" s="237"/>
    </row>
    <row r="179" spans="1:13" ht="15.5">
      <c r="C179" s="219"/>
      <c r="D179" s="233" t="s">
        <v>28</v>
      </c>
      <c r="E179" s="15">
        <v>0</v>
      </c>
      <c r="F179" s="15">
        <v>0</v>
      </c>
      <c r="G179" s="15"/>
      <c r="H179" s="215">
        <f t="shared" si="8"/>
        <v>0</v>
      </c>
      <c r="I179" s="236" t="s">
        <v>30</v>
      </c>
      <c r="J179" s="229"/>
      <c r="K179" s="229"/>
      <c r="L179" s="234"/>
      <c r="M179" s="237"/>
    </row>
    <row r="180" spans="1:13" ht="15.5">
      <c r="C180" s="219"/>
      <c r="D180" s="233" t="s">
        <v>259</v>
      </c>
      <c r="E180" s="15">
        <v>0</v>
      </c>
      <c r="F180" s="15">
        <v>0</v>
      </c>
      <c r="G180" s="15"/>
      <c r="H180" s="215">
        <f t="shared" si="8"/>
        <v>0</v>
      </c>
      <c r="I180" s="236"/>
      <c r="J180" s="229"/>
      <c r="K180" s="229"/>
      <c r="L180" s="234"/>
      <c r="M180" s="237"/>
    </row>
    <row r="181" spans="1:13" ht="15.5">
      <c r="C181" s="219"/>
      <c r="D181" s="233" t="s">
        <v>260</v>
      </c>
      <c r="E181" s="15">
        <v>0</v>
      </c>
      <c r="F181" s="15">
        <v>0</v>
      </c>
      <c r="G181" s="15"/>
      <c r="H181" s="215">
        <f t="shared" si="8"/>
        <v>0</v>
      </c>
      <c r="I181" s="236"/>
      <c r="J181" s="229"/>
      <c r="K181" s="229"/>
      <c r="L181" s="234"/>
      <c r="M181" s="237"/>
    </row>
    <row r="182" spans="1:13" ht="15.5">
      <c r="C182" s="219"/>
      <c r="D182" s="233" t="s">
        <v>184</v>
      </c>
      <c r="E182" s="15">
        <v>0</v>
      </c>
      <c r="F182" s="15">
        <v>0</v>
      </c>
      <c r="G182" s="15"/>
      <c r="H182" s="215">
        <f t="shared" si="8"/>
        <v>0</v>
      </c>
      <c r="I182" s="236"/>
      <c r="J182" s="229"/>
      <c r="K182" s="229"/>
      <c r="L182" s="234"/>
      <c r="M182" s="237"/>
    </row>
    <row r="183" spans="1:13" ht="15.5">
      <c r="C183" s="219"/>
      <c r="D183" s="233" t="s">
        <v>263</v>
      </c>
      <c r="E183" s="15">
        <v>0</v>
      </c>
      <c r="F183" s="15">
        <v>0</v>
      </c>
      <c r="G183" s="15"/>
      <c r="H183" s="215">
        <f t="shared" si="8"/>
        <v>0</v>
      </c>
      <c r="I183" s="236"/>
      <c r="J183" s="229"/>
      <c r="K183" s="229"/>
      <c r="L183" s="234"/>
      <c r="M183" s="237"/>
    </row>
    <row r="184" spans="1:13" ht="15.5">
      <c r="C184" s="219"/>
      <c r="D184" s="233" t="s">
        <v>203</v>
      </c>
      <c r="E184" s="15">
        <v>0</v>
      </c>
      <c r="F184" s="15">
        <v>0</v>
      </c>
      <c r="G184" s="15"/>
      <c r="H184" s="215">
        <f t="shared" si="8"/>
        <v>0</v>
      </c>
      <c r="I184" s="236"/>
      <c r="J184" s="229"/>
      <c r="K184" s="229"/>
      <c r="L184" s="234"/>
      <c r="M184" s="237"/>
    </row>
    <row r="186" spans="1:13" ht="15.5">
      <c r="A186" s="17"/>
      <c r="B186" s="17" t="s">
        <v>270</v>
      </c>
    </row>
    <row r="187" spans="1:13" ht="15.5">
      <c r="A187" s="17"/>
      <c r="B187" s="17" t="s">
        <v>271</v>
      </c>
    </row>
  </sheetData>
  <pageMargins left="0.70866141732283472" right="0.70866141732283472" top="0" bottom="0" header="0.31496062992125984" footer="0.31496062992125984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S69"/>
  <sheetViews>
    <sheetView workbookViewId="0">
      <selection activeCell="A3" sqref="A3"/>
    </sheetView>
  </sheetViews>
  <sheetFormatPr defaultRowHeight="14.5"/>
  <cols>
    <col min="1" max="1" width="8.36328125" customWidth="1"/>
    <col min="2" max="2" width="8.6328125" customWidth="1"/>
    <col min="3" max="3" width="24" customWidth="1"/>
    <col min="4" max="4" width="26.1796875" customWidth="1"/>
    <col min="5" max="44" width="3.6328125" customWidth="1"/>
  </cols>
  <sheetData>
    <row r="1" spans="1:45" ht="30" customHeight="1">
      <c r="A1" s="117" t="s">
        <v>273</v>
      </c>
    </row>
    <row r="2" spans="1:45" ht="21" customHeight="1">
      <c r="A2" s="21" t="s">
        <v>274</v>
      </c>
    </row>
    <row r="4" spans="1:45" ht="47.25" customHeight="1">
      <c r="A4" s="120" t="s">
        <v>0</v>
      </c>
      <c r="B4" s="238" t="s">
        <v>159</v>
      </c>
      <c r="C4" s="239" t="s">
        <v>40</v>
      </c>
      <c r="D4" s="239" t="s">
        <v>41</v>
      </c>
      <c r="E4" s="551" t="s">
        <v>42</v>
      </c>
      <c r="F4" s="551"/>
      <c r="G4" s="551"/>
      <c r="H4" s="240" t="s">
        <v>43</v>
      </c>
      <c r="I4" s="552" t="s">
        <v>44</v>
      </c>
      <c r="J4" s="552"/>
      <c r="K4" s="552"/>
      <c r="L4" s="240" t="s">
        <v>43</v>
      </c>
      <c r="M4" s="551" t="s">
        <v>45</v>
      </c>
      <c r="N4" s="551"/>
      <c r="O4" s="551"/>
      <c r="P4" s="240" t="s">
        <v>43</v>
      </c>
      <c r="Q4" s="552" t="s">
        <v>46</v>
      </c>
      <c r="R4" s="552"/>
      <c r="S4" s="552"/>
      <c r="T4" s="240" t="s">
        <v>43</v>
      </c>
      <c r="U4" s="551" t="s">
        <v>47</v>
      </c>
      <c r="V4" s="551"/>
      <c r="W4" s="551"/>
      <c r="X4" s="240" t="s">
        <v>43</v>
      </c>
      <c r="Y4" s="552" t="s">
        <v>48</v>
      </c>
      <c r="Z4" s="552"/>
      <c r="AA4" s="552"/>
      <c r="AB4" s="240" t="s">
        <v>43</v>
      </c>
      <c r="AC4" s="551" t="s">
        <v>49</v>
      </c>
      <c r="AD4" s="551"/>
      <c r="AE4" s="551"/>
      <c r="AF4" s="240" t="s">
        <v>43</v>
      </c>
      <c r="AG4" s="552" t="s">
        <v>50</v>
      </c>
      <c r="AH4" s="552"/>
      <c r="AI4" s="552"/>
      <c r="AJ4" s="240" t="s">
        <v>43</v>
      </c>
      <c r="AK4" s="551" t="s">
        <v>51</v>
      </c>
      <c r="AL4" s="551"/>
      <c r="AM4" s="551"/>
      <c r="AN4" s="240" t="s">
        <v>43</v>
      </c>
      <c r="AO4" s="552" t="s">
        <v>52</v>
      </c>
      <c r="AP4" s="552"/>
      <c r="AQ4" s="552"/>
      <c r="AR4" s="241" t="s">
        <v>43</v>
      </c>
      <c r="AS4" s="242" t="s">
        <v>9</v>
      </c>
    </row>
    <row r="5" spans="1:45" ht="15.5">
      <c r="A5" s="118">
        <v>1</v>
      </c>
      <c r="B5" s="243">
        <v>3</v>
      </c>
      <c r="C5" s="244" t="s">
        <v>4</v>
      </c>
      <c r="D5" s="244" t="s">
        <v>53</v>
      </c>
      <c r="E5" s="245">
        <v>8</v>
      </c>
      <c r="F5" s="245">
        <v>6</v>
      </c>
      <c r="G5" s="245">
        <v>6</v>
      </c>
      <c r="H5" s="246">
        <f t="shared" ref="H5" si="0">G5+F5+E5</f>
        <v>20</v>
      </c>
      <c r="I5" s="243">
        <v>8</v>
      </c>
      <c r="J5" s="243">
        <v>7</v>
      </c>
      <c r="K5" s="243">
        <v>6</v>
      </c>
      <c r="L5" s="246">
        <f t="shared" ref="L5" si="1">K5+J5+I5</f>
        <v>21</v>
      </c>
      <c r="M5" s="245">
        <v>8</v>
      </c>
      <c r="N5" s="245">
        <v>7</v>
      </c>
      <c r="O5" s="245">
        <v>3</v>
      </c>
      <c r="P5" s="246">
        <f t="shared" ref="P5" si="2">O5+N5+M5</f>
        <v>18</v>
      </c>
      <c r="Q5" s="243">
        <v>8</v>
      </c>
      <c r="R5" s="243">
        <v>7</v>
      </c>
      <c r="S5" s="243">
        <v>5</v>
      </c>
      <c r="T5" s="246">
        <f t="shared" ref="T5" si="3">S5+R5+Q5</f>
        <v>20</v>
      </c>
      <c r="U5" s="245">
        <v>6</v>
      </c>
      <c r="V5" s="245">
        <v>6</v>
      </c>
      <c r="W5" s="245">
        <v>6</v>
      </c>
      <c r="X5" s="246">
        <f t="shared" ref="X5" si="4">W5+V5+U5</f>
        <v>18</v>
      </c>
      <c r="Y5" s="243">
        <v>7</v>
      </c>
      <c r="Z5" s="243">
        <v>6</v>
      </c>
      <c r="AA5" s="243">
        <v>6</v>
      </c>
      <c r="AB5" s="246">
        <f t="shared" ref="AB5" si="5">AA5+Z5+Y5</f>
        <v>19</v>
      </c>
      <c r="AC5" s="245">
        <v>7</v>
      </c>
      <c r="AD5" s="245">
        <v>6</v>
      </c>
      <c r="AE5" s="245">
        <v>4</v>
      </c>
      <c r="AF5" s="246">
        <f t="shared" ref="AF5" si="6">AE5+AD5+AC5</f>
        <v>17</v>
      </c>
      <c r="AG5" s="243">
        <v>7</v>
      </c>
      <c r="AH5" s="243">
        <v>7</v>
      </c>
      <c r="AI5" s="243">
        <v>6</v>
      </c>
      <c r="AJ5" s="246">
        <f t="shared" ref="AJ5" si="7">AI5+AH5+AG5</f>
        <v>20</v>
      </c>
      <c r="AK5" s="245">
        <v>8</v>
      </c>
      <c r="AL5" s="245">
        <v>6</v>
      </c>
      <c r="AM5" s="245">
        <v>5</v>
      </c>
      <c r="AN5" s="246">
        <f t="shared" ref="AN5" si="8">AM5+AL5+AK5</f>
        <v>19</v>
      </c>
      <c r="AO5" s="243">
        <v>8</v>
      </c>
      <c r="AP5" s="243">
        <v>7</v>
      </c>
      <c r="AQ5" s="243">
        <v>5</v>
      </c>
      <c r="AR5" s="246">
        <f t="shared" ref="AR5" si="9">AQ5+AP5+AO5</f>
        <v>20</v>
      </c>
      <c r="AS5" s="247">
        <f t="shared" ref="AS5" si="10">AR5+AN5+AJ5+AF5+AB5+X5+T5+P5+L5+H5</f>
        <v>192</v>
      </c>
    </row>
    <row r="6" spans="1:45" ht="15.5">
      <c r="A6" s="248">
        <v>2</v>
      </c>
      <c r="B6" s="249">
        <v>2</v>
      </c>
      <c r="C6" s="250" t="s">
        <v>7</v>
      </c>
      <c r="D6" s="250" t="s">
        <v>12</v>
      </c>
      <c r="E6" s="251">
        <v>7</v>
      </c>
      <c r="F6" s="251">
        <v>7</v>
      </c>
      <c r="G6" s="251">
        <v>5</v>
      </c>
      <c r="H6" s="252">
        <f t="shared" ref="H6:H33" si="11">G6+F6+E6</f>
        <v>19</v>
      </c>
      <c r="I6" s="253">
        <v>7</v>
      </c>
      <c r="J6" s="253">
        <v>7</v>
      </c>
      <c r="K6" s="253">
        <v>6</v>
      </c>
      <c r="L6" s="252">
        <f t="shared" ref="L6:L37" si="12">K6+J6+I6</f>
        <v>20</v>
      </c>
      <c r="M6" s="251">
        <v>8</v>
      </c>
      <c r="N6" s="251">
        <v>7</v>
      </c>
      <c r="O6" s="251">
        <v>6</v>
      </c>
      <c r="P6" s="252">
        <f t="shared" ref="P6:P42" si="13">O6+N6+M6</f>
        <v>21</v>
      </c>
      <c r="Q6" s="253">
        <v>9</v>
      </c>
      <c r="R6" s="253">
        <v>3</v>
      </c>
      <c r="S6" s="253">
        <v>2</v>
      </c>
      <c r="T6" s="252">
        <f t="shared" ref="T6:T47" si="14">S6+R6+Q6</f>
        <v>14</v>
      </c>
      <c r="U6" s="251">
        <v>8</v>
      </c>
      <c r="V6" s="251">
        <v>7</v>
      </c>
      <c r="W6" s="251">
        <v>6</v>
      </c>
      <c r="X6" s="252">
        <f t="shared" ref="X6:X14" si="15">W6+V6+U6</f>
        <v>21</v>
      </c>
      <c r="Y6" s="253">
        <v>8</v>
      </c>
      <c r="Z6" s="253">
        <v>7</v>
      </c>
      <c r="AA6" s="253">
        <v>5</v>
      </c>
      <c r="AB6" s="252">
        <f t="shared" ref="AB6:AB28" si="16">AA6+Z6+Y6</f>
        <v>20</v>
      </c>
      <c r="AC6" s="251">
        <v>9</v>
      </c>
      <c r="AD6" s="251">
        <v>9</v>
      </c>
      <c r="AE6" s="251">
        <v>0</v>
      </c>
      <c r="AF6" s="252">
        <f t="shared" ref="AF6:AF16" si="17">AE6+AD6+AC6</f>
        <v>18</v>
      </c>
      <c r="AG6" s="253">
        <v>8</v>
      </c>
      <c r="AH6" s="253">
        <v>8</v>
      </c>
      <c r="AI6" s="253">
        <v>3</v>
      </c>
      <c r="AJ6" s="252">
        <f t="shared" ref="AJ6:AJ47" si="18">AI6+AH6+AG6</f>
        <v>19</v>
      </c>
      <c r="AK6" s="251">
        <v>7</v>
      </c>
      <c r="AL6" s="251">
        <v>6</v>
      </c>
      <c r="AM6" s="251">
        <v>4</v>
      </c>
      <c r="AN6" s="252">
        <f t="shared" ref="AN6:AN25" si="19">AM6+AL6+AK6</f>
        <v>17</v>
      </c>
      <c r="AO6" s="253">
        <v>9</v>
      </c>
      <c r="AP6" s="253">
        <v>7</v>
      </c>
      <c r="AQ6" s="253">
        <v>3</v>
      </c>
      <c r="AR6" s="252">
        <f t="shared" ref="AR6:AR53" si="20">AQ6+AP6+AO6</f>
        <v>19</v>
      </c>
      <c r="AS6" s="254">
        <f t="shared" ref="AS6:AS37" si="21">AR6+AN6+AJ6+AF6+AB6+X6+T6+P6+L6+H6</f>
        <v>188</v>
      </c>
    </row>
    <row r="7" spans="1:45" ht="15.65" customHeight="1">
      <c r="A7" s="268">
        <v>3</v>
      </c>
      <c r="B7" s="243">
        <v>3</v>
      </c>
      <c r="C7" s="269" t="s">
        <v>152</v>
      </c>
      <c r="D7" s="269" t="s">
        <v>12</v>
      </c>
      <c r="E7" s="245">
        <v>8</v>
      </c>
      <c r="F7" s="245">
        <v>7</v>
      </c>
      <c r="G7" s="245">
        <v>6</v>
      </c>
      <c r="H7" s="246">
        <f t="shared" si="11"/>
        <v>21</v>
      </c>
      <c r="I7" s="243">
        <v>6</v>
      </c>
      <c r="J7" s="243">
        <v>6</v>
      </c>
      <c r="K7" s="243">
        <v>6</v>
      </c>
      <c r="L7" s="246">
        <f t="shared" si="12"/>
        <v>18</v>
      </c>
      <c r="M7" s="245">
        <v>7</v>
      </c>
      <c r="N7" s="245">
        <v>7</v>
      </c>
      <c r="O7" s="245">
        <v>7</v>
      </c>
      <c r="P7" s="246">
        <f t="shared" si="13"/>
        <v>21</v>
      </c>
      <c r="Q7" s="243">
        <v>8</v>
      </c>
      <c r="R7" s="243">
        <v>7</v>
      </c>
      <c r="S7" s="243">
        <v>6</v>
      </c>
      <c r="T7" s="246">
        <f t="shared" si="14"/>
        <v>21</v>
      </c>
      <c r="U7" s="245">
        <v>8</v>
      </c>
      <c r="V7" s="245">
        <v>6</v>
      </c>
      <c r="W7" s="245">
        <v>4</v>
      </c>
      <c r="X7" s="246">
        <f t="shared" si="15"/>
        <v>18</v>
      </c>
      <c r="Y7" s="243">
        <v>8</v>
      </c>
      <c r="Z7" s="243">
        <v>6</v>
      </c>
      <c r="AA7" s="243">
        <v>6</v>
      </c>
      <c r="AB7" s="246">
        <f t="shared" si="16"/>
        <v>20</v>
      </c>
      <c r="AC7" s="245">
        <v>8</v>
      </c>
      <c r="AD7" s="245">
        <v>7</v>
      </c>
      <c r="AE7" s="245">
        <v>5</v>
      </c>
      <c r="AF7" s="246">
        <f t="shared" si="17"/>
        <v>20</v>
      </c>
      <c r="AG7" s="243">
        <v>8</v>
      </c>
      <c r="AH7" s="243">
        <v>8</v>
      </c>
      <c r="AI7" s="243">
        <v>2</v>
      </c>
      <c r="AJ7" s="246">
        <f t="shared" si="18"/>
        <v>18</v>
      </c>
      <c r="AK7" s="245">
        <v>7</v>
      </c>
      <c r="AL7" s="245">
        <v>6</v>
      </c>
      <c r="AM7" s="245">
        <v>1</v>
      </c>
      <c r="AN7" s="246">
        <f t="shared" si="19"/>
        <v>14</v>
      </c>
      <c r="AO7" s="243">
        <v>9</v>
      </c>
      <c r="AP7" s="243">
        <v>7</v>
      </c>
      <c r="AQ7" s="243">
        <v>0</v>
      </c>
      <c r="AR7" s="246">
        <f t="shared" si="20"/>
        <v>16</v>
      </c>
      <c r="AS7" s="247">
        <f t="shared" si="21"/>
        <v>187</v>
      </c>
    </row>
    <row r="8" spans="1:45" ht="15.75" customHeight="1">
      <c r="A8" s="119">
        <v>4</v>
      </c>
      <c r="B8" s="253">
        <v>2</v>
      </c>
      <c r="C8" s="255" t="s">
        <v>275</v>
      </c>
      <c r="D8" s="255" t="s">
        <v>15</v>
      </c>
      <c r="E8" s="256">
        <v>8</v>
      </c>
      <c r="F8" s="256">
        <v>6</v>
      </c>
      <c r="G8" s="256">
        <v>5</v>
      </c>
      <c r="H8" s="257">
        <f t="shared" si="11"/>
        <v>19</v>
      </c>
      <c r="I8" s="258">
        <v>9</v>
      </c>
      <c r="J8" s="258">
        <v>7</v>
      </c>
      <c r="K8" s="258">
        <v>2</v>
      </c>
      <c r="L8" s="257">
        <f t="shared" si="12"/>
        <v>18</v>
      </c>
      <c r="M8" s="256">
        <v>9</v>
      </c>
      <c r="N8" s="256">
        <v>8</v>
      </c>
      <c r="O8" s="256">
        <v>1</v>
      </c>
      <c r="P8" s="257">
        <f t="shared" si="13"/>
        <v>18</v>
      </c>
      <c r="Q8" s="258">
        <v>7</v>
      </c>
      <c r="R8" s="258">
        <v>6</v>
      </c>
      <c r="S8" s="258">
        <v>6</v>
      </c>
      <c r="T8" s="257">
        <f t="shared" si="14"/>
        <v>19</v>
      </c>
      <c r="U8" s="256">
        <v>8</v>
      </c>
      <c r="V8" s="256">
        <v>6</v>
      </c>
      <c r="W8" s="256">
        <v>6</v>
      </c>
      <c r="X8" s="257">
        <f t="shared" si="15"/>
        <v>20</v>
      </c>
      <c r="Y8" s="258">
        <v>9</v>
      </c>
      <c r="Z8" s="258">
        <v>6</v>
      </c>
      <c r="AA8" s="258">
        <v>2</v>
      </c>
      <c r="AB8" s="257">
        <f t="shared" si="16"/>
        <v>17</v>
      </c>
      <c r="AC8" s="256">
        <v>9</v>
      </c>
      <c r="AD8" s="256">
        <v>4</v>
      </c>
      <c r="AE8" s="256">
        <v>4</v>
      </c>
      <c r="AF8" s="257">
        <f t="shared" si="17"/>
        <v>17</v>
      </c>
      <c r="AG8" s="258">
        <v>8</v>
      </c>
      <c r="AH8" s="258">
        <v>6</v>
      </c>
      <c r="AI8" s="258">
        <v>6</v>
      </c>
      <c r="AJ8" s="257">
        <f t="shared" si="18"/>
        <v>20</v>
      </c>
      <c r="AK8" s="256">
        <v>7</v>
      </c>
      <c r="AL8" s="256">
        <v>7</v>
      </c>
      <c r="AM8" s="256">
        <v>6</v>
      </c>
      <c r="AN8" s="257">
        <f t="shared" si="19"/>
        <v>20</v>
      </c>
      <c r="AO8" s="258">
        <v>9</v>
      </c>
      <c r="AP8" s="258">
        <v>5</v>
      </c>
      <c r="AQ8" s="258">
        <v>4</v>
      </c>
      <c r="AR8" s="257">
        <f t="shared" si="20"/>
        <v>18</v>
      </c>
      <c r="AS8" s="259">
        <f t="shared" si="21"/>
        <v>186</v>
      </c>
    </row>
    <row r="9" spans="1:45" ht="16.5" customHeight="1">
      <c r="A9" s="119">
        <v>5</v>
      </c>
      <c r="B9" s="243">
        <v>3</v>
      </c>
      <c r="C9" s="255" t="s">
        <v>83</v>
      </c>
      <c r="D9" s="255" t="s">
        <v>15</v>
      </c>
      <c r="E9" s="256">
        <v>8</v>
      </c>
      <c r="F9" s="256">
        <v>6</v>
      </c>
      <c r="G9" s="256">
        <v>6</v>
      </c>
      <c r="H9" s="257">
        <f t="shared" si="11"/>
        <v>20</v>
      </c>
      <c r="I9" s="258">
        <v>9</v>
      </c>
      <c r="J9" s="258">
        <v>8</v>
      </c>
      <c r="K9" s="258">
        <v>4</v>
      </c>
      <c r="L9" s="257">
        <f t="shared" si="12"/>
        <v>21</v>
      </c>
      <c r="M9" s="256">
        <v>8</v>
      </c>
      <c r="N9" s="256">
        <v>4</v>
      </c>
      <c r="O9" s="256">
        <v>2</v>
      </c>
      <c r="P9" s="257">
        <f t="shared" si="13"/>
        <v>14</v>
      </c>
      <c r="Q9" s="258">
        <v>10</v>
      </c>
      <c r="R9" s="258">
        <v>6</v>
      </c>
      <c r="S9" s="258">
        <v>4</v>
      </c>
      <c r="T9" s="257">
        <f t="shared" si="14"/>
        <v>20</v>
      </c>
      <c r="U9" s="256">
        <v>8</v>
      </c>
      <c r="V9" s="256">
        <v>7</v>
      </c>
      <c r="W9" s="256">
        <v>6</v>
      </c>
      <c r="X9" s="257">
        <f t="shared" si="15"/>
        <v>21</v>
      </c>
      <c r="Y9" s="258">
        <v>8</v>
      </c>
      <c r="Z9" s="258">
        <v>8</v>
      </c>
      <c r="AA9" s="258">
        <v>4</v>
      </c>
      <c r="AB9" s="257">
        <f t="shared" si="16"/>
        <v>20</v>
      </c>
      <c r="AC9" s="256">
        <v>8</v>
      </c>
      <c r="AD9" s="256">
        <v>5</v>
      </c>
      <c r="AE9" s="256">
        <v>4</v>
      </c>
      <c r="AF9" s="257">
        <f t="shared" si="17"/>
        <v>17</v>
      </c>
      <c r="AG9" s="258">
        <v>8</v>
      </c>
      <c r="AH9" s="258">
        <v>7</v>
      </c>
      <c r="AI9" s="258">
        <v>5</v>
      </c>
      <c r="AJ9" s="257">
        <f t="shared" si="18"/>
        <v>20</v>
      </c>
      <c r="AK9" s="256">
        <v>9</v>
      </c>
      <c r="AL9" s="256">
        <v>8</v>
      </c>
      <c r="AM9" s="256">
        <v>0</v>
      </c>
      <c r="AN9" s="257">
        <f t="shared" si="19"/>
        <v>17</v>
      </c>
      <c r="AO9" s="258">
        <v>6</v>
      </c>
      <c r="AP9" s="258">
        <v>5</v>
      </c>
      <c r="AQ9" s="258">
        <v>5</v>
      </c>
      <c r="AR9" s="257">
        <f t="shared" si="20"/>
        <v>16</v>
      </c>
      <c r="AS9" s="259">
        <f t="shared" si="21"/>
        <v>186</v>
      </c>
    </row>
    <row r="10" spans="1:45" ht="15.5">
      <c r="A10" s="119">
        <v>6</v>
      </c>
      <c r="B10" s="249">
        <v>5</v>
      </c>
      <c r="C10" s="255" t="s">
        <v>175</v>
      </c>
      <c r="D10" s="255" t="s">
        <v>232</v>
      </c>
      <c r="E10" s="256">
        <v>9</v>
      </c>
      <c r="F10" s="256">
        <v>6</v>
      </c>
      <c r="G10" s="256">
        <v>3</v>
      </c>
      <c r="H10" s="257">
        <f t="shared" si="11"/>
        <v>18</v>
      </c>
      <c r="I10" s="258">
        <v>6</v>
      </c>
      <c r="J10" s="258">
        <v>6</v>
      </c>
      <c r="K10" s="258">
        <v>4</v>
      </c>
      <c r="L10" s="257">
        <f t="shared" si="12"/>
        <v>16</v>
      </c>
      <c r="M10" s="256">
        <v>9</v>
      </c>
      <c r="N10" s="256">
        <v>6</v>
      </c>
      <c r="O10" s="256">
        <v>0</v>
      </c>
      <c r="P10" s="257">
        <f t="shared" si="13"/>
        <v>15</v>
      </c>
      <c r="Q10" s="258">
        <v>9</v>
      </c>
      <c r="R10" s="258">
        <v>6</v>
      </c>
      <c r="S10" s="258">
        <v>3</v>
      </c>
      <c r="T10" s="257">
        <f t="shared" si="14"/>
        <v>18</v>
      </c>
      <c r="U10" s="256">
        <v>7</v>
      </c>
      <c r="V10" s="256">
        <v>5</v>
      </c>
      <c r="W10" s="256">
        <v>5</v>
      </c>
      <c r="X10" s="257">
        <f t="shared" si="15"/>
        <v>17</v>
      </c>
      <c r="Y10" s="258">
        <v>8</v>
      </c>
      <c r="Z10" s="258">
        <v>7</v>
      </c>
      <c r="AA10" s="258">
        <v>5</v>
      </c>
      <c r="AB10" s="257">
        <f t="shared" si="16"/>
        <v>20</v>
      </c>
      <c r="AC10" s="256">
        <v>9</v>
      </c>
      <c r="AD10" s="256">
        <v>8</v>
      </c>
      <c r="AE10" s="256">
        <v>4</v>
      </c>
      <c r="AF10" s="257">
        <f t="shared" si="17"/>
        <v>21</v>
      </c>
      <c r="AG10" s="258">
        <v>8</v>
      </c>
      <c r="AH10" s="258">
        <v>7</v>
      </c>
      <c r="AI10" s="258">
        <v>5</v>
      </c>
      <c r="AJ10" s="257">
        <f t="shared" si="18"/>
        <v>20</v>
      </c>
      <c r="AK10" s="256">
        <v>8</v>
      </c>
      <c r="AL10" s="256">
        <v>8</v>
      </c>
      <c r="AM10" s="256">
        <v>2</v>
      </c>
      <c r="AN10" s="257">
        <f t="shared" si="19"/>
        <v>18</v>
      </c>
      <c r="AO10" s="258">
        <v>9</v>
      </c>
      <c r="AP10" s="258">
        <v>7</v>
      </c>
      <c r="AQ10" s="258">
        <v>4</v>
      </c>
      <c r="AR10" s="257">
        <f t="shared" si="20"/>
        <v>20</v>
      </c>
      <c r="AS10" s="259">
        <f t="shared" si="21"/>
        <v>183</v>
      </c>
    </row>
    <row r="11" spans="1:45" ht="15.5">
      <c r="A11" s="260" t="s">
        <v>160</v>
      </c>
      <c r="B11" s="261">
        <v>2</v>
      </c>
      <c r="C11" s="262" t="s">
        <v>7</v>
      </c>
      <c r="D11" s="255" t="s">
        <v>12</v>
      </c>
      <c r="E11" s="256">
        <v>9</v>
      </c>
      <c r="F11" s="256">
        <v>7</v>
      </c>
      <c r="G11" s="256">
        <v>4</v>
      </c>
      <c r="H11" s="257">
        <f t="shared" si="11"/>
        <v>20</v>
      </c>
      <c r="I11" s="258">
        <v>9</v>
      </c>
      <c r="J11" s="258">
        <v>8</v>
      </c>
      <c r="K11" s="258">
        <v>1</v>
      </c>
      <c r="L11" s="257">
        <f t="shared" si="12"/>
        <v>18</v>
      </c>
      <c r="M11" s="256">
        <v>7</v>
      </c>
      <c r="N11" s="256">
        <v>7</v>
      </c>
      <c r="O11" s="256">
        <v>6</v>
      </c>
      <c r="P11" s="257">
        <f t="shared" si="13"/>
        <v>20</v>
      </c>
      <c r="Q11" s="258">
        <v>8</v>
      </c>
      <c r="R11" s="258">
        <v>4</v>
      </c>
      <c r="S11" s="258">
        <v>4</v>
      </c>
      <c r="T11" s="257">
        <f t="shared" si="14"/>
        <v>16</v>
      </c>
      <c r="U11" s="256">
        <v>9</v>
      </c>
      <c r="V11" s="256">
        <v>6</v>
      </c>
      <c r="W11" s="256">
        <v>4</v>
      </c>
      <c r="X11" s="257">
        <f t="shared" si="15"/>
        <v>19</v>
      </c>
      <c r="Y11" s="258">
        <v>5</v>
      </c>
      <c r="Z11" s="258">
        <v>4</v>
      </c>
      <c r="AA11" s="258">
        <v>4</v>
      </c>
      <c r="AB11" s="257">
        <f t="shared" si="16"/>
        <v>13</v>
      </c>
      <c r="AC11" s="256">
        <v>9</v>
      </c>
      <c r="AD11" s="256">
        <v>8</v>
      </c>
      <c r="AE11" s="256">
        <v>4</v>
      </c>
      <c r="AF11" s="257">
        <f t="shared" si="17"/>
        <v>21</v>
      </c>
      <c r="AG11" s="258">
        <v>8</v>
      </c>
      <c r="AH11" s="258">
        <v>7</v>
      </c>
      <c r="AI11" s="258">
        <v>2</v>
      </c>
      <c r="AJ11" s="257">
        <f t="shared" si="18"/>
        <v>17</v>
      </c>
      <c r="AK11" s="256">
        <v>9</v>
      </c>
      <c r="AL11" s="256">
        <v>7</v>
      </c>
      <c r="AM11" s="256">
        <v>3</v>
      </c>
      <c r="AN11" s="257">
        <f t="shared" si="19"/>
        <v>19</v>
      </c>
      <c r="AO11" s="258">
        <v>8</v>
      </c>
      <c r="AP11" s="258">
        <v>6</v>
      </c>
      <c r="AQ11" s="258">
        <v>5</v>
      </c>
      <c r="AR11" s="257">
        <f t="shared" si="20"/>
        <v>19</v>
      </c>
      <c r="AS11" s="259">
        <f t="shared" si="21"/>
        <v>182</v>
      </c>
    </row>
    <row r="12" spans="1:45" ht="15.5">
      <c r="A12" s="119">
        <v>7</v>
      </c>
      <c r="B12" s="253">
        <v>1</v>
      </c>
      <c r="C12" s="255" t="s">
        <v>144</v>
      </c>
      <c r="D12" s="255" t="s">
        <v>12</v>
      </c>
      <c r="E12" s="256">
        <v>8</v>
      </c>
      <c r="F12" s="256">
        <v>7</v>
      </c>
      <c r="G12" s="256">
        <v>5</v>
      </c>
      <c r="H12" s="257">
        <f t="shared" si="11"/>
        <v>20</v>
      </c>
      <c r="I12" s="258">
        <v>9</v>
      </c>
      <c r="J12" s="258">
        <v>6</v>
      </c>
      <c r="K12" s="258">
        <v>2</v>
      </c>
      <c r="L12" s="257">
        <f t="shared" si="12"/>
        <v>17</v>
      </c>
      <c r="M12" s="256">
        <v>8</v>
      </c>
      <c r="N12" s="256">
        <v>6</v>
      </c>
      <c r="O12" s="256">
        <v>3</v>
      </c>
      <c r="P12" s="257">
        <f t="shared" si="13"/>
        <v>17</v>
      </c>
      <c r="Q12" s="258">
        <v>7</v>
      </c>
      <c r="R12" s="258">
        <v>5</v>
      </c>
      <c r="S12" s="258">
        <v>1</v>
      </c>
      <c r="T12" s="257">
        <f t="shared" si="14"/>
        <v>13</v>
      </c>
      <c r="U12" s="256">
        <v>8</v>
      </c>
      <c r="V12" s="256">
        <v>7</v>
      </c>
      <c r="W12" s="256">
        <v>6</v>
      </c>
      <c r="X12" s="257">
        <f t="shared" si="15"/>
        <v>21</v>
      </c>
      <c r="Y12" s="258">
        <v>8</v>
      </c>
      <c r="Z12" s="258">
        <v>8</v>
      </c>
      <c r="AA12" s="258">
        <v>4</v>
      </c>
      <c r="AB12" s="257">
        <f t="shared" si="16"/>
        <v>20</v>
      </c>
      <c r="AC12" s="256">
        <v>8</v>
      </c>
      <c r="AD12" s="256">
        <v>6</v>
      </c>
      <c r="AE12" s="256">
        <v>5</v>
      </c>
      <c r="AF12" s="257">
        <f t="shared" si="17"/>
        <v>19</v>
      </c>
      <c r="AG12" s="258">
        <v>8</v>
      </c>
      <c r="AH12" s="258">
        <v>6</v>
      </c>
      <c r="AI12" s="258">
        <v>4</v>
      </c>
      <c r="AJ12" s="257">
        <f t="shared" si="18"/>
        <v>18</v>
      </c>
      <c r="AK12" s="256">
        <v>8</v>
      </c>
      <c r="AL12" s="256">
        <v>6</v>
      </c>
      <c r="AM12" s="256">
        <v>5</v>
      </c>
      <c r="AN12" s="257">
        <f t="shared" si="19"/>
        <v>19</v>
      </c>
      <c r="AO12" s="258">
        <v>8</v>
      </c>
      <c r="AP12" s="258">
        <v>6</v>
      </c>
      <c r="AQ12" s="258">
        <v>3</v>
      </c>
      <c r="AR12" s="257">
        <f t="shared" si="20"/>
        <v>17</v>
      </c>
      <c r="AS12" s="259">
        <f t="shared" si="21"/>
        <v>181</v>
      </c>
    </row>
    <row r="13" spans="1:45" ht="15.5">
      <c r="A13" s="120">
        <v>8</v>
      </c>
      <c r="B13" s="243">
        <v>3</v>
      </c>
      <c r="C13" s="255" t="s">
        <v>115</v>
      </c>
      <c r="D13" s="255" t="s">
        <v>12</v>
      </c>
      <c r="E13" s="256">
        <v>7</v>
      </c>
      <c r="F13" s="256">
        <v>7</v>
      </c>
      <c r="G13" s="256">
        <v>5</v>
      </c>
      <c r="H13" s="257">
        <f t="shared" si="11"/>
        <v>19</v>
      </c>
      <c r="I13" s="258">
        <v>9</v>
      </c>
      <c r="J13" s="258">
        <v>6</v>
      </c>
      <c r="K13" s="258">
        <v>5</v>
      </c>
      <c r="L13" s="257">
        <f t="shared" si="12"/>
        <v>20</v>
      </c>
      <c r="M13" s="256">
        <v>8</v>
      </c>
      <c r="N13" s="256">
        <v>6</v>
      </c>
      <c r="O13" s="256">
        <v>6</v>
      </c>
      <c r="P13" s="257">
        <f t="shared" si="13"/>
        <v>20</v>
      </c>
      <c r="Q13" s="258">
        <v>6</v>
      </c>
      <c r="R13" s="258">
        <v>5</v>
      </c>
      <c r="S13" s="258">
        <v>5</v>
      </c>
      <c r="T13" s="257">
        <f t="shared" si="14"/>
        <v>16</v>
      </c>
      <c r="U13" s="256">
        <v>7</v>
      </c>
      <c r="V13" s="256">
        <v>7</v>
      </c>
      <c r="W13" s="256">
        <v>5</v>
      </c>
      <c r="X13" s="257">
        <f t="shared" si="15"/>
        <v>19</v>
      </c>
      <c r="Y13" s="258">
        <v>9</v>
      </c>
      <c r="Z13" s="258">
        <v>8</v>
      </c>
      <c r="AA13" s="258">
        <v>3</v>
      </c>
      <c r="AB13" s="257">
        <f t="shared" si="16"/>
        <v>20</v>
      </c>
      <c r="AC13" s="256">
        <v>8</v>
      </c>
      <c r="AD13" s="256">
        <v>6</v>
      </c>
      <c r="AE13" s="256">
        <v>3</v>
      </c>
      <c r="AF13" s="257">
        <f t="shared" si="17"/>
        <v>17</v>
      </c>
      <c r="AG13" s="258">
        <v>8</v>
      </c>
      <c r="AH13" s="258">
        <v>8</v>
      </c>
      <c r="AI13" s="258">
        <v>1</v>
      </c>
      <c r="AJ13" s="257">
        <f t="shared" si="18"/>
        <v>17</v>
      </c>
      <c r="AK13" s="256">
        <v>7</v>
      </c>
      <c r="AL13" s="256">
        <v>7</v>
      </c>
      <c r="AM13" s="256">
        <v>0</v>
      </c>
      <c r="AN13" s="257">
        <f t="shared" si="19"/>
        <v>14</v>
      </c>
      <c r="AO13" s="258">
        <v>8</v>
      </c>
      <c r="AP13" s="258">
        <v>6</v>
      </c>
      <c r="AQ13" s="258">
        <v>3</v>
      </c>
      <c r="AR13" s="257">
        <f t="shared" si="20"/>
        <v>17</v>
      </c>
      <c r="AS13" s="259">
        <f t="shared" si="21"/>
        <v>179</v>
      </c>
    </row>
    <row r="14" spans="1:45" ht="15.5">
      <c r="A14" s="119">
        <v>9</v>
      </c>
      <c r="B14" s="253">
        <v>3</v>
      </c>
      <c r="C14" s="255" t="s">
        <v>176</v>
      </c>
      <c r="D14" s="255" t="s">
        <v>232</v>
      </c>
      <c r="E14" s="256">
        <v>8</v>
      </c>
      <c r="F14" s="256">
        <v>6</v>
      </c>
      <c r="G14" s="256">
        <v>5</v>
      </c>
      <c r="H14" s="257">
        <f t="shared" si="11"/>
        <v>19</v>
      </c>
      <c r="I14" s="258">
        <v>7</v>
      </c>
      <c r="J14" s="258">
        <v>6</v>
      </c>
      <c r="K14" s="258">
        <v>4</v>
      </c>
      <c r="L14" s="257">
        <f t="shared" si="12"/>
        <v>17</v>
      </c>
      <c r="M14" s="256">
        <v>8</v>
      </c>
      <c r="N14" s="256">
        <v>7</v>
      </c>
      <c r="O14" s="256">
        <v>2</v>
      </c>
      <c r="P14" s="257">
        <f t="shared" si="13"/>
        <v>17</v>
      </c>
      <c r="Q14" s="258">
        <v>9</v>
      </c>
      <c r="R14" s="258">
        <v>8</v>
      </c>
      <c r="S14" s="258">
        <v>3</v>
      </c>
      <c r="T14" s="257">
        <f t="shared" si="14"/>
        <v>20</v>
      </c>
      <c r="U14" s="256">
        <v>8</v>
      </c>
      <c r="V14" s="256">
        <v>8</v>
      </c>
      <c r="W14" s="256">
        <v>0</v>
      </c>
      <c r="X14" s="257">
        <f t="shared" si="15"/>
        <v>16</v>
      </c>
      <c r="Y14" s="258">
        <v>8</v>
      </c>
      <c r="Z14" s="258">
        <v>5</v>
      </c>
      <c r="AA14" s="258">
        <v>2</v>
      </c>
      <c r="AB14" s="257">
        <f t="shared" si="16"/>
        <v>15</v>
      </c>
      <c r="AC14" s="256">
        <v>8</v>
      </c>
      <c r="AD14" s="256">
        <v>8</v>
      </c>
      <c r="AE14" s="256">
        <v>5</v>
      </c>
      <c r="AF14" s="257">
        <f t="shared" si="17"/>
        <v>21</v>
      </c>
      <c r="AG14" s="258">
        <v>8</v>
      </c>
      <c r="AH14" s="258">
        <v>7</v>
      </c>
      <c r="AI14" s="258">
        <v>3</v>
      </c>
      <c r="AJ14" s="257">
        <f t="shared" si="18"/>
        <v>18</v>
      </c>
      <c r="AK14" s="256">
        <v>8</v>
      </c>
      <c r="AL14" s="256">
        <v>7</v>
      </c>
      <c r="AM14" s="256">
        <v>5</v>
      </c>
      <c r="AN14" s="257">
        <f t="shared" si="19"/>
        <v>20</v>
      </c>
      <c r="AO14" s="258">
        <v>9</v>
      </c>
      <c r="AP14" s="258">
        <v>7</v>
      </c>
      <c r="AQ14" s="258">
        <v>0</v>
      </c>
      <c r="AR14" s="257">
        <f t="shared" si="20"/>
        <v>16</v>
      </c>
      <c r="AS14" s="259">
        <f t="shared" si="21"/>
        <v>179</v>
      </c>
    </row>
    <row r="15" spans="1:45" ht="15.5">
      <c r="A15" s="260" t="s">
        <v>160</v>
      </c>
      <c r="B15" s="261">
        <v>2</v>
      </c>
      <c r="C15" s="262" t="s">
        <v>275</v>
      </c>
      <c r="D15" s="255" t="s">
        <v>15</v>
      </c>
      <c r="E15" s="256">
        <v>9</v>
      </c>
      <c r="F15" s="256">
        <v>9</v>
      </c>
      <c r="G15" s="256">
        <v>1</v>
      </c>
      <c r="H15" s="257">
        <f t="shared" si="11"/>
        <v>19</v>
      </c>
      <c r="I15" s="258">
        <v>8</v>
      </c>
      <c r="J15" s="258">
        <v>5</v>
      </c>
      <c r="K15" s="258">
        <v>5</v>
      </c>
      <c r="L15" s="257">
        <f t="shared" si="12"/>
        <v>18</v>
      </c>
      <c r="M15" s="256">
        <v>7</v>
      </c>
      <c r="N15" s="256">
        <v>6</v>
      </c>
      <c r="O15" s="256">
        <v>5</v>
      </c>
      <c r="P15" s="257">
        <f t="shared" si="13"/>
        <v>18</v>
      </c>
      <c r="Q15" s="258">
        <v>8</v>
      </c>
      <c r="R15" s="258">
        <v>7</v>
      </c>
      <c r="S15" s="258">
        <v>5</v>
      </c>
      <c r="T15" s="257">
        <f t="shared" si="14"/>
        <v>20</v>
      </c>
      <c r="U15" s="256">
        <v>9</v>
      </c>
      <c r="V15" s="256">
        <v>8</v>
      </c>
      <c r="W15" s="256">
        <v>7</v>
      </c>
      <c r="X15" s="257">
        <v>0</v>
      </c>
      <c r="Y15" s="258">
        <v>8</v>
      </c>
      <c r="Z15" s="258">
        <v>8</v>
      </c>
      <c r="AA15" s="258">
        <v>4</v>
      </c>
      <c r="AB15" s="257">
        <f t="shared" si="16"/>
        <v>20</v>
      </c>
      <c r="AC15" s="256">
        <v>8</v>
      </c>
      <c r="AD15" s="256">
        <v>6</v>
      </c>
      <c r="AE15" s="256">
        <v>6</v>
      </c>
      <c r="AF15" s="257">
        <f t="shared" si="17"/>
        <v>20</v>
      </c>
      <c r="AG15" s="258">
        <v>8</v>
      </c>
      <c r="AH15" s="258">
        <v>7</v>
      </c>
      <c r="AI15" s="258">
        <v>6</v>
      </c>
      <c r="AJ15" s="257">
        <f t="shared" si="18"/>
        <v>21</v>
      </c>
      <c r="AK15" s="256">
        <v>9</v>
      </c>
      <c r="AL15" s="256">
        <v>7</v>
      </c>
      <c r="AM15" s="256">
        <v>4</v>
      </c>
      <c r="AN15" s="257">
        <f t="shared" si="19"/>
        <v>20</v>
      </c>
      <c r="AO15" s="258">
        <v>8</v>
      </c>
      <c r="AP15" s="258">
        <v>7</v>
      </c>
      <c r="AQ15" s="258">
        <v>6</v>
      </c>
      <c r="AR15" s="257">
        <f t="shared" si="20"/>
        <v>21</v>
      </c>
      <c r="AS15" s="259">
        <f t="shared" si="21"/>
        <v>177</v>
      </c>
    </row>
    <row r="16" spans="1:45" ht="15.5">
      <c r="A16" s="119">
        <v>10</v>
      </c>
      <c r="B16" s="263">
        <v>10</v>
      </c>
      <c r="C16" s="255" t="s">
        <v>276</v>
      </c>
      <c r="D16" s="255" t="s">
        <v>15</v>
      </c>
      <c r="E16" s="256">
        <v>7</v>
      </c>
      <c r="F16" s="256">
        <v>6</v>
      </c>
      <c r="G16" s="256">
        <v>6</v>
      </c>
      <c r="H16" s="257">
        <f t="shared" si="11"/>
        <v>19</v>
      </c>
      <c r="I16" s="258">
        <v>9</v>
      </c>
      <c r="J16" s="258">
        <v>8</v>
      </c>
      <c r="K16" s="258">
        <v>0</v>
      </c>
      <c r="L16" s="257">
        <f t="shared" si="12"/>
        <v>17</v>
      </c>
      <c r="M16" s="256">
        <v>9</v>
      </c>
      <c r="N16" s="256">
        <v>8</v>
      </c>
      <c r="O16" s="256">
        <v>2</v>
      </c>
      <c r="P16" s="257">
        <f t="shared" si="13"/>
        <v>19</v>
      </c>
      <c r="Q16" s="258">
        <v>7</v>
      </c>
      <c r="R16" s="258">
        <v>5</v>
      </c>
      <c r="S16" s="258">
        <v>4</v>
      </c>
      <c r="T16" s="257">
        <f t="shared" si="14"/>
        <v>16</v>
      </c>
      <c r="U16" s="256">
        <v>8</v>
      </c>
      <c r="V16" s="256">
        <v>8</v>
      </c>
      <c r="W16" s="256">
        <v>2</v>
      </c>
      <c r="X16" s="257">
        <f>W16+V16+U16</f>
        <v>18</v>
      </c>
      <c r="Y16" s="258">
        <v>8</v>
      </c>
      <c r="Z16" s="258">
        <v>7</v>
      </c>
      <c r="AA16" s="258">
        <v>4</v>
      </c>
      <c r="AB16" s="257">
        <f t="shared" si="16"/>
        <v>19</v>
      </c>
      <c r="AC16" s="256">
        <v>7</v>
      </c>
      <c r="AD16" s="256">
        <v>6</v>
      </c>
      <c r="AE16" s="256">
        <v>6</v>
      </c>
      <c r="AF16" s="257">
        <f t="shared" si="17"/>
        <v>19</v>
      </c>
      <c r="AG16" s="258">
        <v>6</v>
      </c>
      <c r="AH16" s="258">
        <v>6</v>
      </c>
      <c r="AI16" s="258">
        <v>2</v>
      </c>
      <c r="AJ16" s="257">
        <f t="shared" si="18"/>
        <v>14</v>
      </c>
      <c r="AK16" s="256">
        <v>9</v>
      </c>
      <c r="AL16" s="256">
        <v>5</v>
      </c>
      <c r="AM16" s="256">
        <v>3</v>
      </c>
      <c r="AN16" s="257">
        <f t="shared" si="19"/>
        <v>17</v>
      </c>
      <c r="AO16" s="258">
        <v>7</v>
      </c>
      <c r="AP16" s="258">
        <v>6</v>
      </c>
      <c r="AQ16" s="258">
        <v>3</v>
      </c>
      <c r="AR16" s="257">
        <f t="shared" si="20"/>
        <v>16</v>
      </c>
      <c r="AS16" s="259">
        <f t="shared" si="21"/>
        <v>174</v>
      </c>
    </row>
    <row r="17" spans="1:45" ht="15.5">
      <c r="A17" s="260" t="s">
        <v>160</v>
      </c>
      <c r="B17" s="264">
        <v>3</v>
      </c>
      <c r="C17" s="262" t="s">
        <v>4</v>
      </c>
      <c r="D17" s="255" t="s">
        <v>53</v>
      </c>
      <c r="E17" s="256">
        <v>10</v>
      </c>
      <c r="F17" s="256">
        <v>7</v>
      </c>
      <c r="G17" s="256">
        <v>4</v>
      </c>
      <c r="H17" s="257">
        <f t="shared" si="11"/>
        <v>21</v>
      </c>
      <c r="I17" s="258">
        <v>9</v>
      </c>
      <c r="J17" s="258">
        <v>6</v>
      </c>
      <c r="K17" s="258">
        <v>4</v>
      </c>
      <c r="L17" s="257">
        <f t="shared" si="12"/>
        <v>19</v>
      </c>
      <c r="M17" s="256">
        <v>7</v>
      </c>
      <c r="N17" s="256">
        <v>7</v>
      </c>
      <c r="O17" s="256">
        <v>6</v>
      </c>
      <c r="P17" s="257">
        <f t="shared" si="13"/>
        <v>20</v>
      </c>
      <c r="Q17" s="258">
        <v>10</v>
      </c>
      <c r="R17" s="258">
        <v>5</v>
      </c>
      <c r="S17" s="258">
        <v>3</v>
      </c>
      <c r="T17" s="257">
        <f t="shared" si="14"/>
        <v>18</v>
      </c>
      <c r="U17" s="256">
        <v>8</v>
      </c>
      <c r="V17" s="256">
        <v>6</v>
      </c>
      <c r="W17" s="256">
        <v>4</v>
      </c>
      <c r="X17" s="257">
        <f>W17+V17+U17</f>
        <v>18</v>
      </c>
      <c r="Y17" s="258">
        <v>8</v>
      </c>
      <c r="Z17" s="258">
        <v>6</v>
      </c>
      <c r="AA17" s="258">
        <v>4</v>
      </c>
      <c r="AB17" s="257">
        <f t="shared" si="16"/>
        <v>18</v>
      </c>
      <c r="AC17" s="256">
        <v>9</v>
      </c>
      <c r="AD17" s="256">
        <v>7</v>
      </c>
      <c r="AE17" s="256">
        <v>6</v>
      </c>
      <c r="AF17" s="257">
        <v>0</v>
      </c>
      <c r="AG17" s="258">
        <v>9</v>
      </c>
      <c r="AH17" s="258">
        <v>7</v>
      </c>
      <c r="AI17" s="258">
        <v>4</v>
      </c>
      <c r="AJ17" s="257">
        <f t="shared" si="18"/>
        <v>20</v>
      </c>
      <c r="AK17" s="256">
        <v>8</v>
      </c>
      <c r="AL17" s="256">
        <v>6</v>
      </c>
      <c r="AM17" s="256">
        <v>3</v>
      </c>
      <c r="AN17" s="257">
        <f t="shared" si="19"/>
        <v>17</v>
      </c>
      <c r="AO17" s="258">
        <v>8</v>
      </c>
      <c r="AP17" s="258">
        <v>7</v>
      </c>
      <c r="AQ17" s="258">
        <v>6</v>
      </c>
      <c r="AR17" s="257">
        <f t="shared" si="20"/>
        <v>21</v>
      </c>
      <c r="AS17" s="259">
        <f t="shared" si="21"/>
        <v>172</v>
      </c>
    </row>
    <row r="18" spans="1:45" ht="15.5">
      <c r="A18" s="119">
        <v>11</v>
      </c>
      <c r="B18" s="243">
        <v>1</v>
      </c>
      <c r="C18" s="255" t="s">
        <v>81</v>
      </c>
      <c r="D18" s="255" t="s">
        <v>15</v>
      </c>
      <c r="E18" s="256">
        <v>9</v>
      </c>
      <c r="F18" s="256">
        <v>8</v>
      </c>
      <c r="G18" s="256">
        <v>4</v>
      </c>
      <c r="H18" s="257">
        <f t="shared" si="11"/>
        <v>21</v>
      </c>
      <c r="I18" s="258">
        <v>7</v>
      </c>
      <c r="J18" s="258">
        <v>6</v>
      </c>
      <c r="K18" s="258">
        <v>0</v>
      </c>
      <c r="L18" s="257">
        <f t="shared" si="12"/>
        <v>13</v>
      </c>
      <c r="M18" s="256">
        <v>6</v>
      </c>
      <c r="N18" s="256">
        <v>6</v>
      </c>
      <c r="O18" s="256">
        <v>6</v>
      </c>
      <c r="P18" s="257">
        <f t="shared" si="13"/>
        <v>18</v>
      </c>
      <c r="Q18" s="258">
        <v>6</v>
      </c>
      <c r="R18" s="258">
        <v>6</v>
      </c>
      <c r="S18" s="258">
        <v>5</v>
      </c>
      <c r="T18" s="257">
        <f t="shared" si="14"/>
        <v>17</v>
      </c>
      <c r="U18" s="256">
        <v>8</v>
      </c>
      <c r="V18" s="256">
        <v>2</v>
      </c>
      <c r="W18" s="256">
        <v>1</v>
      </c>
      <c r="X18" s="257">
        <f>W18+V18+U18</f>
        <v>11</v>
      </c>
      <c r="Y18" s="258">
        <v>9</v>
      </c>
      <c r="Z18" s="258">
        <v>9</v>
      </c>
      <c r="AA18" s="258">
        <v>0</v>
      </c>
      <c r="AB18" s="257">
        <f t="shared" si="16"/>
        <v>18</v>
      </c>
      <c r="AC18" s="256">
        <v>9</v>
      </c>
      <c r="AD18" s="256">
        <v>7</v>
      </c>
      <c r="AE18" s="256">
        <v>0</v>
      </c>
      <c r="AF18" s="257">
        <f t="shared" ref="AF18:AF29" si="22">AE18+AD18+AC18</f>
        <v>16</v>
      </c>
      <c r="AG18" s="258">
        <v>8</v>
      </c>
      <c r="AH18" s="258">
        <v>6</v>
      </c>
      <c r="AI18" s="258">
        <v>3</v>
      </c>
      <c r="AJ18" s="257">
        <f t="shared" si="18"/>
        <v>17</v>
      </c>
      <c r="AK18" s="256">
        <v>9</v>
      </c>
      <c r="AL18" s="256">
        <v>6</v>
      </c>
      <c r="AM18" s="256">
        <v>5</v>
      </c>
      <c r="AN18" s="257">
        <f t="shared" si="19"/>
        <v>20</v>
      </c>
      <c r="AO18" s="258">
        <v>9</v>
      </c>
      <c r="AP18" s="258">
        <v>7</v>
      </c>
      <c r="AQ18" s="258">
        <v>4</v>
      </c>
      <c r="AR18" s="257">
        <f t="shared" si="20"/>
        <v>20</v>
      </c>
      <c r="AS18" s="259">
        <f t="shared" si="21"/>
        <v>171</v>
      </c>
    </row>
    <row r="19" spans="1:45" ht="15.5">
      <c r="A19" s="120">
        <v>12</v>
      </c>
      <c r="B19" s="253">
        <v>1</v>
      </c>
      <c r="C19" s="255" t="s">
        <v>250</v>
      </c>
      <c r="D19" s="255" t="s">
        <v>15</v>
      </c>
      <c r="E19" s="256">
        <v>9</v>
      </c>
      <c r="F19" s="256">
        <v>8</v>
      </c>
      <c r="G19" s="256">
        <v>3</v>
      </c>
      <c r="H19" s="257">
        <f t="shared" si="11"/>
        <v>20</v>
      </c>
      <c r="I19" s="258">
        <v>6</v>
      </c>
      <c r="J19" s="258">
        <v>5</v>
      </c>
      <c r="K19" s="258">
        <v>4</v>
      </c>
      <c r="L19" s="257">
        <f t="shared" si="12"/>
        <v>15</v>
      </c>
      <c r="M19" s="256">
        <v>8</v>
      </c>
      <c r="N19" s="256">
        <v>7</v>
      </c>
      <c r="O19" s="256">
        <v>0</v>
      </c>
      <c r="P19" s="257">
        <f t="shared" si="13"/>
        <v>15</v>
      </c>
      <c r="Q19" s="258">
        <v>7</v>
      </c>
      <c r="R19" s="258">
        <v>4</v>
      </c>
      <c r="S19" s="258">
        <v>3</v>
      </c>
      <c r="T19" s="257">
        <f t="shared" si="14"/>
        <v>14</v>
      </c>
      <c r="U19" s="256">
        <v>7</v>
      </c>
      <c r="V19" s="256">
        <v>7</v>
      </c>
      <c r="W19" s="256">
        <v>5</v>
      </c>
      <c r="X19" s="257">
        <f>W19+V19+U19</f>
        <v>19</v>
      </c>
      <c r="Y19" s="258">
        <v>9</v>
      </c>
      <c r="Z19" s="258">
        <v>4</v>
      </c>
      <c r="AA19" s="258">
        <v>4</v>
      </c>
      <c r="AB19" s="257">
        <f t="shared" si="16"/>
        <v>17</v>
      </c>
      <c r="AC19" s="256">
        <v>9</v>
      </c>
      <c r="AD19" s="256">
        <v>7</v>
      </c>
      <c r="AE19" s="256">
        <v>5</v>
      </c>
      <c r="AF19" s="257">
        <f t="shared" si="22"/>
        <v>21</v>
      </c>
      <c r="AG19" s="258">
        <v>8</v>
      </c>
      <c r="AH19" s="258">
        <v>5</v>
      </c>
      <c r="AI19" s="258">
        <v>3</v>
      </c>
      <c r="AJ19" s="257">
        <f t="shared" si="18"/>
        <v>16</v>
      </c>
      <c r="AK19" s="256">
        <v>8</v>
      </c>
      <c r="AL19" s="256">
        <v>5</v>
      </c>
      <c r="AM19" s="256">
        <v>4</v>
      </c>
      <c r="AN19" s="257">
        <f t="shared" si="19"/>
        <v>17</v>
      </c>
      <c r="AO19" s="258">
        <v>7</v>
      </c>
      <c r="AP19" s="258">
        <v>5</v>
      </c>
      <c r="AQ19" s="258">
        <v>4</v>
      </c>
      <c r="AR19" s="257">
        <f t="shared" si="20"/>
        <v>16</v>
      </c>
      <c r="AS19" s="259">
        <f t="shared" si="21"/>
        <v>170</v>
      </c>
    </row>
    <row r="20" spans="1:45" ht="15.5">
      <c r="A20" s="265" t="s">
        <v>160</v>
      </c>
      <c r="B20" s="261">
        <v>3</v>
      </c>
      <c r="C20" s="262" t="s">
        <v>176</v>
      </c>
      <c r="D20" s="255" t="s">
        <v>232</v>
      </c>
      <c r="E20" s="256">
        <v>7</v>
      </c>
      <c r="F20" s="256">
        <v>6</v>
      </c>
      <c r="G20" s="256">
        <v>5</v>
      </c>
      <c r="H20" s="257">
        <f t="shared" si="11"/>
        <v>18</v>
      </c>
      <c r="I20" s="258">
        <v>9</v>
      </c>
      <c r="J20" s="258">
        <v>7</v>
      </c>
      <c r="K20" s="258">
        <v>2</v>
      </c>
      <c r="L20" s="257">
        <f t="shared" si="12"/>
        <v>18</v>
      </c>
      <c r="M20" s="256">
        <v>8</v>
      </c>
      <c r="N20" s="256">
        <v>7</v>
      </c>
      <c r="O20" s="256">
        <v>6</v>
      </c>
      <c r="P20" s="257">
        <f t="shared" si="13"/>
        <v>21</v>
      </c>
      <c r="Q20" s="258">
        <v>9</v>
      </c>
      <c r="R20" s="258">
        <v>8</v>
      </c>
      <c r="S20" s="258">
        <v>1</v>
      </c>
      <c r="T20" s="257">
        <f t="shared" si="14"/>
        <v>18</v>
      </c>
      <c r="U20" s="256">
        <v>10</v>
      </c>
      <c r="V20" s="256">
        <v>7</v>
      </c>
      <c r="W20" s="256">
        <v>5</v>
      </c>
      <c r="X20" s="257">
        <v>0</v>
      </c>
      <c r="Y20" s="258">
        <v>8</v>
      </c>
      <c r="Z20" s="258">
        <v>6</v>
      </c>
      <c r="AA20" s="258">
        <v>5</v>
      </c>
      <c r="AB20" s="257">
        <f t="shared" si="16"/>
        <v>19</v>
      </c>
      <c r="AC20" s="256">
        <v>9</v>
      </c>
      <c r="AD20" s="256">
        <v>6</v>
      </c>
      <c r="AE20" s="256">
        <v>5</v>
      </c>
      <c r="AF20" s="257">
        <f t="shared" si="22"/>
        <v>20</v>
      </c>
      <c r="AG20" s="258">
        <v>10</v>
      </c>
      <c r="AH20" s="258">
        <v>6</v>
      </c>
      <c r="AI20" s="258">
        <v>4</v>
      </c>
      <c r="AJ20" s="257">
        <f t="shared" si="18"/>
        <v>20</v>
      </c>
      <c r="AK20" s="256">
        <v>7</v>
      </c>
      <c r="AL20" s="256">
        <v>6</v>
      </c>
      <c r="AM20" s="256">
        <v>4</v>
      </c>
      <c r="AN20" s="257">
        <f t="shared" si="19"/>
        <v>17</v>
      </c>
      <c r="AO20" s="258">
        <v>8</v>
      </c>
      <c r="AP20" s="258">
        <v>6</v>
      </c>
      <c r="AQ20" s="258">
        <v>5</v>
      </c>
      <c r="AR20" s="257">
        <f t="shared" si="20"/>
        <v>19</v>
      </c>
      <c r="AS20" s="259">
        <f t="shared" si="21"/>
        <v>170</v>
      </c>
    </row>
    <row r="21" spans="1:45" ht="15.5">
      <c r="A21" s="260" t="s">
        <v>160</v>
      </c>
      <c r="B21" s="264">
        <v>3</v>
      </c>
      <c r="C21" s="262" t="s">
        <v>115</v>
      </c>
      <c r="D21" s="255" t="s">
        <v>12</v>
      </c>
      <c r="E21" s="256">
        <v>8</v>
      </c>
      <c r="F21" s="256">
        <v>6</v>
      </c>
      <c r="G21" s="256">
        <v>4</v>
      </c>
      <c r="H21" s="257">
        <f t="shared" si="11"/>
        <v>18</v>
      </c>
      <c r="I21" s="258">
        <v>7</v>
      </c>
      <c r="J21" s="258">
        <v>7</v>
      </c>
      <c r="K21" s="258">
        <v>0</v>
      </c>
      <c r="L21" s="257">
        <f t="shared" si="12"/>
        <v>14</v>
      </c>
      <c r="M21" s="256">
        <v>8</v>
      </c>
      <c r="N21" s="256">
        <v>6</v>
      </c>
      <c r="O21" s="256">
        <v>1</v>
      </c>
      <c r="P21" s="257">
        <f t="shared" si="13"/>
        <v>15</v>
      </c>
      <c r="Q21" s="258">
        <v>8</v>
      </c>
      <c r="R21" s="258">
        <v>6</v>
      </c>
      <c r="S21" s="258">
        <v>4</v>
      </c>
      <c r="T21" s="257">
        <f t="shared" si="14"/>
        <v>18</v>
      </c>
      <c r="U21" s="256">
        <v>5</v>
      </c>
      <c r="V21" s="256">
        <v>5</v>
      </c>
      <c r="W21" s="256">
        <v>4</v>
      </c>
      <c r="X21" s="257">
        <f t="shared" ref="X21:X36" si="23">W21+V21+U21</f>
        <v>14</v>
      </c>
      <c r="Y21" s="258">
        <v>7</v>
      </c>
      <c r="Z21" s="258">
        <v>7</v>
      </c>
      <c r="AA21" s="258">
        <v>1</v>
      </c>
      <c r="AB21" s="257">
        <f t="shared" si="16"/>
        <v>15</v>
      </c>
      <c r="AC21" s="256">
        <v>9</v>
      </c>
      <c r="AD21" s="256">
        <v>6</v>
      </c>
      <c r="AE21" s="256">
        <v>5</v>
      </c>
      <c r="AF21" s="257">
        <f t="shared" si="22"/>
        <v>20</v>
      </c>
      <c r="AG21" s="258">
        <v>8</v>
      </c>
      <c r="AH21" s="258">
        <v>8</v>
      </c>
      <c r="AI21" s="258">
        <v>5</v>
      </c>
      <c r="AJ21" s="257">
        <f t="shared" si="18"/>
        <v>21</v>
      </c>
      <c r="AK21" s="256">
        <v>8</v>
      </c>
      <c r="AL21" s="256">
        <v>7</v>
      </c>
      <c r="AM21" s="256">
        <v>1</v>
      </c>
      <c r="AN21" s="257">
        <f t="shared" si="19"/>
        <v>16</v>
      </c>
      <c r="AO21" s="258">
        <v>9</v>
      </c>
      <c r="AP21" s="258">
        <v>7</v>
      </c>
      <c r="AQ21" s="258">
        <v>2</v>
      </c>
      <c r="AR21" s="257">
        <f t="shared" si="20"/>
        <v>18</v>
      </c>
      <c r="AS21" s="259">
        <f t="shared" si="21"/>
        <v>169</v>
      </c>
    </row>
    <row r="22" spans="1:45" ht="15.5">
      <c r="A22" s="265" t="s">
        <v>160</v>
      </c>
      <c r="B22" s="261">
        <v>5</v>
      </c>
      <c r="C22" s="262" t="s">
        <v>175</v>
      </c>
      <c r="D22" s="255" t="s">
        <v>232</v>
      </c>
      <c r="E22" s="256">
        <v>8</v>
      </c>
      <c r="F22" s="256">
        <v>7</v>
      </c>
      <c r="G22" s="256">
        <v>4</v>
      </c>
      <c r="H22" s="257">
        <f t="shared" si="11"/>
        <v>19</v>
      </c>
      <c r="I22" s="258">
        <v>9</v>
      </c>
      <c r="J22" s="258">
        <v>6</v>
      </c>
      <c r="K22" s="258">
        <v>4</v>
      </c>
      <c r="L22" s="257">
        <f t="shared" si="12"/>
        <v>19</v>
      </c>
      <c r="M22" s="256">
        <v>8</v>
      </c>
      <c r="N22" s="256">
        <v>5</v>
      </c>
      <c r="O22" s="256">
        <v>2</v>
      </c>
      <c r="P22" s="257">
        <f t="shared" si="13"/>
        <v>15</v>
      </c>
      <c r="Q22" s="258">
        <v>9</v>
      </c>
      <c r="R22" s="258">
        <v>6</v>
      </c>
      <c r="S22" s="258">
        <v>5</v>
      </c>
      <c r="T22" s="257">
        <f t="shared" si="14"/>
        <v>20</v>
      </c>
      <c r="U22" s="256">
        <v>5</v>
      </c>
      <c r="V22" s="256">
        <v>5</v>
      </c>
      <c r="W22" s="256">
        <v>5</v>
      </c>
      <c r="X22" s="257">
        <f t="shared" si="23"/>
        <v>15</v>
      </c>
      <c r="Y22" s="258">
        <v>8</v>
      </c>
      <c r="Z22" s="258">
        <v>7</v>
      </c>
      <c r="AA22" s="258">
        <v>5</v>
      </c>
      <c r="AB22" s="257">
        <f t="shared" si="16"/>
        <v>20</v>
      </c>
      <c r="AC22" s="256">
        <v>8</v>
      </c>
      <c r="AD22" s="256">
        <v>4</v>
      </c>
      <c r="AE22" s="256">
        <v>3</v>
      </c>
      <c r="AF22" s="257">
        <f t="shared" si="22"/>
        <v>15</v>
      </c>
      <c r="AG22" s="258">
        <v>9</v>
      </c>
      <c r="AH22" s="258">
        <v>7</v>
      </c>
      <c r="AI22" s="258">
        <v>0</v>
      </c>
      <c r="AJ22" s="257">
        <f t="shared" si="18"/>
        <v>16</v>
      </c>
      <c r="AK22" s="256">
        <v>7</v>
      </c>
      <c r="AL22" s="256">
        <v>6</v>
      </c>
      <c r="AM22" s="256">
        <v>2</v>
      </c>
      <c r="AN22" s="257">
        <f t="shared" si="19"/>
        <v>15</v>
      </c>
      <c r="AO22" s="258">
        <v>6</v>
      </c>
      <c r="AP22" s="258">
        <v>4</v>
      </c>
      <c r="AQ22" s="258">
        <v>4</v>
      </c>
      <c r="AR22" s="257">
        <f t="shared" si="20"/>
        <v>14</v>
      </c>
      <c r="AS22" s="259">
        <f t="shared" si="21"/>
        <v>168</v>
      </c>
    </row>
    <row r="23" spans="1:45" ht="15.5">
      <c r="A23" s="120">
        <v>13</v>
      </c>
      <c r="B23" s="253">
        <v>1</v>
      </c>
      <c r="C23" s="255" t="s">
        <v>164</v>
      </c>
      <c r="D23" s="255" t="s">
        <v>15</v>
      </c>
      <c r="E23" s="256">
        <v>8</v>
      </c>
      <c r="F23" s="256">
        <v>7</v>
      </c>
      <c r="G23" s="256">
        <v>6</v>
      </c>
      <c r="H23" s="257">
        <f t="shared" si="11"/>
        <v>21</v>
      </c>
      <c r="I23" s="258">
        <v>6</v>
      </c>
      <c r="J23" s="258">
        <v>6</v>
      </c>
      <c r="K23" s="258">
        <v>4</v>
      </c>
      <c r="L23" s="257">
        <f t="shared" si="12"/>
        <v>16</v>
      </c>
      <c r="M23" s="256">
        <v>7</v>
      </c>
      <c r="N23" s="256">
        <v>6</v>
      </c>
      <c r="O23" s="256">
        <v>0</v>
      </c>
      <c r="P23" s="257">
        <f t="shared" si="13"/>
        <v>13</v>
      </c>
      <c r="Q23" s="258">
        <v>7</v>
      </c>
      <c r="R23" s="258">
        <v>6</v>
      </c>
      <c r="S23" s="258">
        <v>4</v>
      </c>
      <c r="T23" s="257">
        <f t="shared" si="14"/>
        <v>17</v>
      </c>
      <c r="U23" s="256">
        <v>6</v>
      </c>
      <c r="V23" s="256">
        <v>4</v>
      </c>
      <c r="W23" s="256">
        <v>4</v>
      </c>
      <c r="X23" s="257">
        <f t="shared" si="23"/>
        <v>14</v>
      </c>
      <c r="Y23" s="258">
        <v>7</v>
      </c>
      <c r="Z23" s="258">
        <v>6</v>
      </c>
      <c r="AA23" s="258">
        <v>4</v>
      </c>
      <c r="AB23" s="257">
        <f t="shared" si="16"/>
        <v>17</v>
      </c>
      <c r="AC23" s="256">
        <v>6</v>
      </c>
      <c r="AD23" s="256">
        <v>6</v>
      </c>
      <c r="AE23" s="256">
        <v>5</v>
      </c>
      <c r="AF23" s="257">
        <f t="shared" si="22"/>
        <v>17</v>
      </c>
      <c r="AG23" s="258">
        <v>8</v>
      </c>
      <c r="AH23" s="258">
        <v>7</v>
      </c>
      <c r="AI23" s="258">
        <v>3</v>
      </c>
      <c r="AJ23" s="257">
        <f t="shared" si="18"/>
        <v>18</v>
      </c>
      <c r="AK23" s="256">
        <v>8</v>
      </c>
      <c r="AL23" s="256">
        <v>6</v>
      </c>
      <c r="AM23" s="256">
        <v>3</v>
      </c>
      <c r="AN23" s="257">
        <f t="shared" si="19"/>
        <v>17</v>
      </c>
      <c r="AO23" s="258">
        <v>8</v>
      </c>
      <c r="AP23" s="258">
        <v>5</v>
      </c>
      <c r="AQ23" s="258">
        <v>5</v>
      </c>
      <c r="AR23" s="257">
        <f t="shared" si="20"/>
        <v>18</v>
      </c>
      <c r="AS23" s="259">
        <f t="shared" si="21"/>
        <v>168</v>
      </c>
    </row>
    <row r="24" spans="1:45" ht="15.5">
      <c r="A24" s="265" t="s">
        <v>160</v>
      </c>
      <c r="B24" s="266">
        <v>10</v>
      </c>
      <c r="C24" s="262" t="s">
        <v>276</v>
      </c>
      <c r="D24" s="255" t="s">
        <v>12</v>
      </c>
      <c r="E24" s="256">
        <v>8</v>
      </c>
      <c r="F24" s="256">
        <v>4</v>
      </c>
      <c r="G24" s="256">
        <v>4</v>
      </c>
      <c r="H24" s="257">
        <f t="shared" si="11"/>
        <v>16</v>
      </c>
      <c r="I24" s="258">
        <v>6</v>
      </c>
      <c r="J24" s="258">
        <v>3</v>
      </c>
      <c r="K24" s="258">
        <v>0</v>
      </c>
      <c r="L24" s="257">
        <f t="shared" si="12"/>
        <v>9</v>
      </c>
      <c r="M24" s="256">
        <v>5</v>
      </c>
      <c r="N24" s="256">
        <v>3</v>
      </c>
      <c r="O24" s="256">
        <v>0</v>
      </c>
      <c r="P24" s="257">
        <f t="shared" si="13"/>
        <v>8</v>
      </c>
      <c r="Q24" s="258">
        <v>8</v>
      </c>
      <c r="R24" s="258">
        <v>6</v>
      </c>
      <c r="S24" s="258">
        <v>6</v>
      </c>
      <c r="T24" s="257">
        <f t="shared" si="14"/>
        <v>20</v>
      </c>
      <c r="U24" s="256">
        <v>8</v>
      </c>
      <c r="V24" s="256">
        <v>7</v>
      </c>
      <c r="W24" s="256">
        <v>5</v>
      </c>
      <c r="X24" s="257">
        <f t="shared" si="23"/>
        <v>20</v>
      </c>
      <c r="Y24" s="258">
        <v>7</v>
      </c>
      <c r="Z24" s="258">
        <v>7</v>
      </c>
      <c r="AA24" s="258">
        <v>6</v>
      </c>
      <c r="AB24" s="257">
        <f t="shared" si="16"/>
        <v>20</v>
      </c>
      <c r="AC24" s="256">
        <v>7</v>
      </c>
      <c r="AD24" s="256">
        <v>5</v>
      </c>
      <c r="AE24" s="256">
        <v>5</v>
      </c>
      <c r="AF24" s="257">
        <f t="shared" si="22"/>
        <v>17</v>
      </c>
      <c r="AG24" s="258">
        <v>7</v>
      </c>
      <c r="AH24" s="258">
        <v>6</v>
      </c>
      <c r="AI24" s="258">
        <v>6</v>
      </c>
      <c r="AJ24" s="257">
        <f t="shared" si="18"/>
        <v>19</v>
      </c>
      <c r="AK24" s="256">
        <v>7</v>
      </c>
      <c r="AL24" s="256">
        <v>7</v>
      </c>
      <c r="AM24" s="256">
        <v>3</v>
      </c>
      <c r="AN24" s="257">
        <f t="shared" si="19"/>
        <v>17</v>
      </c>
      <c r="AO24" s="258">
        <v>7</v>
      </c>
      <c r="AP24" s="258">
        <v>7</v>
      </c>
      <c r="AQ24" s="258">
        <v>6</v>
      </c>
      <c r="AR24" s="257">
        <f t="shared" si="20"/>
        <v>20</v>
      </c>
      <c r="AS24" s="259">
        <f t="shared" si="21"/>
        <v>166</v>
      </c>
    </row>
    <row r="25" spans="1:45" ht="15.5">
      <c r="A25" s="265" t="s">
        <v>160</v>
      </c>
      <c r="B25" s="261">
        <v>3</v>
      </c>
      <c r="C25" s="262" t="s">
        <v>152</v>
      </c>
      <c r="D25" s="255" t="s">
        <v>12</v>
      </c>
      <c r="E25" s="256">
        <v>7</v>
      </c>
      <c r="F25" s="256">
        <v>6</v>
      </c>
      <c r="G25" s="256">
        <v>0</v>
      </c>
      <c r="H25" s="257">
        <f t="shared" si="11"/>
        <v>13</v>
      </c>
      <c r="I25" s="258">
        <v>8</v>
      </c>
      <c r="J25" s="258">
        <v>7</v>
      </c>
      <c r="K25" s="258">
        <v>1</v>
      </c>
      <c r="L25" s="257">
        <f t="shared" si="12"/>
        <v>16</v>
      </c>
      <c r="M25" s="256">
        <v>7</v>
      </c>
      <c r="N25" s="256">
        <v>5</v>
      </c>
      <c r="O25" s="256">
        <v>4</v>
      </c>
      <c r="P25" s="257">
        <f t="shared" si="13"/>
        <v>16</v>
      </c>
      <c r="Q25" s="258">
        <v>8</v>
      </c>
      <c r="R25" s="258">
        <v>6</v>
      </c>
      <c r="S25" s="258">
        <v>4</v>
      </c>
      <c r="T25" s="257">
        <f t="shared" si="14"/>
        <v>18</v>
      </c>
      <c r="U25" s="256">
        <v>6</v>
      </c>
      <c r="V25" s="256">
        <v>6</v>
      </c>
      <c r="W25" s="256">
        <v>4</v>
      </c>
      <c r="X25" s="257">
        <f t="shared" si="23"/>
        <v>16</v>
      </c>
      <c r="Y25" s="258">
        <v>7</v>
      </c>
      <c r="Z25" s="258">
        <v>5</v>
      </c>
      <c r="AA25" s="258">
        <v>4</v>
      </c>
      <c r="AB25" s="257">
        <f t="shared" si="16"/>
        <v>16</v>
      </c>
      <c r="AC25" s="256">
        <v>8</v>
      </c>
      <c r="AD25" s="256">
        <v>5</v>
      </c>
      <c r="AE25" s="256">
        <v>0</v>
      </c>
      <c r="AF25" s="257">
        <f t="shared" si="22"/>
        <v>13</v>
      </c>
      <c r="AG25" s="258">
        <v>8</v>
      </c>
      <c r="AH25" s="258">
        <v>6</v>
      </c>
      <c r="AI25" s="258">
        <v>4</v>
      </c>
      <c r="AJ25" s="257">
        <f t="shared" si="18"/>
        <v>18</v>
      </c>
      <c r="AK25" s="256">
        <v>8</v>
      </c>
      <c r="AL25" s="256">
        <v>7</v>
      </c>
      <c r="AM25" s="256">
        <v>6</v>
      </c>
      <c r="AN25" s="257">
        <f t="shared" si="19"/>
        <v>21</v>
      </c>
      <c r="AO25" s="258">
        <v>7</v>
      </c>
      <c r="AP25" s="258">
        <v>6</v>
      </c>
      <c r="AQ25" s="258">
        <v>4</v>
      </c>
      <c r="AR25" s="257">
        <f t="shared" si="20"/>
        <v>17</v>
      </c>
      <c r="AS25" s="259">
        <f t="shared" si="21"/>
        <v>164</v>
      </c>
    </row>
    <row r="26" spans="1:45" ht="15.5">
      <c r="A26" s="260" t="s">
        <v>160</v>
      </c>
      <c r="B26" s="267">
        <v>10</v>
      </c>
      <c r="C26" s="262" t="s">
        <v>276</v>
      </c>
      <c r="D26" s="255" t="s">
        <v>15</v>
      </c>
      <c r="E26" s="256">
        <v>8</v>
      </c>
      <c r="F26" s="256">
        <v>8</v>
      </c>
      <c r="G26" s="256">
        <v>4</v>
      </c>
      <c r="H26" s="257">
        <f t="shared" si="11"/>
        <v>20</v>
      </c>
      <c r="I26" s="258">
        <v>9</v>
      </c>
      <c r="J26" s="258">
        <v>6</v>
      </c>
      <c r="K26" s="258">
        <v>4</v>
      </c>
      <c r="L26" s="257">
        <f t="shared" si="12"/>
        <v>19</v>
      </c>
      <c r="M26" s="256">
        <v>6</v>
      </c>
      <c r="N26" s="256">
        <v>6</v>
      </c>
      <c r="O26" s="256">
        <v>8</v>
      </c>
      <c r="P26" s="257">
        <f t="shared" si="13"/>
        <v>20</v>
      </c>
      <c r="Q26" s="258">
        <v>6</v>
      </c>
      <c r="R26" s="258">
        <v>6</v>
      </c>
      <c r="S26" s="258">
        <v>3</v>
      </c>
      <c r="T26" s="257">
        <f t="shared" si="14"/>
        <v>15</v>
      </c>
      <c r="U26" s="256">
        <v>6</v>
      </c>
      <c r="V26" s="256">
        <v>5</v>
      </c>
      <c r="W26" s="256">
        <v>5</v>
      </c>
      <c r="X26" s="257">
        <f t="shared" si="23"/>
        <v>16</v>
      </c>
      <c r="Y26" s="258">
        <v>8</v>
      </c>
      <c r="Z26" s="258">
        <v>8</v>
      </c>
      <c r="AA26" s="258">
        <v>5</v>
      </c>
      <c r="AB26" s="257">
        <f t="shared" si="16"/>
        <v>21</v>
      </c>
      <c r="AC26" s="256">
        <v>9</v>
      </c>
      <c r="AD26" s="256">
        <v>7</v>
      </c>
      <c r="AE26" s="256">
        <v>4</v>
      </c>
      <c r="AF26" s="257">
        <f t="shared" si="22"/>
        <v>20</v>
      </c>
      <c r="AG26" s="258">
        <v>6</v>
      </c>
      <c r="AH26" s="258">
        <v>6</v>
      </c>
      <c r="AI26" s="258">
        <v>4</v>
      </c>
      <c r="AJ26" s="257">
        <f t="shared" si="18"/>
        <v>16</v>
      </c>
      <c r="AK26" s="256">
        <v>9</v>
      </c>
      <c r="AL26" s="256">
        <v>8</v>
      </c>
      <c r="AM26" s="256">
        <v>5</v>
      </c>
      <c r="AN26" s="257">
        <v>0</v>
      </c>
      <c r="AO26" s="258">
        <v>9</v>
      </c>
      <c r="AP26" s="258">
        <v>6</v>
      </c>
      <c r="AQ26" s="258">
        <v>2</v>
      </c>
      <c r="AR26" s="257">
        <f t="shared" si="20"/>
        <v>17</v>
      </c>
      <c r="AS26" s="259">
        <f t="shared" si="21"/>
        <v>164</v>
      </c>
    </row>
    <row r="27" spans="1:45" ht="15.5">
      <c r="A27" s="265" t="s">
        <v>160</v>
      </c>
      <c r="B27" s="261">
        <v>3</v>
      </c>
      <c r="C27" s="262" t="s">
        <v>115</v>
      </c>
      <c r="D27" s="255" t="s">
        <v>12</v>
      </c>
      <c r="E27" s="256">
        <v>6</v>
      </c>
      <c r="F27" s="256">
        <v>5</v>
      </c>
      <c r="G27" s="256">
        <v>3</v>
      </c>
      <c r="H27" s="257">
        <f t="shared" si="11"/>
        <v>14</v>
      </c>
      <c r="I27" s="258">
        <v>8</v>
      </c>
      <c r="J27" s="258">
        <v>7</v>
      </c>
      <c r="K27" s="258">
        <v>3</v>
      </c>
      <c r="L27" s="257">
        <f t="shared" si="12"/>
        <v>18</v>
      </c>
      <c r="M27" s="256">
        <v>7</v>
      </c>
      <c r="N27" s="256">
        <v>7</v>
      </c>
      <c r="O27" s="256">
        <v>5</v>
      </c>
      <c r="P27" s="257">
        <f t="shared" si="13"/>
        <v>19</v>
      </c>
      <c r="Q27" s="258">
        <v>9</v>
      </c>
      <c r="R27" s="258">
        <v>6</v>
      </c>
      <c r="S27" s="258">
        <v>5</v>
      </c>
      <c r="T27" s="257">
        <f t="shared" si="14"/>
        <v>20</v>
      </c>
      <c r="U27" s="256">
        <v>8</v>
      </c>
      <c r="V27" s="256">
        <v>7</v>
      </c>
      <c r="W27" s="256">
        <v>0</v>
      </c>
      <c r="X27" s="257">
        <f t="shared" si="23"/>
        <v>15</v>
      </c>
      <c r="Y27" s="258">
        <v>9</v>
      </c>
      <c r="Z27" s="258">
        <v>4</v>
      </c>
      <c r="AA27" s="258">
        <v>4</v>
      </c>
      <c r="AB27" s="257">
        <f t="shared" si="16"/>
        <v>17</v>
      </c>
      <c r="AC27" s="256">
        <v>6</v>
      </c>
      <c r="AD27" s="256">
        <v>6</v>
      </c>
      <c r="AE27" s="256">
        <v>5</v>
      </c>
      <c r="AF27" s="257">
        <f t="shared" si="22"/>
        <v>17</v>
      </c>
      <c r="AG27" s="258">
        <v>5</v>
      </c>
      <c r="AH27" s="258">
        <v>4</v>
      </c>
      <c r="AI27" s="258">
        <v>3</v>
      </c>
      <c r="AJ27" s="257">
        <f t="shared" si="18"/>
        <v>12</v>
      </c>
      <c r="AK27" s="256">
        <v>9</v>
      </c>
      <c r="AL27" s="256">
        <v>4</v>
      </c>
      <c r="AM27" s="256">
        <v>3</v>
      </c>
      <c r="AN27" s="257">
        <f>AM27+AL27+AK27</f>
        <v>16</v>
      </c>
      <c r="AO27" s="258">
        <v>7</v>
      </c>
      <c r="AP27" s="258">
        <v>5</v>
      </c>
      <c r="AQ27" s="258">
        <v>3</v>
      </c>
      <c r="AR27" s="257">
        <f t="shared" si="20"/>
        <v>15</v>
      </c>
      <c r="AS27" s="259">
        <f t="shared" si="21"/>
        <v>163</v>
      </c>
    </row>
    <row r="28" spans="1:45" ht="15.5">
      <c r="A28" s="120">
        <v>14</v>
      </c>
      <c r="B28" s="253">
        <v>2</v>
      </c>
      <c r="C28" s="255" t="s">
        <v>55</v>
      </c>
      <c r="D28" s="255" t="s">
        <v>56</v>
      </c>
      <c r="E28" s="256">
        <v>7</v>
      </c>
      <c r="F28" s="256">
        <v>6</v>
      </c>
      <c r="G28" s="256">
        <v>3</v>
      </c>
      <c r="H28" s="257">
        <f t="shared" si="11"/>
        <v>16</v>
      </c>
      <c r="I28" s="258">
        <v>9</v>
      </c>
      <c r="J28" s="258">
        <v>7</v>
      </c>
      <c r="K28" s="258">
        <v>2</v>
      </c>
      <c r="L28" s="257">
        <f t="shared" si="12"/>
        <v>18</v>
      </c>
      <c r="M28" s="256">
        <v>8</v>
      </c>
      <c r="N28" s="256">
        <v>5</v>
      </c>
      <c r="O28" s="256">
        <v>5</v>
      </c>
      <c r="P28" s="257">
        <f t="shared" si="13"/>
        <v>18</v>
      </c>
      <c r="Q28" s="258">
        <v>6</v>
      </c>
      <c r="R28" s="258">
        <v>5</v>
      </c>
      <c r="S28" s="258">
        <v>4</v>
      </c>
      <c r="T28" s="257">
        <f t="shared" si="14"/>
        <v>15</v>
      </c>
      <c r="U28" s="256">
        <v>10</v>
      </c>
      <c r="V28" s="256">
        <v>7</v>
      </c>
      <c r="W28" s="256">
        <v>4</v>
      </c>
      <c r="X28" s="257">
        <f t="shared" si="23"/>
        <v>21</v>
      </c>
      <c r="Y28" s="258">
        <v>8</v>
      </c>
      <c r="Z28" s="258">
        <v>8</v>
      </c>
      <c r="AA28" s="258">
        <v>5</v>
      </c>
      <c r="AB28" s="257">
        <f t="shared" si="16"/>
        <v>21</v>
      </c>
      <c r="AC28" s="256">
        <v>7</v>
      </c>
      <c r="AD28" s="256">
        <v>7</v>
      </c>
      <c r="AE28" s="256">
        <v>3</v>
      </c>
      <c r="AF28" s="257">
        <f t="shared" si="22"/>
        <v>17</v>
      </c>
      <c r="AG28" s="258">
        <v>9</v>
      </c>
      <c r="AH28" s="258">
        <v>7</v>
      </c>
      <c r="AI28" s="258">
        <v>1</v>
      </c>
      <c r="AJ28" s="257">
        <f t="shared" si="18"/>
        <v>17</v>
      </c>
      <c r="AK28" s="256">
        <v>9</v>
      </c>
      <c r="AL28" s="256">
        <v>8</v>
      </c>
      <c r="AM28" s="256">
        <v>5</v>
      </c>
      <c r="AN28" s="257">
        <v>0</v>
      </c>
      <c r="AO28" s="258">
        <v>8</v>
      </c>
      <c r="AP28" s="258">
        <v>7</v>
      </c>
      <c r="AQ28" s="258">
        <v>4</v>
      </c>
      <c r="AR28" s="257">
        <f t="shared" si="20"/>
        <v>19</v>
      </c>
      <c r="AS28" s="259">
        <f t="shared" si="21"/>
        <v>162</v>
      </c>
    </row>
    <row r="29" spans="1:45" ht="15.5">
      <c r="A29" s="265" t="s">
        <v>160</v>
      </c>
      <c r="B29" s="261">
        <v>2</v>
      </c>
      <c r="C29" s="262" t="s">
        <v>55</v>
      </c>
      <c r="D29" s="255" t="s">
        <v>56</v>
      </c>
      <c r="E29" s="256">
        <v>7</v>
      </c>
      <c r="F29" s="256">
        <v>6</v>
      </c>
      <c r="G29" s="256">
        <v>6</v>
      </c>
      <c r="H29" s="257">
        <f t="shared" si="11"/>
        <v>19</v>
      </c>
      <c r="I29" s="258">
        <v>7</v>
      </c>
      <c r="J29" s="258">
        <v>7</v>
      </c>
      <c r="K29" s="258">
        <v>6</v>
      </c>
      <c r="L29" s="257">
        <f t="shared" si="12"/>
        <v>20</v>
      </c>
      <c r="M29" s="256">
        <v>7</v>
      </c>
      <c r="N29" s="256">
        <v>5</v>
      </c>
      <c r="O29" s="256">
        <v>2</v>
      </c>
      <c r="P29" s="257">
        <f t="shared" si="13"/>
        <v>14</v>
      </c>
      <c r="Q29" s="258">
        <v>6</v>
      </c>
      <c r="R29" s="258">
        <v>6</v>
      </c>
      <c r="S29" s="258">
        <v>6</v>
      </c>
      <c r="T29" s="257">
        <f t="shared" si="14"/>
        <v>18</v>
      </c>
      <c r="U29" s="256">
        <v>7</v>
      </c>
      <c r="V29" s="256">
        <v>7</v>
      </c>
      <c r="W29" s="256">
        <v>2</v>
      </c>
      <c r="X29" s="257">
        <f t="shared" si="23"/>
        <v>16</v>
      </c>
      <c r="Y29" s="258">
        <v>9</v>
      </c>
      <c r="Z29" s="258">
        <v>8</v>
      </c>
      <c r="AA29" s="258">
        <v>5</v>
      </c>
      <c r="AB29" s="257">
        <v>0</v>
      </c>
      <c r="AC29" s="256">
        <v>8</v>
      </c>
      <c r="AD29" s="256">
        <v>6</v>
      </c>
      <c r="AE29" s="256">
        <v>4</v>
      </c>
      <c r="AF29" s="257">
        <f t="shared" si="22"/>
        <v>18</v>
      </c>
      <c r="AG29" s="258">
        <v>7</v>
      </c>
      <c r="AH29" s="258">
        <v>7</v>
      </c>
      <c r="AI29" s="258">
        <v>5</v>
      </c>
      <c r="AJ29" s="257">
        <f t="shared" si="18"/>
        <v>19</v>
      </c>
      <c r="AK29" s="256">
        <v>9</v>
      </c>
      <c r="AL29" s="256">
        <v>5</v>
      </c>
      <c r="AM29" s="256">
        <v>4</v>
      </c>
      <c r="AN29" s="257">
        <f t="shared" ref="AN29:AN43" si="24">AM29+AL29+AK29</f>
        <v>18</v>
      </c>
      <c r="AO29" s="258">
        <v>9</v>
      </c>
      <c r="AP29" s="258">
        <v>8</v>
      </c>
      <c r="AQ29" s="258">
        <v>2</v>
      </c>
      <c r="AR29" s="257">
        <f t="shared" si="20"/>
        <v>19</v>
      </c>
      <c r="AS29" s="259">
        <f t="shared" si="21"/>
        <v>161</v>
      </c>
    </row>
    <row r="30" spans="1:45" ht="15.5">
      <c r="A30" s="265" t="s">
        <v>160</v>
      </c>
      <c r="B30" s="266">
        <v>10</v>
      </c>
      <c r="C30" s="262" t="s">
        <v>276</v>
      </c>
      <c r="D30" s="255" t="s">
        <v>15</v>
      </c>
      <c r="E30" s="256">
        <v>7</v>
      </c>
      <c r="F30" s="256">
        <v>7</v>
      </c>
      <c r="G30" s="256">
        <v>6</v>
      </c>
      <c r="H30" s="257">
        <f t="shared" si="11"/>
        <v>20</v>
      </c>
      <c r="I30" s="258">
        <v>9</v>
      </c>
      <c r="J30" s="258">
        <v>8</v>
      </c>
      <c r="K30" s="258">
        <v>2</v>
      </c>
      <c r="L30" s="257">
        <f t="shared" si="12"/>
        <v>19</v>
      </c>
      <c r="M30" s="256">
        <v>9</v>
      </c>
      <c r="N30" s="256">
        <v>8</v>
      </c>
      <c r="O30" s="256">
        <v>4</v>
      </c>
      <c r="P30" s="257">
        <f t="shared" si="13"/>
        <v>21</v>
      </c>
      <c r="Q30" s="258">
        <v>5</v>
      </c>
      <c r="R30" s="258">
        <v>4</v>
      </c>
      <c r="S30" s="258">
        <v>3</v>
      </c>
      <c r="T30" s="257">
        <f t="shared" si="14"/>
        <v>12</v>
      </c>
      <c r="U30" s="256">
        <v>6</v>
      </c>
      <c r="V30" s="256">
        <v>6</v>
      </c>
      <c r="W30" s="256">
        <v>5</v>
      </c>
      <c r="X30" s="257">
        <f t="shared" si="23"/>
        <v>17</v>
      </c>
      <c r="Y30" s="258">
        <v>8</v>
      </c>
      <c r="Z30" s="258">
        <v>6</v>
      </c>
      <c r="AA30" s="258">
        <v>2</v>
      </c>
      <c r="AB30" s="257">
        <f t="shared" ref="AB30:AB39" si="25">AA30+Z30+Y30</f>
        <v>16</v>
      </c>
      <c r="AC30" s="256">
        <v>8</v>
      </c>
      <c r="AD30" s="256">
        <v>8</v>
      </c>
      <c r="AE30" s="256">
        <v>7</v>
      </c>
      <c r="AF30" s="257">
        <v>0</v>
      </c>
      <c r="AG30" s="258">
        <v>6</v>
      </c>
      <c r="AH30" s="258">
        <v>6</v>
      </c>
      <c r="AI30" s="258">
        <v>5</v>
      </c>
      <c r="AJ30" s="257">
        <f t="shared" si="18"/>
        <v>17</v>
      </c>
      <c r="AK30" s="256">
        <v>8</v>
      </c>
      <c r="AL30" s="256">
        <v>7</v>
      </c>
      <c r="AM30" s="256">
        <v>5</v>
      </c>
      <c r="AN30" s="257">
        <f t="shared" si="24"/>
        <v>20</v>
      </c>
      <c r="AO30" s="258">
        <v>9</v>
      </c>
      <c r="AP30" s="258">
        <v>8</v>
      </c>
      <c r="AQ30" s="258">
        <v>2</v>
      </c>
      <c r="AR30" s="257">
        <f t="shared" si="20"/>
        <v>19</v>
      </c>
      <c r="AS30" s="259">
        <f t="shared" si="21"/>
        <v>161</v>
      </c>
    </row>
    <row r="31" spans="1:45" ht="15.5">
      <c r="A31" s="260" t="s">
        <v>160</v>
      </c>
      <c r="B31" s="264">
        <v>3</v>
      </c>
      <c r="C31" s="262" t="s">
        <v>176</v>
      </c>
      <c r="D31" s="255" t="s">
        <v>232</v>
      </c>
      <c r="E31" s="256">
        <v>7</v>
      </c>
      <c r="F31" s="256">
        <v>3</v>
      </c>
      <c r="G31" s="256">
        <v>1</v>
      </c>
      <c r="H31" s="257">
        <f t="shared" si="11"/>
        <v>11</v>
      </c>
      <c r="I31" s="258">
        <v>7</v>
      </c>
      <c r="J31" s="258">
        <v>7</v>
      </c>
      <c r="K31" s="258">
        <v>5</v>
      </c>
      <c r="L31" s="257">
        <f t="shared" si="12"/>
        <v>19</v>
      </c>
      <c r="M31" s="256">
        <v>9</v>
      </c>
      <c r="N31" s="256">
        <v>8</v>
      </c>
      <c r="O31" s="256">
        <v>2</v>
      </c>
      <c r="P31" s="257">
        <f t="shared" si="13"/>
        <v>19</v>
      </c>
      <c r="Q31" s="258">
        <v>7</v>
      </c>
      <c r="R31" s="258">
        <v>7</v>
      </c>
      <c r="S31" s="258">
        <v>5</v>
      </c>
      <c r="T31" s="257">
        <f t="shared" si="14"/>
        <v>19</v>
      </c>
      <c r="U31" s="256">
        <v>10</v>
      </c>
      <c r="V31" s="256">
        <v>6</v>
      </c>
      <c r="W31" s="256">
        <v>1</v>
      </c>
      <c r="X31" s="257">
        <f t="shared" si="23"/>
        <v>17</v>
      </c>
      <c r="Y31" s="258">
        <v>8</v>
      </c>
      <c r="Z31" s="258">
        <v>6</v>
      </c>
      <c r="AA31" s="258">
        <v>4</v>
      </c>
      <c r="AB31" s="257">
        <f t="shared" si="25"/>
        <v>18</v>
      </c>
      <c r="AC31" s="256">
        <v>9</v>
      </c>
      <c r="AD31" s="256">
        <v>7</v>
      </c>
      <c r="AE31" s="256">
        <v>6</v>
      </c>
      <c r="AF31" s="257">
        <v>0</v>
      </c>
      <c r="AG31" s="258">
        <v>7</v>
      </c>
      <c r="AH31" s="258">
        <v>7</v>
      </c>
      <c r="AI31" s="258">
        <v>6</v>
      </c>
      <c r="AJ31" s="257">
        <f t="shared" si="18"/>
        <v>20</v>
      </c>
      <c r="AK31" s="256">
        <v>9</v>
      </c>
      <c r="AL31" s="256">
        <v>7</v>
      </c>
      <c r="AM31" s="256">
        <v>3</v>
      </c>
      <c r="AN31" s="257">
        <f t="shared" si="24"/>
        <v>19</v>
      </c>
      <c r="AO31" s="258">
        <v>7</v>
      </c>
      <c r="AP31" s="258">
        <v>6</v>
      </c>
      <c r="AQ31" s="258">
        <v>5</v>
      </c>
      <c r="AR31" s="257">
        <f t="shared" si="20"/>
        <v>18</v>
      </c>
      <c r="AS31" s="259">
        <f t="shared" si="21"/>
        <v>160</v>
      </c>
    </row>
    <row r="32" spans="1:45" ht="15.5">
      <c r="A32" s="119">
        <v>15</v>
      </c>
      <c r="B32" s="243">
        <v>4</v>
      </c>
      <c r="C32" s="255" t="s">
        <v>161</v>
      </c>
      <c r="D32" s="255" t="s">
        <v>12</v>
      </c>
      <c r="E32" s="256">
        <v>8</v>
      </c>
      <c r="F32" s="256">
        <v>4</v>
      </c>
      <c r="G32" s="256">
        <v>3</v>
      </c>
      <c r="H32" s="257">
        <f t="shared" si="11"/>
        <v>15</v>
      </c>
      <c r="I32" s="258">
        <v>7</v>
      </c>
      <c r="J32" s="258">
        <v>6</v>
      </c>
      <c r="K32" s="258">
        <v>3</v>
      </c>
      <c r="L32" s="257">
        <f t="shared" si="12"/>
        <v>16</v>
      </c>
      <c r="M32" s="256">
        <v>9</v>
      </c>
      <c r="N32" s="256">
        <v>5</v>
      </c>
      <c r="O32" s="256">
        <v>5</v>
      </c>
      <c r="P32" s="257">
        <f t="shared" si="13"/>
        <v>19</v>
      </c>
      <c r="Q32" s="258">
        <v>6</v>
      </c>
      <c r="R32" s="258">
        <v>5</v>
      </c>
      <c r="S32" s="258">
        <v>4</v>
      </c>
      <c r="T32" s="257">
        <f t="shared" si="14"/>
        <v>15</v>
      </c>
      <c r="U32" s="256">
        <v>9</v>
      </c>
      <c r="V32" s="256">
        <v>7</v>
      </c>
      <c r="W32" s="256">
        <v>4</v>
      </c>
      <c r="X32" s="257">
        <f t="shared" si="23"/>
        <v>20</v>
      </c>
      <c r="Y32" s="258">
        <v>8</v>
      </c>
      <c r="Z32" s="258">
        <v>5</v>
      </c>
      <c r="AA32" s="258">
        <v>4</v>
      </c>
      <c r="AB32" s="257">
        <f t="shared" si="25"/>
        <v>17</v>
      </c>
      <c r="AC32" s="256">
        <v>8</v>
      </c>
      <c r="AD32" s="256">
        <v>5</v>
      </c>
      <c r="AE32" s="256">
        <v>0</v>
      </c>
      <c r="AF32" s="257">
        <f>AE32+AD32+AC32</f>
        <v>13</v>
      </c>
      <c r="AG32" s="258">
        <v>6</v>
      </c>
      <c r="AH32" s="258">
        <v>6</v>
      </c>
      <c r="AI32" s="258">
        <v>0</v>
      </c>
      <c r="AJ32" s="257">
        <f t="shared" si="18"/>
        <v>12</v>
      </c>
      <c r="AK32" s="256">
        <v>9</v>
      </c>
      <c r="AL32" s="256">
        <v>8</v>
      </c>
      <c r="AM32" s="256">
        <v>1</v>
      </c>
      <c r="AN32" s="257">
        <f t="shared" si="24"/>
        <v>18</v>
      </c>
      <c r="AO32" s="258">
        <v>7</v>
      </c>
      <c r="AP32" s="258">
        <v>6</v>
      </c>
      <c r="AQ32" s="258">
        <v>2</v>
      </c>
      <c r="AR32" s="257">
        <f t="shared" si="20"/>
        <v>15</v>
      </c>
      <c r="AS32" s="259">
        <f t="shared" si="21"/>
        <v>160</v>
      </c>
    </row>
    <row r="33" spans="1:45" ht="15.5">
      <c r="A33" s="120">
        <v>16</v>
      </c>
      <c r="B33" s="253">
        <v>2</v>
      </c>
      <c r="C33" s="255" t="s">
        <v>24</v>
      </c>
      <c r="D33" s="255" t="s">
        <v>12</v>
      </c>
      <c r="E33" s="256">
        <v>9</v>
      </c>
      <c r="F33" s="256">
        <v>6</v>
      </c>
      <c r="G33" s="256">
        <v>4</v>
      </c>
      <c r="H33" s="257">
        <f t="shared" si="11"/>
        <v>19</v>
      </c>
      <c r="I33" s="258">
        <v>8</v>
      </c>
      <c r="J33" s="258">
        <v>6</v>
      </c>
      <c r="K33" s="258">
        <v>0</v>
      </c>
      <c r="L33" s="257">
        <f t="shared" si="12"/>
        <v>14</v>
      </c>
      <c r="M33" s="256">
        <v>7</v>
      </c>
      <c r="N33" s="256">
        <v>5</v>
      </c>
      <c r="O33" s="256">
        <v>4</v>
      </c>
      <c r="P33" s="257">
        <f t="shared" si="13"/>
        <v>16</v>
      </c>
      <c r="Q33" s="258">
        <v>7</v>
      </c>
      <c r="R33" s="258">
        <v>6</v>
      </c>
      <c r="S33" s="258">
        <v>4</v>
      </c>
      <c r="T33" s="257">
        <f t="shared" si="14"/>
        <v>17</v>
      </c>
      <c r="U33" s="256">
        <v>8</v>
      </c>
      <c r="V33" s="256">
        <v>7</v>
      </c>
      <c r="W33" s="256">
        <v>1</v>
      </c>
      <c r="X33" s="257">
        <f t="shared" si="23"/>
        <v>16</v>
      </c>
      <c r="Y33" s="258">
        <v>7</v>
      </c>
      <c r="Z33" s="258">
        <v>3</v>
      </c>
      <c r="AA33" s="258">
        <v>3</v>
      </c>
      <c r="AB33" s="257">
        <f t="shared" si="25"/>
        <v>13</v>
      </c>
      <c r="AC33" s="256">
        <v>6</v>
      </c>
      <c r="AD33" s="256">
        <v>6</v>
      </c>
      <c r="AE33" s="256">
        <v>3</v>
      </c>
      <c r="AF33" s="257">
        <f>AE33+AD33+AC33</f>
        <v>15</v>
      </c>
      <c r="AG33" s="258">
        <v>6</v>
      </c>
      <c r="AH33" s="258">
        <v>6</v>
      </c>
      <c r="AI33" s="258">
        <v>1</v>
      </c>
      <c r="AJ33" s="257">
        <f t="shared" si="18"/>
        <v>13</v>
      </c>
      <c r="AK33" s="256">
        <v>8</v>
      </c>
      <c r="AL33" s="256">
        <v>7</v>
      </c>
      <c r="AM33" s="256">
        <v>3</v>
      </c>
      <c r="AN33" s="257">
        <f t="shared" si="24"/>
        <v>18</v>
      </c>
      <c r="AO33" s="258">
        <v>8</v>
      </c>
      <c r="AP33" s="258">
        <v>7</v>
      </c>
      <c r="AQ33" s="258">
        <v>2</v>
      </c>
      <c r="AR33" s="257">
        <f t="shared" si="20"/>
        <v>17</v>
      </c>
      <c r="AS33" s="259">
        <f t="shared" si="21"/>
        <v>158</v>
      </c>
    </row>
    <row r="34" spans="1:45" ht="15.5">
      <c r="A34" s="265" t="s">
        <v>160</v>
      </c>
      <c r="B34" s="261">
        <v>5</v>
      </c>
      <c r="C34" s="262" t="s">
        <v>175</v>
      </c>
      <c r="D34" s="255" t="s">
        <v>232</v>
      </c>
      <c r="E34" s="256">
        <v>8</v>
      </c>
      <c r="F34" s="256">
        <v>7</v>
      </c>
      <c r="G34" s="256">
        <v>7</v>
      </c>
      <c r="H34" s="257">
        <v>0</v>
      </c>
      <c r="I34" s="258">
        <v>8</v>
      </c>
      <c r="J34" s="258">
        <v>6</v>
      </c>
      <c r="K34" s="258">
        <v>5</v>
      </c>
      <c r="L34" s="257">
        <f t="shared" si="12"/>
        <v>19</v>
      </c>
      <c r="M34" s="256">
        <v>8</v>
      </c>
      <c r="N34" s="256">
        <v>6</v>
      </c>
      <c r="O34" s="256">
        <v>2</v>
      </c>
      <c r="P34" s="257">
        <f t="shared" si="13"/>
        <v>16</v>
      </c>
      <c r="Q34" s="258">
        <v>8</v>
      </c>
      <c r="R34" s="258">
        <v>5</v>
      </c>
      <c r="S34" s="258">
        <v>1</v>
      </c>
      <c r="T34" s="257">
        <f t="shared" si="14"/>
        <v>14</v>
      </c>
      <c r="U34" s="256">
        <v>8</v>
      </c>
      <c r="V34" s="256">
        <v>6</v>
      </c>
      <c r="W34" s="256">
        <v>3</v>
      </c>
      <c r="X34" s="257">
        <f t="shared" si="23"/>
        <v>17</v>
      </c>
      <c r="Y34" s="258">
        <v>8</v>
      </c>
      <c r="Z34" s="258">
        <v>6</v>
      </c>
      <c r="AA34" s="258">
        <v>3</v>
      </c>
      <c r="AB34" s="257">
        <f t="shared" si="25"/>
        <v>17</v>
      </c>
      <c r="AC34" s="256">
        <v>8</v>
      </c>
      <c r="AD34" s="256">
        <v>6</v>
      </c>
      <c r="AE34" s="256">
        <v>3</v>
      </c>
      <c r="AF34" s="257">
        <f>AE34+AD34+AC34</f>
        <v>17</v>
      </c>
      <c r="AG34" s="258">
        <v>8</v>
      </c>
      <c r="AH34" s="258">
        <v>7</v>
      </c>
      <c r="AI34" s="258">
        <v>5</v>
      </c>
      <c r="AJ34" s="257">
        <f t="shared" si="18"/>
        <v>20</v>
      </c>
      <c r="AK34" s="256">
        <v>8</v>
      </c>
      <c r="AL34" s="256">
        <v>6</v>
      </c>
      <c r="AM34" s="256">
        <v>3</v>
      </c>
      <c r="AN34" s="257">
        <f t="shared" si="24"/>
        <v>17</v>
      </c>
      <c r="AO34" s="258">
        <v>9</v>
      </c>
      <c r="AP34" s="258">
        <v>7</v>
      </c>
      <c r="AQ34" s="258">
        <v>5</v>
      </c>
      <c r="AR34" s="257">
        <f t="shared" si="20"/>
        <v>21</v>
      </c>
      <c r="AS34" s="259">
        <f t="shared" si="21"/>
        <v>158</v>
      </c>
    </row>
    <row r="35" spans="1:45" ht="15.5">
      <c r="A35" s="260" t="s">
        <v>160</v>
      </c>
      <c r="B35" s="267">
        <v>10</v>
      </c>
      <c r="C35" s="262" t="s">
        <v>276</v>
      </c>
      <c r="D35" s="255" t="s">
        <v>12</v>
      </c>
      <c r="E35" s="256">
        <v>8</v>
      </c>
      <c r="F35" s="256">
        <v>8</v>
      </c>
      <c r="G35" s="256">
        <v>4</v>
      </c>
      <c r="H35" s="257">
        <f t="shared" ref="H35:H45" si="26">G35+F35+E35</f>
        <v>20</v>
      </c>
      <c r="I35" s="258">
        <v>6</v>
      </c>
      <c r="J35" s="258">
        <v>5</v>
      </c>
      <c r="K35" s="258">
        <v>4</v>
      </c>
      <c r="L35" s="257">
        <f t="shared" si="12"/>
        <v>15</v>
      </c>
      <c r="M35" s="256">
        <v>8</v>
      </c>
      <c r="N35" s="256">
        <v>4</v>
      </c>
      <c r="O35" s="256">
        <v>4</v>
      </c>
      <c r="P35" s="257">
        <f t="shared" si="13"/>
        <v>16</v>
      </c>
      <c r="Q35" s="258">
        <v>9</v>
      </c>
      <c r="R35" s="258">
        <v>8</v>
      </c>
      <c r="S35" s="258">
        <v>4</v>
      </c>
      <c r="T35" s="257">
        <f t="shared" si="14"/>
        <v>21</v>
      </c>
      <c r="U35" s="256">
        <v>8</v>
      </c>
      <c r="V35" s="256">
        <v>6</v>
      </c>
      <c r="W35" s="256">
        <v>0</v>
      </c>
      <c r="X35" s="257">
        <f t="shared" si="23"/>
        <v>14</v>
      </c>
      <c r="Y35" s="258">
        <v>5</v>
      </c>
      <c r="Z35" s="258">
        <v>4</v>
      </c>
      <c r="AA35" s="258">
        <v>2</v>
      </c>
      <c r="AB35" s="257">
        <f t="shared" si="25"/>
        <v>11</v>
      </c>
      <c r="AC35" s="256">
        <v>7</v>
      </c>
      <c r="AD35" s="256">
        <v>7</v>
      </c>
      <c r="AE35" s="256">
        <v>1</v>
      </c>
      <c r="AF35" s="257">
        <f>AE35+AD35+AC35</f>
        <v>15</v>
      </c>
      <c r="AG35" s="258">
        <v>8</v>
      </c>
      <c r="AH35" s="258">
        <v>5</v>
      </c>
      <c r="AI35" s="258">
        <v>2</v>
      </c>
      <c r="AJ35" s="257">
        <f t="shared" si="18"/>
        <v>15</v>
      </c>
      <c r="AK35" s="256">
        <v>6</v>
      </c>
      <c r="AL35" s="256">
        <v>5</v>
      </c>
      <c r="AM35" s="256">
        <v>1</v>
      </c>
      <c r="AN35" s="257">
        <f t="shared" si="24"/>
        <v>12</v>
      </c>
      <c r="AO35" s="258">
        <v>9</v>
      </c>
      <c r="AP35" s="258">
        <v>6</v>
      </c>
      <c r="AQ35" s="258">
        <v>3</v>
      </c>
      <c r="AR35" s="257">
        <f t="shared" si="20"/>
        <v>18</v>
      </c>
      <c r="AS35" s="259">
        <f t="shared" si="21"/>
        <v>157</v>
      </c>
    </row>
    <row r="36" spans="1:45" ht="15.5">
      <c r="A36" s="265" t="s">
        <v>160</v>
      </c>
      <c r="B36" s="266">
        <v>10</v>
      </c>
      <c r="C36" s="262" t="s">
        <v>276</v>
      </c>
      <c r="D36" s="255" t="s">
        <v>12</v>
      </c>
      <c r="E36" s="256">
        <v>7</v>
      </c>
      <c r="F36" s="256">
        <v>5</v>
      </c>
      <c r="G36" s="256">
        <v>5</v>
      </c>
      <c r="H36" s="257">
        <f t="shared" si="26"/>
        <v>17</v>
      </c>
      <c r="I36" s="258">
        <v>7</v>
      </c>
      <c r="J36" s="258">
        <v>6</v>
      </c>
      <c r="K36" s="258">
        <v>5</v>
      </c>
      <c r="L36" s="257">
        <f t="shared" si="12"/>
        <v>18</v>
      </c>
      <c r="M36" s="256">
        <v>8</v>
      </c>
      <c r="N36" s="256">
        <v>6</v>
      </c>
      <c r="O36" s="256">
        <v>1</v>
      </c>
      <c r="P36" s="257">
        <f t="shared" si="13"/>
        <v>15</v>
      </c>
      <c r="Q36" s="258">
        <v>7</v>
      </c>
      <c r="R36" s="258">
        <v>7</v>
      </c>
      <c r="S36" s="258">
        <v>3</v>
      </c>
      <c r="T36" s="257">
        <f t="shared" si="14"/>
        <v>17</v>
      </c>
      <c r="U36" s="256">
        <v>9</v>
      </c>
      <c r="V36" s="256">
        <v>6</v>
      </c>
      <c r="W36" s="256">
        <v>3</v>
      </c>
      <c r="X36" s="257">
        <f t="shared" si="23"/>
        <v>18</v>
      </c>
      <c r="Y36" s="258">
        <v>8</v>
      </c>
      <c r="Z36" s="258">
        <v>5</v>
      </c>
      <c r="AA36" s="258">
        <v>2</v>
      </c>
      <c r="AB36" s="257">
        <f t="shared" si="25"/>
        <v>15</v>
      </c>
      <c r="AC36" s="256">
        <v>9</v>
      </c>
      <c r="AD36" s="256">
        <v>7</v>
      </c>
      <c r="AE36" s="256">
        <v>7</v>
      </c>
      <c r="AF36" s="257">
        <v>0</v>
      </c>
      <c r="AG36" s="258">
        <v>8</v>
      </c>
      <c r="AH36" s="258">
        <v>6</v>
      </c>
      <c r="AI36" s="258">
        <v>5</v>
      </c>
      <c r="AJ36" s="257">
        <f t="shared" si="18"/>
        <v>19</v>
      </c>
      <c r="AK36" s="256">
        <v>8</v>
      </c>
      <c r="AL36" s="256">
        <v>7</v>
      </c>
      <c r="AM36" s="256">
        <v>6</v>
      </c>
      <c r="AN36" s="257">
        <f t="shared" si="24"/>
        <v>21</v>
      </c>
      <c r="AO36" s="258">
        <v>7</v>
      </c>
      <c r="AP36" s="258">
        <v>6</v>
      </c>
      <c r="AQ36" s="258">
        <v>4</v>
      </c>
      <c r="AR36" s="257">
        <f t="shared" si="20"/>
        <v>17</v>
      </c>
      <c r="AS36" s="259">
        <f t="shared" si="21"/>
        <v>157</v>
      </c>
    </row>
    <row r="37" spans="1:45" ht="15.5">
      <c r="A37" s="260" t="s">
        <v>160</v>
      </c>
      <c r="B37" s="264">
        <v>3</v>
      </c>
      <c r="C37" s="262" t="s">
        <v>83</v>
      </c>
      <c r="D37" s="255" t="s">
        <v>15</v>
      </c>
      <c r="E37" s="256">
        <v>8</v>
      </c>
      <c r="F37" s="256">
        <v>7</v>
      </c>
      <c r="G37" s="256">
        <v>6</v>
      </c>
      <c r="H37" s="257">
        <f t="shared" si="26"/>
        <v>21</v>
      </c>
      <c r="I37" s="258">
        <v>6</v>
      </c>
      <c r="J37" s="258">
        <v>6</v>
      </c>
      <c r="K37" s="258">
        <v>6</v>
      </c>
      <c r="L37" s="257">
        <f t="shared" si="12"/>
        <v>18</v>
      </c>
      <c r="M37" s="256">
        <v>8</v>
      </c>
      <c r="N37" s="256">
        <v>7</v>
      </c>
      <c r="O37" s="256">
        <v>2</v>
      </c>
      <c r="P37" s="257">
        <f t="shared" si="13"/>
        <v>17</v>
      </c>
      <c r="Q37" s="258">
        <v>7</v>
      </c>
      <c r="R37" s="258">
        <v>7</v>
      </c>
      <c r="S37" s="258">
        <v>5</v>
      </c>
      <c r="T37" s="257">
        <f t="shared" si="14"/>
        <v>19</v>
      </c>
      <c r="U37" s="256">
        <v>8</v>
      </c>
      <c r="V37" s="256">
        <v>8</v>
      </c>
      <c r="W37" s="256">
        <v>6</v>
      </c>
      <c r="X37" s="257">
        <v>0</v>
      </c>
      <c r="Y37" s="258">
        <v>8</v>
      </c>
      <c r="Z37" s="258">
        <v>6</v>
      </c>
      <c r="AA37" s="258">
        <v>3</v>
      </c>
      <c r="AB37" s="257">
        <f t="shared" si="25"/>
        <v>17</v>
      </c>
      <c r="AC37" s="256">
        <v>7</v>
      </c>
      <c r="AD37" s="256">
        <v>5</v>
      </c>
      <c r="AE37" s="256">
        <v>4</v>
      </c>
      <c r="AF37" s="257">
        <f>AE37+AD37+AC37</f>
        <v>16</v>
      </c>
      <c r="AG37" s="258">
        <v>8</v>
      </c>
      <c r="AH37" s="258">
        <v>7</v>
      </c>
      <c r="AI37" s="258">
        <v>0</v>
      </c>
      <c r="AJ37" s="257">
        <f t="shared" si="18"/>
        <v>15</v>
      </c>
      <c r="AK37" s="256">
        <v>9</v>
      </c>
      <c r="AL37" s="256">
        <v>4</v>
      </c>
      <c r="AM37" s="256">
        <v>4</v>
      </c>
      <c r="AN37" s="257">
        <f t="shared" si="24"/>
        <v>17</v>
      </c>
      <c r="AO37" s="258">
        <v>7</v>
      </c>
      <c r="AP37" s="258">
        <v>6</v>
      </c>
      <c r="AQ37" s="258">
        <v>3</v>
      </c>
      <c r="AR37" s="257">
        <f t="shared" si="20"/>
        <v>16</v>
      </c>
      <c r="AS37" s="259">
        <f t="shared" si="21"/>
        <v>156</v>
      </c>
    </row>
    <row r="38" spans="1:45" ht="15.5">
      <c r="A38" s="265" t="s">
        <v>160</v>
      </c>
      <c r="B38" s="261">
        <v>3</v>
      </c>
      <c r="C38" s="262" t="s">
        <v>83</v>
      </c>
      <c r="D38" s="255" t="s">
        <v>15</v>
      </c>
      <c r="E38" s="256">
        <v>6</v>
      </c>
      <c r="F38" s="256">
        <v>5</v>
      </c>
      <c r="G38" s="256">
        <v>4</v>
      </c>
      <c r="H38" s="257">
        <f t="shared" si="26"/>
        <v>15</v>
      </c>
      <c r="I38" s="258">
        <v>7</v>
      </c>
      <c r="J38" s="258">
        <v>6</v>
      </c>
      <c r="K38" s="258">
        <v>2</v>
      </c>
      <c r="L38" s="257">
        <f t="shared" ref="L38:L54" si="27">K38+J38+I38</f>
        <v>15</v>
      </c>
      <c r="M38" s="256">
        <v>8</v>
      </c>
      <c r="N38" s="256">
        <v>4</v>
      </c>
      <c r="O38" s="256">
        <v>3</v>
      </c>
      <c r="P38" s="257">
        <f t="shared" si="13"/>
        <v>15</v>
      </c>
      <c r="Q38" s="258">
        <v>7</v>
      </c>
      <c r="R38" s="258">
        <v>6</v>
      </c>
      <c r="S38" s="258">
        <v>5</v>
      </c>
      <c r="T38" s="257">
        <f t="shared" si="14"/>
        <v>18</v>
      </c>
      <c r="U38" s="256">
        <v>8</v>
      </c>
      <c r="V38" s="256">
        <v>7</v>
      </c>
      <c r="W38" s="256">
        <v>1</v>
      </c>
      <c r="X38" s="257">
        <f>W38+V38+U38</f>
        <v>16</v>
      </c>
      <c r="Y38" s="258">
        <v>8</v>
      </c>
      <c r="Z38" s="258">
        <v>5</v>
      </c>
      <c r="AA38" s="258">
        <v>2</v>
      </c>
      <c r="AB38" s="257">
        <f t="shared" si="25"/>
        <v>15</v>
      </c>
      <c r="AC38" s="256">
        <v>8</v>
      </c>
      <c r="AD38" s="256">
        <v>7</v>
      </c>
      <c r="AE38" s="256">
        <v>6</v>
      </c>
      <c r="AF38" s="257">
        <f>AE38+AD38+AC38</f>
        <v>21</v>
      </c>
      <c r="AG38" s="258">
        <v>7</v>
      </c>
      <c r="AH38" s="258">
        <v>6</v>
      </c>
      <c r="AI38" s="258">
        <v>4</v>
      </c>
      <c r="AJ38" s="257">
        <f t="shared" si="18"/>
        <v>17</v>
      </c>
      <c r="AK38" s="256">
        <v>6</v>
      </c>
      <c r="AL38" s="256">
        <v>5</v>
      </c>
      <c r="AM38" s="256">
        <v>1</v>
      </c>
      <c r="AN38" s="257">
        <f t="shared" si="24"/>
        <v>12</v>
      </c>
      <c r="AO38" s="258">
        <v>5</v>
      </c>
      <c r="AP38" s="258">
        <v>4</v>
      </c>
      <c r="AQ38" s="258">
        <v>2</v>
      </c>
      <c r="AR38" s="257">
        <f t="shared" si="20"/>
        <v>11</v>
      </c>
      <c r="AS38" s="259">
        <f t="shared" ref="AS38:AS69" si="28">AR38+AN38+AJ38+AF38+AB38+X38+T38+P38+L38+H38</f>
        <v>155</v>
      </c>
    </row>
    <row r="39" spans="1:45" ht="15.5">
      <c r="A39" s="120">
        <v>17</v>
      </c>
      <c r="B39" s="253">
        <v>2</v>
      </c>
      <c r="C39" s="255" t="s">
        <v>165</v>
      </c>
      <c r="D39" s="255" t="s">
        <v>15</v>
      </c>
      <c r="E39" s="256">
        <v>7</v>
      </c>
      <c r="F39" s="256">
        <v>4</v>
      </c>
      <c r="G39" s="256">
        <v>0</v>
      </c>
      <c r="H39" s="257">
        <f t="shared" si="26"/>
        <v>11</v>
      </c>
      <c r="I39" s="258">
        <v>7</v>
      </c>
      <c r="J39" s="258">
        <v>5</v>
      </c>
      <c r="K39" s="258">
        <v>4</v>
      </c>
      <c r="L39" s="257">
        <f t="shared" si="27"/>
        <v>16</v>
      </c>
      <c r="M39" s="256">
        <v>7</v>
      </c>
      <c r="N39" s="256">
        <v>6</v>
      </c>
      <c r="O39" s="256">
        <v>1</v>
      </c>
      <c r="P39" s="257">
        <f t="shared" si="13"/>
        <v>14</v>
      </c>
      <c r="Q39" s="258">
        <v>6</v>
      </c>
      <c r="R39" s="258">
        <v>5</v>
      </c>
      <c r="S39" s="258">
        <v>4</v>
      </c>
      <c r="T39" s="257">
        <f t="shared" si="14"/>
        <v>15</v>
      </c>
      <c r="U39" s="256">
        <v>8</v>
      </c>
      <c r="V39" s="256">
        <v>8</v>
      </c>
      <c r="W39" s="256">
        <v>3</v>
      </c>
      <c r="X39" s="257">
        <f>W39+V39+U39</f>
        <v>19</v>
      </c>
      <c r="Y39" s="258">
        <v>8</v>
      </c>
      <c r="Z39" s="258">
        <v>6</v>
      </c>
      <c r="AA39" s="258">
        <v>0</v>
      </c>
      <c r="AB39" s="257">
        <f t="shared" si="25"/>
        <v>14</v>
      </c>
      <c r="AC39" s="256">
        <v>7</v>
      </c>
      <c r="AD39" s="256">
        <v>6</v>
      </c>
      <c r="AE39" s="256">
        <v>3</v>
      </c>
      <c r="AF39" s="257">
        <f>AE39+AD39+AC39</f>
        <v>16</v>
      </c>
      <c r="AG39" s="258">
        <v>6</v>
      </c>
      <c r="AH39" s="258">
        <v>5</v>
      </c>
      <c r="AI39" s="258">
        <v>2</v>
      </c>
      <c r="AJ39" s="257">
        <f t="shared" si="18"/>
        <v>13</v>
      </c>
      <c r="AK39" s="256">
        <v>7</v>
      </c>
      <c r="AL39" s="256">
        <v>5</v>
      </c>
      <c r="AM39" s="256">
        <v>5</v>
      </c>
      <c r="AN39" s="257">
        <f t="shared" si="24"/>
        <v>17</v>
      </c>
      <c r="AO39" s="258">
        <v>9</v>
      </c>
      <c r="AP39" s="258">
        <v>9</v>
      </c>
      <c r="AQ39" s="258">
        <v>2</v>
      </c>
      <c r="AR39" s="257">
        <f t="shared" si="20"/>
        <v>20</v>
      </c>
      <c r="AS39" s="259">
        <f t="shared" si="28"/>
        <v>155</v>
      </c>
    </row>
    <row r="40" spans="1:45" ht="15.5">
      <c r="A40" s="119">
        <v>18</v>
      </c>
      <c r="B40" s="243">
        <v>1</v>
      </c>
      <c r="C40" s="255" t="s">
        <v>205</v>
      </c>
      <c r="D40" s="255" t="s">
        <v>12</v>
      </c>
      <c r="E40" s="256">
        <v>7</v>
      </c>
      <c r="F40" s="256">
        <v>7</v>
      </c>
      <c r="G40" s="256">
        <v>1</v>
      </c>
      <c r="H40" s="257">
        <f t="shared" si="26"/>
        <v>15</v>
      </c>
      <c r="I40" s="258">
        <v>7</v>
      </c>
      <c r="J40" s="258">
        <v>6</v>
      </c>
      <c r="K40" s="258">
        <v>6</v>
      </c>
      <c r="L40" s="257">
        <f t="shared" si="27"/>
        <v>19</v>
      </c>
      <c r="M40" s="256">
        <v>5</v>
      </c>
      <c r="N40" s="256">
        <v>5</v>
      </c>
      <c r="O40" s="256">
        <v>5</v>
      </c>
      <c r="P40" s="257">
        <f t="shared" si="13"/>
        <v>15</v>
      </c>
      <c r="Q40" s="258">
        <v>7</v>
      </c>
      <c r="R40" s="258">
        <v>4</v>
      </c>
      <c r="S40" s="258">
        <v>1</v>
      </c>
      <c r="T40" s="257">
        <f t="shared" si="14"/>
        <v>12</v>
      </c>
      <c r="U40" s="256">
        <v>8</v>
      </c>
      <c r="V40" s="256">
        <v>6</v>
      </c>
      <c r="W40" s="256">
        <v>4</v>
      </c>
      <c r="X40" s="257">
        <f>W40+V40+U40</f>
        <v>18</v>
      </c>
      <c r="Y40" s="258">
        <v>8</v>
      </c>
      <c r="Z40" s="258">
        <v>7</v>
      </c>
      <c r="AA40" s="258">
        <v>7</v>
      </c>
      <c r="AB40" s="257">
        <v>0</v>
      </c>
      <c r="AC40" s="256">
        <v>9</v>
      </c>
      <c r="AD40" s="256">
        <v>6</v>
      </c>
      <c r="AE40" s="256">
        <v>3</v>
      </c>
      <c r="AF40" s="257">
        <f>AE40+AD40+AC40</f>
        <v>18</v>
      </c>
      <c r="AG40" s="258">
        <v>9</v>
      </c>
      <c r="AH40" s="258">
        <v>8</v>
      </c>
      <c r="AI40" s="258">
        <v>3</v>
      </c>
      <c r="AJ40" s="257">
        <f t="shared" si="18"/>
        <v>20</v>
      </c>
      <c r="AK40" s="256">
        <v>8</v>
      </c>
      <c r="AL40" s="256">
        <v>7</v>
      </c>
      <c r="AM40" s="256">
        <v>2</v>
      </c>
      <c r="AN40" s="257">
        <f t="shared" si="24"/>
        <v>17</v>
      </c>
      <c r="AO40" s="258">
        <v>8</v>
      </c>
      <c r="AP40" s="258">
        <v>6</v>
      </c>
      <c r="AQ40" s="258">
        <v>3</v>
      </c>
      <c r="AR40" s="257">
        <f t="shared" si="20"/>
        <v>17</v>
      </c>
      <c r="AS40" s="259">
        <f t="shared" si="28"/>
        <v>151</v>
      </c>
    </row>
    <row r="41" spans="1:45" ht="15.5">
      <c r="A41" s="120">
        <v>19</v>
      </c>
      <c r="B41" s="253">
        <v>2</v>
      </c>
      <c r="C41" s="255" t="s">
        <v>19</v>
      </c>
      <c r="D41" s="255" t="s">
        <v>12</v>
      </c>
      <c r="E41" s="256">
        <v>7</v>
      </c>
      <c r="F41" s="256">
        <v>5</v>
      </c>
      <c r="G41" s="256">
        <v>4</v>
      </c>
      <c r="H41" s="257">
        <f t="shared" si="26"/>
        <v>16</v>
      </c>
      <c r="I41" s="258">
        <v>7</v>
      </c>
      <c r="J41" s="258">
        <v>6</v>
      </c>
      <c r="K41" s="258">
        <v>6</v>
      </c>
      <c r="L41" s="257">
        <f t="shared" si="27"/>
        <v>19</v>
      </c>
      <c r="M41" s="256">
        <v>8</v>
      </c>
      <c r="N41" s="256">
        <v>7</v>
      </c>
      <c r="O41" s="256">
        <v>5</v>
      </c>
      <c r="P41" s="257">
        <f t="shared" si="13"/>
        <v>20</v>
      </c>
      <c r="Q41" s="258">
        <v>7</v>
      </c>
      <c r="R41" s="258">
        <v>4</v>
      </c>
      <c r="S41" s="258">
        <v>3</v>
      </c>
      <c r="T41" s="257">
        <f t="shared" si="14"/>
        <v>14</v>
      </c>
      <c r="U41" s="256">
        <v>7</v>
      </c>
      <c r="V41" s="256">
        <v>5</v>
      </c>
      <c r="W41" s="256">
        <v>4</v>
      </c>
      <c r="X41" s="257">
        <f>W41+V41+U41</f>
        <v>16</v>
      </c>
      <c r="Y41" s="258">
        <v>8</v>
      </c>
      <c r="Z41" s="258">
        <v>6</v>
      </c>
      <c r="AA41" s="258">
        <v>4</v>
      </c>
      <c r="AB41" s="257">
        <f t="shared" ref="AB41:AB48" si="29">AA41+Z41+Y41</f>
        <v>18</v>
      </c>
      <c r="AC41" s="256">
        <v>9</v>
      </c>
      <c r="AD41" s="256">
        <v>8</v>
      </c>
      <c r="AE41" s="256">
        <v>6</v>
      </c>
      <c r="AF41" s="257">
        <v>0</v>
      </c>
      <c r="AG41" s="258">
        <v>7</v>
      </c>
      <c r="AH41" s="258">
        <v>4</v>
      </c>
      <c r="AI41" s="258">
        <v>4</v>
      </c>
      <c r="AJ41" s="257">
        <f t="shared" si="18"/>
        <v>15</v>
      </c>
      <c r="AK41" s="256">
        <v>4</v>
      </c>
      <c r="AL41" s="256">
        <v>4</v>
      </c>
      <c r="AM41" s="256">
        <v>3</v>
      </c>
      <c r="AN41" s="257">
        <f t="shared" si="24"/>
        <v>11</v>
      </c>
      <c r="AO41" s="258">
        <v>7</v>
      </c>
      <c r="AP41" s="258">
        <v>6</v>
      </c>
      <c r="AQ41" s="258">
        <v>6</v>
      </c>
      <c r="AR41" s="257">
        <f t="shared" si="20"/>
        <v>19</v>
      </c>
      <c r="AS41" s="259">
        <f t="shared" si="28"/>
        <v>148</v>
      </c>
    </row>
    <row r="42" spans="1:45" ht="15.5">
      <c r="A42" s="265" t="s">
        <v>160</v>
      </c>
      <c r="B42" s="261">
        <v>5</v>
      </c>
      <c r="C42" s="262" t="s">
        <v>175</v>
      </c>
      <c r="D42" s="255" t="s">
        <v>232</v>
      </c>
      <c r="E42" s="256">
        <v>7</v>
      </c>
      <c r="F42" s="256">
        <v>6</v>
      </c>
      <c r="G42" s="256">
        <v>5</v>
      </c>
      <c r="H42" s="257">
        <f t="shared" si="26"/>
        <v>18</v>
      </c>
      <c r="I42" s="258">
        <v>10</v>
      </c>
      <c r="J42" s="258">
        <v>5</v>
      </c>
      <c r="K42" s="258">
        <v>4</v>
      </c>
      <c r="L42" s="257">
        <f t="shared" si="27"/>
        <v>19</v>
      </c>
      <c r="M42" s="256">
        <v>7</v>
      </c>
      <c r="N42" s="256">
        <v>4</v>
      </c>
      <c r="O42" s="256">
        <v>1</v>
      </c>
      <c r="P42" s="257">
        <f t="shared" si="13"/>
        <v>12</v>
      </c>
      <c r="Q42" s="258">
        <v>6</v>
      </c>
      <c r="R42" s="258">
        <v>6</v>
      </c>
      <c r="S42" s="258">
        <v>3</v>
      </c>
      <c r="T42" s="257">
        <f t="shared" si="14"/>
        <v>15</v>
      </c>
      <c r="U42" s="256">
        <v>8</v>
      </c>
      <c r="V42" s="256">
        <v>8</v>
      </c>
      <c r="W42" s="256">
        <v>6</v>
      </c>
      <c r="X42" s="257">
        <v>0</v>
      </c>
      <c r="Y42" s="258">
        <v>9</v>
      </c>
      <c r="Z42" s="258">
        <v>4</v>
      </c>
      <c r="AA42" s="258">
        <v>3</v>
      </c>
      <c r="AB42" s="257">
        <f t="shared" si="29"/>
        <v>16</v>
      </c>
      <c r="AC42" s="256">
        <v>8</v>
      </c>
      <c r="AD42" s="256">
        <v>5</v>
      </c>
      <c r="AE42" s="256">
        <v>5</v>
      </c>
      <c r="AF42" s="257">
        <f>AE42+AD42+AC42</f>
        <v>18</v>
      </c>
      <c r="AG42" s="258">
        <v>6</v>
      </c>
      <c r="AH42" s="258">
        <v>6</v>
      </c>
      <c r="AI42" s="258">
        <v>4</v>
      </c>
      <c r="AJ42" s="257">
        <f t="shared" si="18"/>
        <v>16</v>
      </c>
      <c r="AK42" s="256">
        <v>8</v>
      </c>
      <c r="AL42" s="256">
        <v>5</v>
      </c>
      <c r="AM42" s="256">
        <v>4</v>
      </c>
      <c r="AN42" s="257">
        <f t="shared" si="24"/>
        <v>17</v>
      </c>
      <c r="AO42" s="258">
        <v>6</v>
      </c>
      <c r="AP42" s="258">
        <v>6</v>
      </c>
      <c r="AQ42" s="258">
        <v>5</v>
      </c>
      <c r="AR42" s="257">
        <f t="shared" si="20"/>
        <v>17</v>
      </c>
      <c r="AS42" s="259">
        <f t="shared" si="28"/>
        <v>148</v>
      </c>
    </row>
    <row r="43" spans="1:45" ht="15.5">
      <c r="A43" s="265" t="s">
        <v>160</v>
      </c>
      <c r="B43" s="261">
        <v>3</v>
      </c>
      <c r="C43" s="262" t="s">
        <v>152</v>
      </c>
      <c r="D43" s="255" t="s">
        <v>12</v>
      </c>
      <c r="E43" s="256">
        <v>9</v>
      </c>
      <c r="F43" s="256">
        <v>9</v>
      </c>
      <c r="G43" s="256">
        <v>3</v>
      </c>
      <c r="H43" s="257">
        <f t="shared" si="26"/>
        <v>21</v>
      </c>
      <c r="I43" s="258">
        <v>7</v>
      </c>
      <c r="J43" s="258">
        <v>6</v>
      </c>
      <c r="K43" s="258">
        <v>2</v>
      </c>
      <c r="L43" s="257">
        <f t="shared" si="27"/>
        <v>15</v>
      </c>
      <c r="M43" s="256">
        <v>8</v>
      </c>
      <c r="N43" s="256">
        <v>8</v>
      </c>
      <c r="O43" s="256">
        <v>7</v>
      </c>
      <c r="P43" s="257">
        <v>0</v>
      </c>
      <c r="Q43" s="258">
        <v>6</v>
      </c>
      <c r="R43" s="258">
        <v>4</v>
      </c>
      <c r="S43" s="258">
        <v>0</v>
      </c>
      <c r="T43" s="257">
        <f t="shared" si="14"/>
        <v>10</v>
      </c>
      <c r="U43" s="256">
        <v>9</v>
      </c>
      <c r="V43" s="256">
        <v>8</v>
      </c>
      <c r="W43" s="256">
        <v>0</v>
      </c>
      <c r="X43" s="257">
        <f t="shared" ref="X43:X51" si="30">W43+V43+U43</f>
        <v>17</v>
      </c>
      <c r="Y43" s="258">
        <v>9</v>
      </c>
      <c r="Z43" s="258">
        <v>4</v>
      </c>
      <c r="AA43" s="258">
        <v>3</v>
      </c>
      <c r="AB43" s="257">
        <f t="shared" si="29"/>
        <v>16</v>
      </c>
      <c r="AC43" s="256">
        <v>7</v>
      </c>
      <c r="AD43" s="256">
        <v>6</v>
      </c>
      <c r="AE43" s="256">
        <v>5</v>
      </c>
      <c r="AF43" s="257">
        <f>AE43+AD43+AC43</f>
        <v>18</v>
      </c>
      <c r="AG43" s="258">
        <v>6</v>
      </c>
      <c r="AH43" s="258">
        <v>5</v>
      </c>
      <c r="AI43" s="258">
        <v>4</v>
      </c>
      <c r="AJ43" s="257">
        <f t="shared" si="18"/>
        <v>15</v>
      </c>
      <c r="AK43" s="256">
        <v>7</v>
      </c>
      <c r="AL43" s="256">
        <v>7</v>
      </c>
      <c r="AM43" s="256">
        <v>7</v>
      </c>
      <c r="AN43" s="257">
        <f t="shared" si="24"/>
        <v>21</v>
      </c>
      <c r="AO43" s="258">
        <v>8</v>
      </c>
      <c r="AP43" s="258">
        <v>5</v>
      </c>
      <c r="AQ43" s="258">
        <v>1</v>
      </c>
      <c r="AR43" s="257">
        <f t="shared" si="20"/>
        <v>14</v>
      </c>
      <c r="AS43" s="259">
        <f t="shared" si="28"/>
        <v>147</v>
      </c>
    </row>
    <row r="44" spans="1:45" ht="15.5">
      <c r="A44" s="260" t="s">
        <v>160</v>
      </c>
      <c r="B44" s="264">
        <v>4</v>
      </c>
      <c r="C44" s="262" t="s">
        <v>161</v>
      </c>
      <c r="D44" s="255" t="s">
        <v>12</v>
      </c>
      <c r="E44" s="256">
        <v>8</v>
      </c>
      <c r="F44" s="256">
        <v>5</v>
      </c>
      <c r="G44" s="256">
        <v>1</v>
      </c>
      <c r="H44" s="257">
        <f t="shared" si="26"/>
        <v>14</v>
      </c>
      <c r="I44" s="258">
        <v>8</v>
      </c>
      <c r="J44" s="258">
        <v>8</v>
      </c>
      <c r="K44" s="258">
        <v>1</v>
      </c>
      <c r="L44" s="257">
        <f t="shared" si="27"/>
        <v>17</v>
      </c>
      <c r="M44" s="256">
        <v>6</v>
      </c>
      <c r="N44" s="256">
        <v>5</v>
      </c>
      <c r="O44" s="256">
        <v>3</v>
      </c>
      <c r="P44" s="257">
        <f>O44+N44+M44</f>
        <v>14</v>
      </c>
      <c r="Q44" s="258">
        <v>7</v>
      </c>
      <c r="R44" s="258">
        <v>6</v>
      </c>
      <c r="S44" s="258">
        <v>2</v>
      </c>
      <c r="T44" s="257">
        <f t="shared" si="14"/>
        <v>15</v>
      </c>
      <c r="U44" s="256">
        <v>10</v>
      </c>
      <c r="V44" s="256">
        <v>7</v>
      </c>
      <c r="W44" s="256">
        <v>1</v>
      </c>
      <c r="X44" s="257">
        <f t="shared" si="30"/>
        <v>18</v>
      </c>
      <c r="Y44" s="258">
        <v>7</v>
      </c>
      <c r="Z44" s="258">
        <v>5</v>
      </c>
      <c r="AA44" s="258">
        <v>2</v>
      </c>
      <c r="AB44" s="257">
        <f t="shared" si="29"/>
        <v>14</v>
      </c>
      <c r="AC44" s="256">
        <v>9</v>
      </c>
      <c r="AD44" s="256">
        <v>8</v>
      </c>
      <c r="AE44" s="256">
        <v>1</v>
      </c>
      <c r="AF44" s="257">
        <f>AE44+AD44+AC44</f>
        <v>18</v>
      </c>
      <c r="AG44" s="258">
        <v>6</v>
      </c>
      <c r="AH44" s="258">
        <v>5</v>
      </c>
      <c r="AI44" s="258">
        <v>4</v>
      </c>
      <c r="AJ44" s="257">
        <f t="shared" si="18"/>
        <v>15</v>
      </c>
      <c r="AK44" s="256">
        <v>8</v>
      </c>
      <c r="AL44" s="256">
        <v>8</v>
      </c>
      <c r="AM44" s="256">
        <v>7</v>
      </c>
      <c r="AN44" s="257">
        <v>0</v>
      </c>
      <c r="AO44" s="258">
        <v>7</v>
      </c>
      <c r="AP44" s="258">
        <v>7</v>
      </c>
      <c r="AQ44" s="258">
        <v>6</v>
      </c>
      <c r="AR44" s="257">
        <f t="shared" si="20"/>
        <v>20</v>
      </c>
      <c r="AS44" s="259">
        <f t="shared" si="28"/>
        <v>145</v>
      </c>
    </row>
    <row r="45" spans="1:45" ht="15.5">
      <c r="A45" s="265" t="s">
        <v>160</v>
      </c>
      <c r="B45" s="266">
        <v>10</v>
      </c>
      <c r="C45" s="262" t="s">
        <v>276</v>
      </c>
      <c r="D45" s="255" t="s">
        <v>15</v>
      </c>
      <c r="E45" s="256">
        <v>7</v>
      </c>
      <c r="F45" s="256">
        <v>5</v>
      </c>
      <c r="G45" s="256">
        <v>3</v>
      </c>
      <c r="H45" s="257">
        <f t="shared" si="26"/>
        <v>15</v>
      </c>
      <c r="I45" s="258">
        <v>7</v>
      </c>
      <c r="J45" s="258">
        <v>8</v>
      </c>
      <c r="K45" s="258">
        <v>0</v>
      </c>
      <c r="L45" s="257">
        <f t="shared" si="27"/>
        <v>15</v>
      </c>
      <c r="M45" s="256">
        <v>7</v>
      </c>
      <c r="N45" s="256">
        <v>7</v>
      </c>
      <c r="O45" s="256">
        <v>9</v>
      </c>
      <c r="P45" s="257">
        <v>0</v>
      </c>
      <c r="Q45" s="258">
        <v>8</v>
      </c>
      <c r="R45" s="258">
        <v>8</v>
      </c>
      <c r="S45" s="258">
        <v>1</v>
      </c>
      <c r="T45" s="257">
        <f t="shared" si="14"/>
        <v>17</v>
      </c>
      <c r="U45" s="256">
        <v>8</v>
      </c>
      <c r="V45" s="256">
        <v>6</v>
      </c>
      <c r="W45" s="256">
        <v>4</v>
      </c>
      <c r="X45" s="257">
        <f t="shared" si="30"/>
        <v>18</v>
      </c>
      <c r="Y45" s="258">
        <v>8</v>
      </c>
      <c r="Z45" s="258">
        <v>6</v>
      </c>
      <c r="AA45" s="258">
        <v>4</v>
      </c>
      <c r="AB45" s="257">
        <f t="shared" si="29"/>
        <v>18</v>
      </c>
      <c r="AC45" s="256">
        <v>6</v>
      </c>
      <c r="AD45" s="256">
        <v>5</v>
      </c>
      <c r="AE45" s="256">
        <v>0</v>
      </c>
      <c r="AF45" s="257">
        <f>AE45+AD45+AC45</f>
        <v>11</v>
      </c>
      <c r="AG45" s="258">
        <v>7</v>
      </c>
      <c r="AH45" s="258">
        <v>5</v>
      </c>
      <c r="AI45" s="258">
        <v>4</v>
      </c>
      <c r="AJ45" s="257">
        <f t="shared" si="18"/>
        <v>16</v>
      </c>
      <c r="AK45" s="256">
        <v>6</v>
      </c>
      <c r="AL45" s="256">
        <v>5</v>
      </c>
      <c r="AM45" s="256">
        <v>4</v>
      </c>
      <c r="AN45" s="257">
        <f t="shared" ref="AN45:AN58" si="31">AM45+AL45+AK45</f>
        <v>15</v>
      </c>
      <c r="AO45" s="258">
        <v>8</v>
      </c>
      <c r="AP45" s="258">
        <v>7</v>
      </c>
      <c r="AQ45" s="258">
        <v>5</v>
      </c>
      <c r="AR45" s="257">
        <f t="shared" si="20"/>
        <v>20</v>
      </c>
      <c r="AS45" s="259">
        <f t="shared" si="28"/>
        <v>145</v>
      </c>
    </row>
    <row r="46" spans="1:45" ht="15.5">
      <c r="A46" s="260" t="s">
        <v>160</v>
      </c>
      <c r="B46" s="267">
        <v>10</v>
      </c>
      <c r="C46" s="262" t="s">
        <v>276</v>
      </c>
      <c r="D46" s="255" t="s">
        <v>12</v>
      </c>
      <c r="E46" s="256">
        <v>9</v>
      </c>
      <c r="F46" s="256">
        <v>9</v>
      </c>
      <c r="G46" s="256">
        <v>5</v>
      </c>
      <c r="H46" s="257">
        <v>0</v>
      </c>
      <c r="I46" s="258">
        <v>8</v>
      </c>
      <c r="J46" s="258">
        <v>5</v>
      </c>
      <c r="K46" s="258">
        <v>5</v>
      </c>
      <c r="L46" s="257">
        <f t="shared" si="27"/>
        <v>18</v>
      </c>
      <c r="M46" s="256">
        <v>8</v>
      </c>
      <c r="N46" s="256">
        <v>6</v>
      </c>
      <c r="O46" s="256">
        <v>2</v>
      </c>
      <c r="P46" s="257">
        <f>O46+N46+M46</f>
        <v>16</v>
      </c>
      <c r="Q46" s="258">
        <v>8</v>
      </c>
      <c r="R46" s="258">
        <v>8</v>
      </c>
      <c r="S46" s="258">
        <v>4</v>
      </c>
      <c r="T46" s="257">
        <f t="shared" si="14"/>
        <v>20</v>
      </c>
      <c r="U46" s="256">
        <v>7</v>
      </c>
      <c r="V46" s="256">
        <v>7</v>
      </c>
      <c r="W46" s="256">
        <v>5</v>
      </c>
      <c r="X46" s="257">
        <f t="shared" si="30"/>
        <v>19</v>
      </c>
      <c r="Y46" s="258">
        <v>7</v>
      </c>
      <c r="Z46" s="258">
        <v>6</v>
      </c>
      <c r="AA46" s="258">
        <v>3</v>
      </c>
      <c r="AB46" s="257">
        <f t="shared" si="29"/>
        <v>16</v>
      </c>
      <c r="AC46" s="256">
        <v>8</v>
      </c>
      <c r="AD46" s="256">
        <v>8</v>
      </c>
      <c r="AE46" s="256">
        <v>6</v>
      </c>
      <c r="AF46" s="257">
        <v>0</v>
      </c>
      <c r="AG46" s="258">
        <v>9</v>
      </c>
      <c r="AH46" s="258">
        <v>6</v>
      </c>
      <c r="AI46" s="258">
        <v>4</v>
      </c>
      <c r="AJ46" s="257">
        <f t="shared" si="18"/>
        <v>19</v>
      </c>
      <c r="AK46" s="256">
        <v>9</v>
      </c>
      <c r="AL46" s="256">
        <v>5</v>
      </c>
      <c r="AM46" s="256">
        <v>4</v>
      </c>
      <c r="AN46" s="257">
        <f t="shared" si="31"/>
        <v>18</v>
      </c>
      <c r="AO46" s="258">
        <v>9</v>
      </c>
      <c r="AP46" s="258">
        <v>5</v>
      </c>
      <c r="AQ46" s="258">
        <v>4</v>
      </c>
      <c r="AR46" s="257">
        <f t="shared" si="20"/>
        <v>18</v>
      </c>
      <c r="AS46" s="259">
        <f t="shared" si="28"/>
        <v>144</v>
      </c>
    </row>
    <row r="47" spans="1:45" ht="15.5">
      <c r="A47" s="119">
        <v>20</v>
      </c>
      <c r="B47" s="243">
        <v>1</v>
      </c>
      <c r="C47" s="255" t="s">
        <v>78</v>
      </c>
      <c r="D47" s="255" t="s">
        <v>79</v>
      </c>
      <c r="E47" s="256">
        <v>8</v>
      </c>
      <c r="F47" s="256">
        <v>7</v>
      </c>
      <c r="G47" s="256">
        <v>6</v>
      </c>
      <c r="H47" s="257">
        <f t="shared" ref="H47:H62" si="32">G47+F47+E47</f>
        <v>21</v>
      </c>
      <c r="I47" s="258">
        <v>6</v>
      </c>
      <c r="J47" s="258">
        <v>4</v>
      </c>
      <c r="K47" s="258">
        <v>2</v>
      </c>
      <c r="L47" s="257">
        <f t="shared" si="27"/>
        <v>12</v>
      </c>
      <c r="M47" s="256">
        <v>6</v>
      </c>
      <c r="N47" s="256">
        <v>2</v>
      </c>
      <c r="O47" s="256">
        <v>2</v>
      </c>
      <c r="P47" s="257">
        <f>O47+N47+M47</f>
        <v>10</v>
      </c>
      <c r="Q47" s="258">
        <v>8</v>
      </c>
      <c r="R47" s="258">
        <v>7</v>
      </c>
      <c r="S47" s="258">
        <v>5</v>
      </c>
      <c r="T47" s="257">
        <f t="shared" si="14"/>
        <v>20</v>
      </c>
      <c r="U47" s="256">
        <v>8</v>
      </c>
      <c r="V47" s="256">
        <v>4</v>
      </c>
      <c r="W47" s="256">
        <v>0</v>
      </c>
      <c r="X47" s="257">
        <f t="shared" si="30"/>
        <v>12</v>
      </c>
      <c r="Y47" s="258">
        <v>5</v>
      </c>
      <c r="Z47" s="258">
        <v>0</v>
      </c>
      <c r="AA47" s="258">
        <v>0</v>
      </c>
      <c r="AB47" s="257">
        <f t="shared" si="29"/>
        <v>5</v>
      </c>
      <c r="AC47" s="256">
        <v>5</v>
      </c>
      <c r="AD47" s="256">
        <v>2</v>
      </c>
      <c r="AE47" s="256">
        <v>2</v>
      </c>
      <c r="AF47" s="257">
        <f t="shared" ref="AF47:AF61" si="33">AE47+AD47+AC47</f>
        <v>9</v>
      </c>
      <c r="AG47" s="258">
        <v>7</v>
      </c>
      <c r="AH47" s="258">
        <v>6</v>
      </c>
      <c r="AI47" s="258">
        <v>4</v>
      </c>
      <c r="AJ47" s="257">
        <f t="shared" si="18"/>
        <v>17</v>
      </c>
      <c r="AK47" s="256">
        <v>7</v>
      </c>
      <c r="AL47" s="256">
        <v>6</v>
      </c>
      <c r="AM47" s="256">
        <v>5</v>
      </c>
      <c r="AN47" s="257">
        <f t="shared" si="31"/>
        <v>18</v>
      </c>
      <c r="AO47" s="258">
        <v>8</v>
      </c>
      <c r="AP47" s="258">
        <v>7</v>
      </c>
      <c r="AQ47" s="258">
        <v>5</v>
      </c>
      <c r="AR47" s="257">
        <f t="shared" si="20"/>
        <v>20</v>
      </c>
      <c r="AS47" s="259">
        <f t="shared" si="28"/>
        <v>144</v>
      </c>
    </row>
    <row r="48" spans="1:45" ht="15.5">
      <c r="A48" s="120">
        <v>21</v>
      </c>
      <c r="B48" s="253">
        <v>1</v>
      </c>
      <c r="C48" s="255" t="s">
        <v>163</v>
      </c>
      <c r="D48" s="255" t="s">
        <v>15</v>
      </c>
      <c r="E48" s="256">
        <v>9</v>
      </c>
      <c r="F48" s="256">
        <v>8</v>
      </c>
      <c r="G48" s="256">
        <v>0</v>
      </c>
      <c r="H48" s="257">
        <f t="shared" si="32"/>
        <v>17</v>
      </c>
      <c r="I48" s="258">
        <v>8</v>
      </c>
      <c r="J48" s="258">
        <v>6</v>
      </c>
      <c r="K48" s="258">
        <v>2</v>
      </c>
      <c r="L48" s="257">
        <f t="shared" si="27"/>
        <v>16</v>
      </c>
      <c r="M48" s="256">
        <v>8</v>
      </c>
      <c r="N48" s="256">
        <v>6</v>
      </c>
      <c r="O48" s="256">
        <v>6</v>
      </c>
      <c r="P48" s="257">
        <f>O48+N48+M48</f>
        <v>20</v>
      </c>
      <c r="Q48" s="258">
        <v>9</v>
      </c>
      <c r="R48" s="258">
        <v>7</v>
      </c>
      <c r="S48" s="258">
        <v>7</v>
      </c>
      <c r="T48" s="257">
        <v>0</v>
      </c>
      <c r="U48" s="256">
        <v>5</v>
      </c>
      <c r="V48" s="256">
        <v>4</v>
      </c>
      <c r="W48" s="256">
        <v>3</v>
      </c>
      <c r="X48" s="257">
        <f t="shared" si="30"/>
        <v>12</v>
      </c>
      <c r="Y48" s="258">
        <v>8</v>
      </c>
      <c r="Z48" s="258">
        <v>6</v>
      </c>
      <c r="AA48" s="258">
        <v>4</v>
      </c>
      <c r="AB48" s="257">
        <f t="shared" si="29"/>
        <v>18</v>
      </c>
      <c r="AC48" s="256">
        <v>8</v>
      </c>
      <c r="AD48" s="256">
        <v>8</v>
      </c>
      <c r="AE48" s="256">
        <v>4</v>
      </c>
      <c r="AF48" s="257">
        <f t="shared" si="33"/>
        <v>20</v>
      </c>
      <c r="AG48" s="258">
        <v>9</v>
      </c>
      <c r="AH48" s="258">
        <v>7</v>
      </c>
      <c r="AI48" s="258">
        <v>6</v>
      </c>
      <c r="AJ48" s="257">
        <v>0</v>
      </c>
      <c r="AK48" s="256">
        <v>8</v>
      </c>
      <c r="AL48" s="256">
        <v>6</v>
      </c>
      <c r="AM48" s="256">
        <v>6</v>
      </c>
      <c r="AN48" s="257">
        <f t="shared" si="31"/>
        <v>20</v>
      </c>
      <c r="AO48" s="258">
        <v>8</v>
      </c>
      <c r="AP48" s="258">
        <v>7</v>
      </c>
      <c r="AQ48" s="258">
        <v>5</v>
      </c>
      <c r="AR48" s="257">
        <f t="shared" si="20"/>
        <v>20</v>
      </c>
      <c r="AS48" s="259">
        <f t="shared" si="28"/>
        <v>143</v>
      </c>
    </row>
    <row r="49" spans="1:45" ht="15.5">
      <c r="A49" s="265" t="s">
        <v>160</v>
      </c>
      <c r="B49" s="266">
        <v>10</v>
      </c>
      <c r="C49" s="262" t="s">
        <v>276</v>
      </c>
      <c r="D49" s="255" t="s">
        <v>12</v>
      </c>
      <c r="E49" s="256">
        <v>7</v>
      </c>
      <c r="F49" s="256">
        <v>7</v>
      </c>
      <c r="G49" s="256">
        <v>5</v>
      </c>
      <c r="H49" s="257">
        <f t="shared" si="32"/>
        <v>19</v>
      </c>
      <c r="I49" s="258">
        <v>8</v>
      </c>
      <c r="J49" s="258">
        <v>6</v>
      </c>
      <c r="K49" s="258">
        <v>4</v>
      </c>
      <c r="L49" s="257">
        <f t="shared" si="27"/>
        <v>18</v>
      </c>
      <c r="M49" s="256">
        <v>9</v>
      </c>
      <c r="N49" s="256">
        <v>7</v>
      </c>
      <c r="O49" s="256">
        <v>6</v>
      </c>
      <c r="P49" s="257">
        <v>0</v>
      </c>
      <c r="Q49" s="258">
        <v>6</v>
      </c>
      <c r="R49" s="258">
        <v>5</v>
      </c>
      <c r="S49" s="258">
        <v>5</v>
      </c>
      <c r="T49" s="257">
        <f>S49+R49+Q49</f>
        <v>16</v>
      </c>
      <c r="U49" s="256">
        <v>7</v>
      </c>
      <c r="V49" s="256">
        <v>6</v>
      </c>
      <c r="W49" s="256">
        <v>4</v>
      </c>
      <c r="X49" s="257">
        <f t="shared" si="30"/>
        <v>17</v>
      </c>
      <c r="Y49" s="258">
        <v>9</v>
      </c>
      <c r="Z49" s="258">
        <v>7</v>
      </c>
      <c r="AA49" s="258">
        <v>6</v>
      </c>
      <c r="AB49" s="257">
        <v>0</v>
      </c>
      <c r="AC49" s="256">
        <v>7</v>
      </c>
      <c r="AD49" s="256">
        <v>7</v>
      </c>
      <c r="AE49" s="256">
        <v>7</v>
      </c>
      <c r="AF49" s="257">
        <f t="shared" si="33"/>
        <v>21</v>
      </c>
      <c r="AG49" s="258">
        <v>6</v>
      </c>
      <c r="AH49" s="258">
        <v>4</v>
      </c>
      <c r="AI49" s="258">
        <v>2</v>
      </c>
      <c r="AJ49" s="257">
        <f>AI49+AH49+AG49</f>
        <v>12</v>
      </c>
      <c r="AK49" s="256">
        <v>8</v>
      </c>
      <c r="AL49" s="256">
        <v>7</v>
      </c>
      <c r="AM49" s="256">
        <v>4</v>
      </c>
      <c r="AN49" s="257">
        <f t="shared" si="31"/>
        <v>19</v>
      </c>
      <c r="AO49" s="258">
        <v>9</v>
      </c>
      <c r="AP49" s="258">
        <v>6</v>
      </c>
      <c r="AQ49" s="258">
        <v>2</v>
      </c>
      <c r="AR49" s="257">
        <f t="shared" si="20"/>
        <v>17</v>
      </c>
      <c r="AS49" s="259">
        <f t="shared" si="28"/>
        <v>139</v>
      </c>
    </row>
    <row r="50" spans="1:45" ht="15.5">
      <c r="A50" s="260" t="s">
        <v>160</v>
      </c>
      <c r="B50" s="264">
        <v>2</v>
      </c>
      <c r="C50" s="262" t="s">
        <v>19</v>
      </c>
      <c r="D50" s="255" t="s">
        <v>12</v>
      </c>
      <c r="E50" s="256">
        <v>6</v>
      </c>
      <c r="F50" s="256">
        <v>5</v>
      </c>
      <c r="G50" s="256">
        <v>2</v>
      </c>
      <c r="H50" s="257">
        <f t="shared" si="32"/>
        <v>13</v>
      </c>
      <c r="I50" s="258">
        <v>9</v>
      </c>
      <c r="J50" s="258">
        <v>8</v>
      </c>
      <c r="K50" s="258">
        <v>4</v>
      </c>
      <c r="L50" s="257">
        <f t="shared" si="27"/>
        <v>21</v>
      </c>
      <c r="M50" s="256">
        <v>7</v>
      </c>
      <c r="N50" s="256">
        <v>6</v>
      </c>
      <c r="O50" s="256">
        <v>6</v>
      </c>
      <c r="P50" s="257">
        <f>O50+N50+M50</f>
        <v>19</v>
      </c>
      <c r="Q50" s="258">
        <v>6</v>
      </c>
      <c r="R50" s="258">
        <v>5</v>
      </c>
      <c r="S50" s="258">
        <v>4</v>
      </c>
      <c r="T50" s="257">
        <f>S50+R50+Q50</f>
        <v>15</v>
      </c>
      <c r="U50" s="256">
        <v>8</v>
      </c>
      <c r="V50" s="256">
        <v>5</v>
      </c>
      <c r="W50" s="256">
        <v>2</v>
      </c>
      <c r="X50" s="257">
        <f t="shared" si="30"/>
        <v>15</v>
      </c>
      <c r="Y50" s="258">
        <v>7</v>
      </c>
      <c r="Z50" s="258">
        <v>4</v>
      </c>
      <c r="AA50" s="258">
        <v>3</v>
      </c>
      <c r="AB50" s="257">
        <f t="shared" ref="AB50:AB55" si="34">AA50+Z50+Y50</f>
        <v>14</v>
      </c>
      <c r="AC50" s="256">
        <v>7</v>
      </c>
      <c r="AD50" s="256">
        <v>4</v>
      </c>
      <c r="AE50" s="256">
        <v>1</v>
      </c>
      <c r="AF50" s="257">
        <f t="shared" si="33"/>
        <v>12</v>
      </c>
      <c r="AG50" s="258">
        <v>9</v>
      </c>
      <c r="AH50" s="258">
        <v>8</v>
      </c>
      <c r="AI50" s="258">
        <v>5</v>
      </c>
      <c r="AJ50" s="257">
        <v>0</v>
      </c>
      <c r="AK50" s="256">
        <v>8</v>
      </c>
      <c r="AL50" s="256">
        <v>7</v>
      </c>
      <c r="AM50" s="256">
        <v>6</v>
      </c>
      <c r="AN50" s="257">
        <f t="shared" si="31"/>
        <v>21</v>
      </c>
      <c r="AO50" s="258">
        <v>4</v>
      </c>
      <c r="AP50" s="258">
        <v>4</v>
      </c>
      <c r="AQ50" s="258">
        <v>0</v>
      </c>
      <c r="AR50" s="257">
        <f t="shared" si="20"/>
        <v>8</v>
      </c>
      <c r="AS50" s="259">
        <f t="shared" si="28"/>
        <v>138</v>
      </c>
    </row>
    <row r="51" spans="1:45" ht="15.5">
      <c r="A51" s="119">
        <v>22</v>
      </c>
      <c r="B51" s="243">
        <v>1</v>
      </c>
      <c r="C51" s="255" t="s">
        <v>57</v>
      </c>
      <c r="D51" s="255" t="s">
        <v>12</v>
      </c>
      <c r="E51" s="256">
        <v>5</v>
      </c>
      <c r="F51" s="256">
        <v>5</v>
      </c>
      <c r="G51" s="256">
        <v>2</v>
      </c>
      <c r="H51" s="257">
        <f t="shared" si="32"/>
        <v>12</v>
      </c>
      <c r="I51" s="258">
        <v>8</v>
      </c>
      <c r="J51" s="258">
        <v>5</v>
      </c>
      <c r="K51" s="258">
        <v>1</v>
      </c>
      <c r="L51" s="257">
        <f t="shared" si="27"/>
        <v>14</v>
      </c>
      <c r="M51" s="256">
        <v>7</v>
      </c>
      <c r="N51" s="256">
        <v>6</v>
      </c>
      <c r="O51" s="256">
        <v>0</v>
      </c>
      <c r="P51" s="257">
        <f>O51+N51+M51</f>
        <v>13</v>
      </c>
      <c r="Q51" s="258">
        <v>9</v>
      </c>
      <c r="R51" s="258">
        <v>7</v>
      </c>
      <c r="S51" s="258">
        <v>7</v>
      </c>
      <c r="T51" s="257">
        <v>0</v>
      </c>
      <c r="U51" s="256">
        <v>6</v>
      </c>
      <c r="V51" s="256">
        <v>4</v>
      </c>
      <c r="W51" s="256">
        <v>0</v>
      </c>
      <c r="X51" s="257">
        <f t="shared" si="30"/>
        <v>10</v>
      </c>
      <c r="Y51" s="258">
        <v>9</v>
      </c>
      <c r="Z51" s="258">
        <v>6</v>
      </c>
      <c r="AA51" s="258">
        <v>5</v>
      </c>
      <c r="AB51" s="257">
        <f t="shared" si="34"/>
        <v>20</v>
      </c>
      <c r="AC51" s="256">
        <v>7</v>
      </c>
      <c r="AD51" s="256">
        <v>7</v>
      </c>
      <c r="AE51" s="256">
        <v>4</v>
      </c>
      <c r="AF51" s="257">
        <f t="shared" si="33"/>
        <v>18</v>
      </c>
      <c r="AG51" s="258">
        <v>9</v>
      </c>
      <c r="AH51" s="258">
        <v>7</v>
      </c>
      <c r="AI51" s="258">
        <v>2</v>
      </c>
      <c r="AJ51" s="257">
        <f t="shared" ref="AJ51:AJ60" si="35">AI51+AH51+AG51</f>
        <v>18</v>
      </c>
      <c r="AK51" s="256">
        <v>8</v>
      </c>
      <c r="AL51" s="256">
        <v>5</v>
      </c>
      <c r="AM51" s="256">
        <v>1</v>
      </c>
      <c r="AN51" s="257">
        <f t="shared" si="31"/>
        <v>14</v>
      </c>
      <c r="AO51" s="258">
        <v>7</v>
      </c>
      <c r="AP51" s="258">
        <v>6</v>
      </c>
      <c r="AQ51" s="258">
        <v>5</v>
      </c>
      <c r="AR51" s="257">
        <f t="shared" si="20"/>
        <v>18</v>
      </c>
      <c r="AS51" s="259">
        <f t="shared" si="28"/>
        <v>137</v>
      </c>
    </row>
    <row r="52" spans="1:45" ht="15.5">
      <c r="A52" s="260" t="s">
        <v>160</v>
      </c>
      <c r="B52" s="267">
        <v>10</v>
      </c>
      <c r="C52" s="262" t="s">
        <v>276</v>
      </c>
      <c r="D52" s="255" t="s">
        <v>12</v>
      </c>
      <c r="E52" s="256">
        <v>6</v>
      </c>
      <c r="F52" s="256">
        <v>6</v>
      </c>
      <c r="G52" s="256">
        <v>4</v>
      </c>
      <c r="H52" s="257">
        <f t="shared" si="32"/>
        <v>16</v>
      </c>
      <c r="I52" s="258">
        <v>7</v>
      </c>
      <c r="J52" s="258">
        <v>5</v>
      </c>
      <c r="K52" s="258">
        <v>4</v>
      </c>
      <c r="L52" s="257">
        <f t="shared" si="27"/>
        <v>16</v>
      </c>
      <c r="M52" s="256">
        <v>8</v>
      </c>
      <c r="N52" s="256">
        <v>6</v>
      </c>
      <c r="O52" s="256">
        <v>2</v>
      </c>
      <c r="P52" s="257">
        <f>O52+N52+M52</f>
        <v>16</v>
      </c>
      <c r="Q52" s="258">
        <v>5</v>
      </c>
      <c r="R52" s="258">
        <v>5</v>
      </c>
      <c r="S52" s="258">
        <v>3</v>
      </c>
      <c r="T52" s="257">
        <f>S52+R52+Q52</f>
        <v>13</v>
      </c>
      <c r="U52" s="256">
        <v>7</v>
      </c>
      <c r="V52" s="256">
        <v>7</v>
      </c>
      <c r="W52" s="256">
        <v>8</v>
      </c>
      <c r="X52" s="257">
        <v>0</v>
      </c>
      <c r="Y52" s="258">
        <v>9</v>
      </c>
      <c r="Z52" s="258">
        <v>9</v>
      </c>
      <c r="AA52" s="258">
        <v>1</v>
      </c>
      <c r="AB52" s="257">
        <f t="shared" si="34"/>
        <v>19</v>
      </c>
      <c r="AC52" s="256">
        <v>8</v>
      </c>
      <c r="AD52" s="256">
        <v>6</v>
      </c>
      <c r="AE52" s="256">
        <v>2</v>
      </c>
      <c r="AF52" s="257">
        <f t="shared" si="33"/>
        <v>16</v>
      </c>
      <c r="AG52" s="258">
        <v>8</v>
      </c>
      <c r="AH52" s="258">
        <v>4</v>
      </c>
      <c r="AI52" s="258">
        <v>2</v>
      </c>
      <c r="AJ52" s="257">
        <f t="shared" si="35"/>
        <v>14</v>
      </c>
      <c r="AK52" s="256">
        <v>8</v>
      </c>
      <c r="AL52" s="256">
        <v>5</v>
      </c>
      <c r="AM52" s="256">
        <v>4</v>
      </c>
      <c r="AN52" s="257">
        <f t="shared" si="31"/>
        <v>17</v>
      </c>
      <c r="AO52" s="258">
        <v>4</v>
      </c>
      <c r="AP52" s="258">
        <v>4</v>
      </c>
      <c r="AQ52" s="258">
        <v>1</v>
      </c>
      <c r="AR52" s="257">
        <f t="shared" si="20"/>
        <v>9</v>
      </c>
      <c r="AS52" s="259">
        <f t="shared" si="28"/>
        <v>136</v>
      </c>
    </row>
    <row r="53" spans="1:45" ht="15.5">
      <c r="A53" s="119">
        <v>23</v>
      </c>
      <c r="B53" s="243">
        <v>1</v>
      </c>
      <c r="C53" s="255" t="s">
        <v>82</v>
      </c>
      <c r="D53" s="255" t="s">
        <v>15</v>
      </c>
      <c r="E53" s="256">
        <v>8</v>
      </c>
      <c r="F53" s="256">
        <v>6</v>
      </c>
      <c r="G53" s="256">
        <v>0</v>
      </c>
      <c r="H53" s="257">
        <f t="shared" si="32"/>
        <v>14</v>
      </c>
      <c r="I53" s="258">
        <v>7</v>
      </c>
      <c r="J53" s="258">
        <v>6</v>
      </c>
      <c r="K53" s="258">
        <v>4</v>
      </c>
      <c r="L53" s="257">
        <f t="shared" si="27"/>
        <v>17</v>
      </c>
      <c r="M53" s="256">
        <v>9</v>
      </c>
      <c r="N53" s="256">
        <v>8</v>
      </c>
      <c r="O53" s="256">
        <v>6</v>
      </c>
      <c r="P53" s="257">
        <v>0</v>
      </c>
      <c r="Q53" s="258">
        <v>10</v>
      </c>
      <c r="R53" s="258">
        <v>7</v>
      </c>
      <c r="S53" s="258">
        <v>2</v>
      </c>
      <c r="T53" s="257">
        <f>S53+R53+Q53</f>
        <v>19</v>
      </c>
      <c r="U53" s="256">
        <v>9</v>
      </c>
      <c r="V53" s="256">
        <v>8</v>
      </c>
      <c r="W53" s="256">
        <v>5</v>
      </c>
      <c r="X53" s="257">
        <v>0</v>
      </c>
      <c r="Y53" s="258">
        <v>7</v>
      </c>
      <c r="Z53" s="258">
        <v>6</v>
      </c>
      <c r="AA53" s="258">
        <v>6</v>
      </c>
      <c r="AB53" s="257">
        <f t="shared" si="34"/>
        <v>19</v>
      </c>
      <c r="AC53" s="256">
        <v>6</v>
      </c>
      <c r="AD53" s="256">
        <v>5</v>
      </c>
      <c r="AE53" s="256">
        <v>0</v>
      </c>
      <c r="AF53" s="257">
        <f t="shared" si="33"/>
        <v>11</v>
      </c>
      <c r="AG53" s="258">
        <v>7</v>
      </c>
      <c r="AH53" s="258">
        <v>6</v>
      </c>
      <c r="AI53" s="258">
        <v>1</v>
      </c>
      <c r="AJ53" s="257">
        <f t="shared" si="35"/>
        <v>14</v>
      </c>
      <c r="AK53" s="256">
        <v>8</v>
      </c>
      <c r="AL53" s="256">
        <v>7</v>
      </c>
      <c r="AM53" s="256">
        <v>6</v>
      </c>
      <c r="AN53" s="257">
        <f t="shared" si="31"/>
        <v>21</v>
      </c>
      <c r="AO53" s="258">
        <v>8</v>
      </c>
      <c r="AP53" s="258">
        <v>8</v>
      </c>
      <c r="AQ53" s="258">
        <v>5</v>
      </c>
      <c r="AR53" s="257">
        <f t="shared" si="20"/>
        <v>21</v>
      </c>
      <c r="AS53" s="259">
        <f t="shared" si="28"/>
        <v>136</v>
      </c>
    </row>
    <row r="54" spans="1:45" ht="15.5">
      <c r="A54" s="120">
        <v>24</v>
      </c>
      <c r="B54" s="253">
        <v>2</v>
      </c>
      <c r="C54" s="255" t="s">
        <v>277</v>
      </c>
      <c r="D54" s="255" t="s">
        <v>12</v>
      </c>
      <c r="E54" s="256">
        <v>8</v>
      </c>
      <c r="F54" s="256">
        <v>5</v>
      </c>
      <c r="G54" s="256">
        <v>2</v>
      </c>
      <c r="H54" s="257">
        <f t="shared" si="32"/>
        <v>15</v>
      </c>
      <c r="I54" s="258">
        <v>8</v>
      </c>
      <c r="J54" s="258">
        <v>3</v>
      </c>
      <c r="K54" s="258">
        <v>0</v>
      </c>
      <c r="L54" s="257">
        <f t="shared" si="27"/>
        <v>11</v>
      </c>
      <c r="M54" s="256">
        <v>8</v>
      </c>
      <c r="N54" s="256">
        <v>7</v>
      </c>
      <c r="O54" s="256">
        <v>4</v>
      </c>
      <c r="P54" s="257">
        <f>O54+N54+M54</f>
        <v>19</v>
      </c>
      <c r="Q54" s="258">
        <v>8</v>
      </c>
      <c r="R54" s="258">
        <v>2</v>
      </c>
      <c r="S54" s="258">
        <v>1</v>
      </c>
      <c r="T54" s="257">
        <f>S54+R54+Q54</f>
        <v>11</v>
      </c>
      <c r="U54" s="256">
        <v>6</v>
      </c>
      <c r="V54" s="256">
        <v>1</v>
      </c>
      <c r="W54" s="256">
        <v>0</v>
      </c>
      <c r="X54" s="257">
        <f t="shared" ref="X54:X61" si="36">W54+V54+U54</f>
        <v>7</v>
      </c>
      <c r="Y54" s="258">
        <v>6</v>
      </c>
      <c r="Z54" s="258">
        <v>6</v>
      </c>
      <c r="AA54" s="258">
        <v>3</v>
      </c>
      <c r="AB54" s="257">
        <f t="shared" si="34"/>
        <v>15</v>
      </c>
      <c r="AC54" s="256">
        <v>9</v>
      </c>
      <c r="AD54" s="256">
        <v>6</v>
      </c>
      <c r="AE54" s="256">
        <v>3</v>
      </c>
      <c r="AF54" s="257">
        <f t="shared" si="33"/>
        <v>18</v>
      </c>
      <c r="AG54" s="258">
        <v>9</v>
      </c>
      <c r="AH54" s="258">
        <v>6</v>
      </c>
      <c r="AI54" s="258">
        <v>2</v>
      </c>
      <c r="AJ54" s="257">
        <f t="shared" si="35"/>
        <v>17</v>
      </c>
      <c r="AK54" s="256">
        <v>9</v>
      </c>
      <c r="AL54" s="256">
        <v>7</v>
      </c>
      <c r="AM54" s="256">
        <v>5</v>
      </c>
      <c r="AN54" s="257">
        <f t="shared" si="31"/>
        <v>21</v>
      </c>
      <c r="AO54" s="258">
        <v>9</v>
      </c>
      <c r="AP54" s="258">
        <v>7</v>
      </c>
      <c r="AQ54" s="258">
        <v>6</v>
      </c>
      <c r="AR54" s="257">
        <v>0</v>
      </c>
      <c r="AS54" s="259">
        <f t="shared" si="28"/>
        <v>134</v>
      </c>
    </row>
    <row r="55" spans="1:45" ht="15.5">
      <c r="A55" s="119">
        <v>25</v>
      </c>
      <c r="B55" s="243">
        <v>1</v>
      </c>
      <c r="C55" s="255" t="s">
        <v>241</v>
      </c>
      <c r="D55" s="255" t="s">
        <v>12</v>
      </c>
      <c r="E55" s="256">
        <v>9</v>
      </c>
      <c r="F55" s="256">
        <v>6</v>
      </c>
      <c r="G55" s="256">
        <v>5</v>
      </c>
      <c r="H55" s="257">
        <f t="shared" si="32"/>
        <v>20</v>
      </c>
      <c r="I55" s="258">
        <v>10</v>
      </c>
      <c r="J55" s="258">
        <v>8</v>
      </c>
      <c r="K55" s="258">
        <v>7</v>
      </c>
      <c r="L55" s="257">
        <v>0</v>
      </c>
      <c r="M55" s="256">
        <v>4</v>
      </c>
      <c r="N55" s="256">
        <v>4</v>
      </c>
      <c r="O55" s="256">
        <v>2</v>
      </c>
      <c r="P55" s="257">
        <f>O55+N55+M55</f>
        <v>10</v>
      </c>
      <c r="Q55" s="258">
        <v>7</v>
      </c>
      <c r="R55" s="258">
        <v>6</v>
      </c>
      <c r="S55" s="258">
        <v>3</v>
      </c>
      <c r="T55" s="257">
        <f>S55+R55+Q55</f>
        <v>16</v>
      </c>
      <c r="U55" s="256">
        <v>6</v>
      </c>
      <c r="V55" s="256">
        <v>5</v>
      </c>
      <c r="W55" s="256">
        <v>5</v>
      </c>
      <c r="X55" s="257">
        <f t="shared" si="36"/>
        <v>16</v>
      </c>
      <c r="Y55" s="258">
        <v>8</v>
      </c>
      <c r="Z55" s="258">
        <v>7</v>
      </c>
      <c r="AA55" s="258">
        <v>4</v>
      </c>
      <c r="AB55" s="257">
        <f t="shared" si="34"/>
        <v>19</v>
      </c>
      <c r="AC55" s="256">
        <v>8</v>
      </c>
      <c r="AD55" s="256">
        <v>8</v>
      </c>
      <c r="AE55" s="256">
        <v>1</v>
      </c>
      <c r="AF55" s="257">
        <f t="shared" si="33"/>
        <v>17</v>
      </c>
      <c r="AG55" s="258">
        <v>7</v>
      </c>
      <c r="AH55" s="258">
        <v>7</v>
      </c>
      <c r="AI55" s="258">
        <v>3</v>
      </c>
      <c r="AJ55" s="257">
        <f t="shared" si="35"/>
        <v>17</v>
      </c>
      <c r="AK55" s="256">
        <v>8</v>
      </c>
      <c r="AL55" s="256">
        <v>6</v>
      </c>
      <c r="AM55" s="256">
        <v>4</v>
      </c>
      <c r="AN55" s="257">
        <f t="shared" si="31"/>
        <v>18</v>
      </c>
      <c r="AO55" s="258">
        <v>9</v>
      </c>
      <c r="AP55" s="258">
        <v>7</v>
      </c>
      <c r="AQ55" s="258">
        <v>6</v>
      </c>
      <c r="AR55" s="257">
        <v>0</v>
      </c>
      <c r="AS55" s="259">
        <f t="shared" si="28"/>
        <v>133</v>
      </c>
    </row>
    <row r="56" spans="1:45" ht="15.5">
      <c r="A56" s="260" t="s">
        <v>160</v>
      </c>
      <c r="B56" s="264">
        <v>5</v>
      </c>
      <c r="C56" s="262" t="s">
        <v>175</v>
      </c>
      <c r="D56" s="255" t="s">
        <v>232</v>
      </c>
      <c r="E56" s="256">
        <v>8</v>
      </c>
      <c r="F56" s="256">
        <v>7</v>
      </c>
      <c r="G56" s="256">
        <v>5</v>
      </c>
      <c r="H56" s="257">
        <f t="shared" si="32"/>
        <v>20</v>
      </c>
      <c r="I56" s="258">
        <v>8</v>
      </c>
      <c r="J56" s="258">
        <v>7</v>
      </c>
      <c r="K56" s="258">
        <v>4</v>
      </c>
      <c r="L56" s="257">
        <f>K56+J56+I56</f>
        <v>19</v>
      </c>
      <c r="M56" s="256">
        <v>6</v>
      </c>
      <c r="N56" s="256">
        <v>6</v>
      </c>
      <c r="O56" s="256">
        <v>4</v>
      </c>
      <c r="P56" s="257">
        <f>O56+N56+M56</f>
        <v>16</v>
      </c>
      <c r="Q56" s="258">
        <v>9</v>
      </c>
      <c r="R56" s="258">
        <v>7</v>
      </c>
      <c r="S56" s="258">
        <v>6</v>
      </c>
      <c r="T56" s="257">
        <v>0</v>
      </c>
      <c r="U56" s="256">
        <v>9</v>
      </c>
      <c r="V56" s="256">
        <v>7</v>
      </c>
      <c r="W56" s="256">
        <v>1</v>
      </c>
      <c r="X56" s="257">
        <f t="shared" si="36"/>
        <v>17</v>
      </c>
      <c r="Y56" s="258">
        <v>8</v>
      </c>
      <c r="Z56" s="258">
        <v>7</v>
      </c>
      <c r="AA56" s="258">
        <v>7</v>
      </c>
      <c r="AB56" s="257">
        <v>0</v>
      </c>
      <c r="AC56" s="256">
        <v>6</v>
      </c>
      <c r="AD56" s="256">
        <v>3</v>
      </c>
      <c r="AE56" s="256">
        <v>1</v>
      </c>
      <c r="AF56" s="257">
        <f t="shared" si="33"/>
        <v>10</v>
      </c>
      <c r="AG56" s="258">
        <v>8</v>
      </c>
      <c r="AH56" s="258">
        <v>4</v>
      </c>
      <c r="AI56" s="258">
        <v>3</v>
      </c>
      <c r="AJ56" s="257">
        <f t="shared" si="35"/>
        <v>15</v>
      </c>
      <c r="AK56" s="256">
        <v>8</v>
      </c>
      <c r="AL56" s="256">
        <v>5</v>
      </c>
      <c r="AM56" s="256">
        <v>3</v>
      </c>
      <c r="AN56" s="257">
        <f t="shared" si="31"/>
        <v>16</v>
      </c>
      <c r="AO56" s="258">
        <v>9</v>
      </c>
      <c r="AP56" s="258">
        <v>6</v>
      </c>
      <c r="AQ56" s="258">
        <v>5</v>
      </c>
      <c r="AR56" s="257">
        <f>AQ56+AP56+AO56</f>
        <v>20</v>
      </c>
      <c r="AS56" s="259">
        <f t="shared" si="28"/>
        <v>133</v>
      </c>
    </row>
    <row r="57" spans="1:45" ht="15.5">
      <c r="A57" s="119">
        <v>26</v>
      </c>
      <c r="B57" s="243">
        <v>1</v>
      </c>
      <c r="C57" s="255" t="s">
        <v>166</v>
      </c>
      <c r="D57" s="255" t="s">
        <v>15</v>
      </c>
      <c r="E57" s="256">
        <v>6</v>
      </c>
      <c r="F57" s="256">
        <v>5</v>
      </c>
      <c r="G57" s="256">
        <v>1</v>
      </c>
      <c r="H57" s="257">
        <f t="shared" si="32"/>
        <v>12</v>
      </c>
      <c r="I57" s="258">
        <v>4</v>
      </c>
      <c r="J57" s="258">
        <v>3</v>
      </c>
      <c r="K57" s="258">
        <v>3</v>
      </c>
      <c r="L57" s="257">
        <f>K57+J57+I57</f>
        <v>10</v>
      </c>
      <c r="M57" s="256">
        <v>6</v>
      </c>
      <c r="N57" s="256">
        <v>4</v>
      </c>
      <c r="O57" s="256">
        <v>2</v>
      </c>
      <c r="P57" s="257">
        <f>O57+N57+M57</f>
        <v>12</v>
      </c>
      <c r="Q57" s="258">
        <v>6</v>
      </c>
      <c r="R57" s="258">
        <v>4</v>
      </c>
      <c r="S57" s="258">
        <v>1</v>
      </c>
      <c r="T57" s="257">
        <f t="shared" ref="T57:T65" si="37">S57+R57+Q57</f>
        <v>11</v>
      </c>
      <c r="U57" s="256">
        <v>7</v>
      </c>
      <c r="V57" s="256">
        <v>6</v>
      </c>
      <c r="W57" s="256">
        <v>5</v>
      </c>
      <c r="X57" s="257">
        <f t="shared" si="36"/>
        <v>18</v>
      </c>
      <c r="Y57" s="258">
        <v>8</v>
      </c>
      <c r="Z57" s="258">
        <v>7</v>
      </c>
      <c r="AA57" s="258">
        <v>0</v>
      </c>
      <c r="AB57" s="257">
        <f>AA57+Z57+Y57</f>
        <v>15</v>
      </c>
      <c r="AC57" s="256">
        <v>8</v>
      </c>
      <c r="AD57" s="256">
        <v>7</v>
      </c>
      <c r="AE57" s="256">
        <v>6</v>
      </c>
      <c r="AF57" s="257">
        <f t="shared" si="33"/>
        <v>21</v>
      </c>
      <c r="AG57" s="258">
        <v>8</v>
      </c>
      <c r="AH57" s="258">
        <v>7</v>
      </c>
      <c r="AI57" s="258">
        <v>2</v>
      </c>
      <c r="AJ57" s="257">
        <f t="shared" si="35"/>
        <v>17</v>
      </c>
      <c r="AK57" s="256">
        <v>4</v>
      </c>
      <c r="AL57" s="256">
        <v>0</v>
      </c>
      <c r="AM57" s="256">
        <v>0</v>
      </c>
      <c r="AN57" s="257">
        <f t="shared" si="31"/>
        <v>4</v>
      </c>
      <c r="AO57" s="258">
        <v>7</v>
      </c>
      <c r="AP57" s="258">
        <v>3</v>
      </c>
      <c r="AQ57" s="258">
        <v>1</v>
      </c>
      <c r="AR57" s="257">
        <f>AQ57+AP57+AO57</f>
        <v>11</v>
      </c>
      <c r="AS57" s="259">
        <f t="shared" si="28"/>
        <v>131</v>
      </c>
    </row>
    <row r="58" spans="1:45" ht="15.5">
      <c r="A58" s="260" t="s">
        <v>160</v>
      </c>
      <c r="B58" s="264">
        <v>2</v>
      </c>
      <c r="C58" s="262" t="s">
        <v>24</v>
      </c>
      <c r="D58" s="255" t="s">
        <v>12</v>
      </c>
      <c r="E58" s="256">
        <v>8</v>
      </c>
      <c r="F58" s="256">
        <v>6</v>
      </c>
      <c r="G58" s="256">
        <v>4</v>
      </c>
      <c r="H58" s="257">
        <f t="shared" si="32"/>
        <v>18</v>
      </c>
      <c r="I58" s="258">
        <v>9</v>
      </c>
      <c r="J58" s="258">
        <v>7</v>
      </c>
      <c r="K58" s="258">
        <v>6</v>
      </c>
      <c r="L58" s="257">
        <v>0</v>
      </c>
      <c r="M58" s="256">
        <v>5</v>
      </c>
      <c r="N58" s="256">
        <v>4</v>
      </c>
      <c r="O58" s="256">
        <v>3</v>
      </c>
      <c r="P58" s="257">
        <f>O58+N58+M58</f>
        <v>12</v>
      </c>
      <c r="Q58" s="258">
        <v>4</v>
      </c>
      <c r="R58" s="258">
        <v>3</v>
      </c>
      <c r="S58" s="258">
        <v>2</v>
      </c>
      <c r="T58" s="257">
        <f t="shared" si="37"/>
        <v>9</v>
      </c>
      <c r="U58" s="256">
        <v>8</v>
      </c>
      <c r="V58" s="256">
        <v>8</v>
      </c>
      <c r="W58" s="256">
        <v>1</v>
      </c>
      <c r="X58" s="257">
        <f t="shared" si="36"/>
        <v>17</v>
      </c>
      <c r="Y58" s="258">
        <v>8</v>
      </c>
      <c r="Z58" s="258">
        <v>8</v>
      </c>
      <c r="AA58" s="258">
        <v>2</v>
      </c>
      <c r="AB58" s="257">
        <f>AA58+Z58+Y58</f>
        <v>18</v>
      </c>
      <c r="AC58" s="256">
        <v>7</v>
      </c>
      <c r="AD58" s="256">
        <v>7</v>
      </c>
      <c r="AE58" s="256">
        <v>4</v>
      </c>
      <c r="AF58" s="257">
        <f t="shared" si="33"/>
        <v>18</v>
      </c>
      <c r="AG58" s="258">
        <v>6</v>
      </c>
      <c r="AH58" s="258">
        <v>4</v>
      </c>
      <c r="AI58" s="258">
        <v>3</v>
      </c>
      <c r="AJ58" s="257">
        <f t="shared" si="35"/>
        <v>13</v>
      </c>
      <c r="AK58" s="256">
        <v>8</v>
      </c>
      <c r="AL58" s="256">
        <v>6</v>
      </c>
      <c r="AM58" s="256">
        <v>5</v>
      </c>
      <c r="AN58" s="257">
        <f t="shared" si="31"/>
        <v>19</v>
      </c>
      <c r="AO58" s="258">
        <v>8</v>
      </c>
      <c r="AP58" s="258">
        <v>8</v>
      </c>
      <c r="AQ58" s="258">
        <v>6</v>
      </c>
      <c r="AR58" s="257">
        <v>0</v>
      </c>
      <c r="AS58" s="259">
        <f t="shared" si="28"/>
        <v>124</v>
      </c>
    </row>
    <row r="59" spans="1:45" ht="15.5">
      <c r="A59" s="265" t="s">
        <v>160</v>
      </c>
      <c r="B59" s="261">
        <v>4</v>
      </c>
      <c r="C59" s="262" t="s">
        <v>161</v>
      </c>
      <c r="D59" s="255" t="s">
        <v>12</v>
      </c>
      <c r="E59" s="256">
        <v>9</v>
      </c>
      <c r="F59" s="256">
        <v>7</v>
      </c>
      <c r="G59" s="256">
        <v>0</v>
      </c>
      <c r="H59" s="257">
        <f t="shared" si="32"/>
        <v>16</v>
      </c>
      <c r="I59" s="258">
        <v>8</v>
      </c>
      <c r="J59" s="258">
        <v>6</v>
      </c>
      <c r="K59" s="258">
        <v>5</v>
      </c>
      <c r="L59" s="257">
        <f>K59+J59+I59</f>
        <v>19</v>
      </c>
      <c r="M59" s="256">
        <v>8</v>
      </c>
      <c r="N59" s="256">
        <v>8</v>
      </c>
      <c r="O59" s="256">
        <v>6</v>
      </c>
      <c r="P59" s="257">
        <v>0</v>
      </c>
      <c r="Q59" s="258">
        <v>8</v>
      </c>
      <c r="R59" s="258">
        <v>8</v>
      </c>
      <c r="S59" s="258">
        <v>4</v>
      </c>
      <c r="T59" s="257">
        <f t="shared" si="37"/>
        <v>20</v>
      </c>
      <c r="U59" s="256">
        <v>6</v>
      </c>
      <c r="V59" s="256">
        <v>6</v>
      </c>
      <c r="W59" s="256">
        <v>4</v>
      </c>
      <c r="X59" s="257">
        <f t="shared" si="36"/>
        <v>16</v>
      </c>
      <c r="Y59" s="258">
        <v>9</v>
      </c>
      <c r="Z59" s="258">
        <v>8</v>
      </c>
      <c r="AA59" s="258">
        <v>6</v>
      </c>
      <c r="AB59" s="257">
        <v>0</v>
      </c>
      <c r="AC59" s="256">
        <v>8</v>
      </c>
      <c r="AD59" s="256">
        <v>7</v>
      </c>
      <c r="AE59" s="256">
        <v>1</v>
      </c>
      <c r="AF59" s="257">
        <f t="shared" si="33"/>
        <v>16</v>
      </c>
      <c r="AG59" s="258">
        <v>8</v>
      </c>
      <c r="AH59" s="258">
        <v>8</v>
      </c>
      <c r="AI59" s="258">
        <v>0</v>
      </c>
      <c r="AJ59" s="257">
        <f t="shared" si="35"/>
        <v>16</v>
      </c>
      <c r="AK59" s="256">
        <v>9</v>
      </c>
      <c r="AL59" s="256">
        <v>8</v>
      </c>
      <c r="AM59" s="256">
        <v>5</v>
      </c>
      <c r="AN59" s="257">
        <v>0</v>
      </c>
      <c r="AO59" s="258">
        <v>9</v>
      </c>
      <c r="AP59" s="258">
        <v>7</v>
      </c>
      <c r="AQ59" s="258">
        <v>5</v>
      </c>
      <c r="AR59" s="257">
        <f t="shared" ref="AR59:AR69" si="38">AQ59+AP59+AO59</f>
        <v>21</v>
      </c>
      <c r="AS59" s="259">
        <f t="shared" si="28"/>
        <v>124</v>
      </c>
    </row>
    <row r="60" spans="1:45" ht="15.5">
      <c r="A60" s="119">
        <v>27</v>
      </c>
      <c r="B60" s="243">
        <v>1</v>
      </c>
      <c r="C60" s="255" t="s">
        <v>278</v>
      </c>
      <c r="D60" s="255" t="s">
        <v>15</v>
      </c>
      <c r="E60" s="256">
        <v>6</v>
      </c>
      <c r="F60" s="256">
        <v>4</v>
      </c>
      <c r="G60" s="256">
        <v>3</v>
      </c>
      <c r="H60" s="257">
        <f t="shared" si="32"/>
        <v>13</v>
      </c>
      <c r="I60" s="258">
        <v>6</v>
      </c>
      <c r="J60" s="258">
        <v>6</v>
      </c>
      <c r="K60" s="258">
        <v>3</v>
      </c>
      <c r="L60" s="257">
        <f>K60+J60+I60</f>
        <v>15</v>
      </c>
      <c r="M60" s="256">
        <v>4</v>
      </c>
      <c r="N60" s="256">
        <v>1</v>
      </c>
      <c r="O60" s="256">
        <v>0</v>
      </c>
      <c r="P60" s="257">
        <f t="shared" ref="P60:P69" si="39">O60+N60+M60</f>
        <v>5</v>
      </c>
      <c r="Q60" s="258">
        <v>5</v>
      </c>
      <c r="R60" s="258">
        <v>5</v>
      </c>
      <c r="S60" s="258">
        <v>4</v>
      </c>
      <c r="T60" s="257">
        <f t="shared" si="37"/>
        <v>14</v>
      </c>
      <c r="U60" s="256">
        <v>8</v>
      </c>
      <c r="V60" s="256">
        <v>6</v>
      </c>
      <c r="W60" s="256">
        <v>1</v>
      </c>
      <c r="X60" s="257">
        <f t="shared" si="36"/>
        <v>15</v>
      </c>
      <c r="Y60" s="258">
        <v>8</v>
      </c>
      <c r="Z60" s="258">
        <v>7</v>
      </c>
      <c r="AA60" s="258">
        <v>5</v>
      </c>
      <c r="AB60" s="257">
        <f>AA60+Z60+Y60</f>
        <v>20</v>
      </c>
      <c r="AC60" s="256">
        <v>5</v>
      </c>
      <c r="AD60" s="256">
        <v>2</v>
      </c>
      <c r="AE60" s="256">
        <v>0</v>
      </c>
      <c r="AF60" s="257">
        <f t="shared" si="33"/>
        <v>7</v>
      </c>
      <c r="AG60" s="258">
        <v>7</v>
      </c>
      <c r="AH60" s="258">
        <v>3</v>
      </c>
      <c r="AI60" s="258">
        <v>0</v>
      </c>
      <c r="AJ60" s="257">
        <f t="shared" si="35"/>
        <v>10</v>
      </c>
      <c r="AK60" s="256">
        <v>8</v>
      </c>
      <c r="AL60" s="256">
        <v>3</v>
      </c>
      <c r="AM60" s="256">
        <v>0</v>
      </c>
      <c r="AN60" s="257">
        <f>AM60+AL60+AK60</f>
        <v>11</v>
      </c>
      <c r="AO60" s="258">
        <v>5</v>
      </c>
      <c r="AP60" s="258">
        <v>4</v>
      </c>
      <c r="AQ60" s="258">
        <v>3</v>
      </c>
      <c r="AR60" s="257">
        <f t="shared" si="38"/>
        <v>12</v>
      </c>
      <c r="AS60" s="259">
        <f t="shared" si="28"/>
        <v>122</v>
      </c>
    </row>
    <row r="61" spans="1:45" ht="15.5">
      <c r="A61" s="120">
        <v>28</v>
      </c>
      <c r="B61" s="253">
        <v>1</v>
      </c>
      <c r="C61" s="255" t="s">
        <v>167</v>
      </c>
      <c r="D61" s="255" t="s">
        <v>15</v>
      </c>
      <c r="E61" s="256">
        <v>6</v>
      </c>
      <c r="F61" s="256">
        <v>2</v>
      </c>
      <c r="G61" s="256">
        <v>2</v>
      </c>
      <c r="H61" s="257">
        <f t="shared" si="32"/>
        <v>10</v>
      </c>
      <c r="I61" s="258">
        <v>5</v>
      </c>
      <c r="J61" s="258">
        <v>4</v>
      </c>
      <c r="K61" s="258">
        <v>4</v>
      </c>
      <c r="L61" s="257">
        <f>K61+J61+I61</f>
        <v>13</v>
      </c>
      <c r="M61" s="256">
        <v>7</v>
      </c>
      <c r="N61" s="256">
        <v>5</v>
      </c>
      <c r="O61" s="256">
        <v>4</v>
      </c>
      <c r="P61" s="257">
        <f t="shared" si="39"/>
        <v>16</v>
      </c>
      <c r="Q61" s="258">
        <v>4</v>
      </c>
      <c r="R61" s="258">
        <v>4</v>
      </c>
      <c r="S61" s="258">
        <v>1</v>
      </c>
      <c r="T61" s="257">
        <f t="shared" si="37"/>
        <v>9</v>
      </c>
      <c r="U61" s="256">
        <v>3</v>
      </c>
      <c r="V61" s="256">
        <v>3</v>
      </c>
      <c r="W61" s="256">
        <v>2</v>
      </c>
      <c r="X61" s="257">
        <f t="shared" si="36"/>
        <v>8</v>
      </c>
      <c r="Y61" s="258">
        <v>6</v>
      </c>
      <c r="Z61" s="258">
        <v>5</v>
      </c>
      <c r="AA61" s="258">
        <v>5</v>
      </c>
      <c r="AB61" s="257">
        <f>AA61+Z61+Y61</f>
        <v>16</v>
      </c>
      <c r="AC61" s="256">
        <v>9</v>
      </c>
      <c r="AD61" s="256">
        <v>6</v>
      </c>
      <c r="AE61" s="256">
        <v>4</v>
      </c>
      <c r="AF61" s="257">
        <f t="shared" si="33"/>
        <v>19</v>
      </c>
      <c r="AG61" s="258">
        <v>10</v>
      </c>
      <c r="AH61" s="258">
        <v>7</v>
      </c>
      <c r="AI61" s="258">
        <v>6</v>
      </c>
      <c r="AJ61" s="257">
        <v>0</v>
      </c>
      <c r="AK61" s="256">
        <v>7</v>
      </c>
      <c r="AL61" s="256">
        <v>3</v>
      </c>
      <c r="AM61" s="256">
        <v>1</v>
      </c>
      <c r="AN61" s="257">
        <f>AM61+AL61+AK61</f>
        <v>11</v>
      </c>
      <c r="AO61" s="258">
        <v>8</v>
      </c>
      <c r="AP61" s="258">
        <v>6</v>
      </c>
      <c r="AQ61" s="258">
        <v>5</v>
      </c>
      <c r="AR61" s="257">
        <f t="shared" si="38"/>
        <v>19</v>
      </c>
      <c r="AS61" s="259">
        <f t="shared" si="28"/>
        <v>121</v>
      </c>
    </row>
    <row r="62" spans="1:45" ht="15.5">
      <c r="A62" s="260" t="s">
        <v>160</v>
      </c>
      <c r="B62" s="261">
        <v>3</v>
      </c>
      <c r="C62" s="262" t="s">
        <v>4</v>
      </c>
      <c r="D62" s="255" t="s">
        <v>53</v>
      </c>
      <c r="E62" s="256">
        <v>9</v>
      </c>
      <c r="F62" s="256">
        <v>4</v>
      </c>
      <c r="G62" s="256">
        <v>3</v>
      </c>
      <c r="H62" s="257">
        <f t="shared" si="32"/>
        <v>16</v>
      </c>
      <c r="I62" s="258">
        <v>9</v>
      </c>
      <c r="J62" s="258">
        <v>8</v>
      </c>
      <c r="K62" s="258">
        <v>7</v>
      </c>
      <c r="L62" s="257">
        <v>0</v>
      </c>
      <c r="M62" s="256">
        <v>8</v>
      </c>
      <c r="N62" s="256">
        <v>7</v>
      </c>
      <c r="O62" s="256">
        <v>6</v>
      </c>
      <c r="P62" s="257">
        <f t="shared" si="39"/>
        <v>21</v>
      </c>
      <c r="Q62" s="258">
        <v>7</v>
      </c>
      <c r="R62" s="258">
        <v>6</v>
      </c>
      <c r="S62" s="258">
        <v>6</v>
      </c>
      <c r="T62" s="257">
        <f t="shared" si="37"/>
        <v>19</v>
      </c>
      <c r="U62" s="256">
        <v>10</v>
      </c>
      <c r="V62" s="256">
        <v>8</v>
      </c>
      <c r="W62" s="256">
        <v>4</v>
      </c>
      <c r="X62" s="257">
        <v>0</v>
      </c>
      <c r="Y62" s="258">
        <v>8</v>
      </c>
      <c r="Z62" s="258">
        <v>8</v>
      </c>
      <c r="AA62" s="258">
        <v>6</v>
      </c>
      <c r="AB62" s="257">
        <v>0</v>
      </c>
      <c r="AC62" s="256">
        <v>9</v>
      </c>
      <c r="AD62" s="256">
        <v>8</v>
      </c>
      <c r="AE62" s="256">
        <v>5</v>
      </c>
      <c r="AF62" s="257">
        <v>0</v>
      </c>
      <c r="AG62" s="258">
        <v>9</v>
      </c>
      <c r="AH62" s="258">
        <v>8</v>
      </c>
      <c r="AI62" s="258">
        <v>4</v>
      </c>
      <c r="AJ62" s="257">
        <f t="shared" ref="AJ62:AJ69" si="40">AI62+AH62+AG62</f>
        <v>21</v>
      </c>
      <c r="AK62" s="256">
        <v>9</v>
      </c>
      <c r="AL62" s="256">
        <v>7</v>
      </c>
      <c r="AM62" s="256">
        <v>5</v>
      </c>
      <c r="AN62" s="257">
        <f>AM62+AL62+AK62</f>
        <v>21</v>
      </c>
      <c r="AO62" s="258">
        <v>7</v>
      </c>
      <c r="AP62" s="258">
        <v>7</v>
      </c>
      <c r="AQ62" s="258">
        <v>6</v>
      </c>
      <c r="AR62" s="257">
        <f t="shared" si="38"/>
        <v>20</v>
      </c>
      <c r="AS62" s="259">
        <f t="shared" si="28"/>
        <v>118</v>
      </c>
    </row>
    <row r="63" spans="1:45" ht="15.5">
      <c r="A63" s="265" t="s">
        <v>160</v>
      </c>
      <c r="B63" s="264">
        <v>2</v>
      </c>
      <c r="C63" s="262" t="s">
        <v>277</v>
      </c>
      <c r="D63" s="255" t="s">
        <v>12</v>
      </c>
      <c r="E63" s="256">
        <v>9</v>
      </c>
      <c r="F63" s="256">
        <v>6</v>
      </c>
      <c r="G63" s="256">
        <v>7</v>
      </c>
      <c r="H63" s="257">
        <v>0</v>
      </c>
      <c r="I63" s="258">
        <v>9</v>
      </c>
      <c r="J63" s="258">
        <v>4</v>
      </c>
      <c r="K63" s="258">
        <v>3</v>
      </c>
      <c r="L63" s="257">
        <f t="shared" ref="L63:L69" si="41">K63+J63+I63</f>
        <v>16</v>
      </c>
      <c r="M63" s="256">
        <v>5</v>
      </c>
      <c r="N63" s="256">
        <v>6</v>
      </c>
      <c r="O63" s="256">
        <v>0</v>
      </c>
      <c r="P63" s="257">
        <f t="shared" si="39"/>
        <v>11</v>
      </c>
      <c r="Q63" s="258">
        <v>8</v>
      </c>
      <c r="R63" s="258">
        <v>7</v>
      </c>
      <c r="S63" s="258">
        <v>1</v>
      </c>
      <c r="T63" s="257">
        <f t="shared" si="37"/>
        <v>16</v>
      </c>
      <c r="U63" s="256">
        <v>8</v>
      </c>
      <c r="V63" s="256">
        <v>5</v>
      </c>
      <c r="W63" s="256">
        <v>5</v>
      </c>
      <c r="X63" s="257">
        <f>W63+V63+U63</f>
        <v>18</v>
      </c>
      <c r="Y63" s="258">
        <v>5</v>
      </c>
      <c r="Z63" s="258">
        <v>4</v>
      </c>
      <c r="AA63" s="258">
        <v>3</v>
      </c>
      <c r="AB63" s="257">
        <f>AA63+Z63+Y63</f>
        <v>12</v>
      </c>
      <c r="AC63" s="256">
        <v>6</v>
      </c>
      <c r="AD63" s="256">
        <v>6</v>
      </c>
      <c r="AE63" s="256">
        <v>2</v>
      </c>
      <c r="AF63" s="257">
        <f t="shared" ref="AF63:AF69" si="42">AE63+AD63+AC63</f>
        <v>14</v>
      </c>
      <c r="AG63" s="258">
        <v>5</v>
      </c>
      <c r="AH63" s="258">
        <v>3</v>
      </c>
      <c r="AI63" s="258">
        <v>2</v>
      </c>
      <c r="AJ63" s="257">
        <f t="shared" si="40"/>
        <v>10</v>
      </c>
      <c r="AK63" s="256">
        <v>8</v>
      </c>
      <c r="AL63" s="256">
        <v>8</v>
      </c>
      <c r="AM63" s="256">
        <v>7</v>
      </c>
      <c r="AN63" s="257">
        <v>0</v>
      </c>
      <c r="AO63" s="258">
        <v>7</v>
      </c>
      <c r="AP63" s="258">
        <v>7</v>
      </c>
      <c r="AQ63" s="258">
        <v>5</v>
      </c>
      <c r="AR63" s="257">
        <f t="shared" si="38"/>
        <v>19</v>
      </c>
      <c r="AS63" s="259">
        <f t="shared" si="28"/>
        <v>116</v>
      </c>
    </row>
    <row r="64" spans="1:45" ht="15.5">
      <c r="A64" s="260" t="s">
        <v>160</v>
      </c>
      <c r="B64" s="261">
        <v>2</v>
      </c>
      <c r="C64" s="262" t="s">
        <v>165</v>
      </c>
      <c r="D64" s="255" t="s">
        <v>15</v>
      </c>
      <c r="E64" s="256">
        <v>7</v>
      </c>
      <c r="F64" s="256">
        <v>2</v>
      </c>
      <c r="G64" s="256">
        <v>0</v>
      </c>
      <c r="H64" s="257">
        <f t="shared" ref="H64:H69" si="43">G64+F64+E64</f>
        <v>9</v>
      </c>
      <c r="I64" s="258">
        <v>8</v>
      </c>
      <c r="J64" s="258">
        <v>6</v>
      </c>
      <c r="K64" s="258">
        <v>1</v>
      </c>
      <c r="L64" s="257">
        <f t="shared" si="41"/>
        <v>15</v>
      </c>
      <c r="M64" s="256">
        <v>5</v>
      </c>
      <c r="N64" s="256">
        <v>2</v>
      </c>
      <c r="O64" s="256">
        <v>0</v>
      </c>
      <c r="P64" s="257">
        <f t="shared" si="39"/>
        <v>7</v>
      </c>
      <c r="Q64" s="258">
        <v>5</v>
      </c>
      <c r="R64" s="258">
        <v>5</v>
      </c>
      <c r="S64" s="258">
        <v>4</v>
      </c>
      <c r="T64" s="257">
        <f t="shared" si="37"/>
        <v>14</v>
      </c>
      <c r="U64" s="256">
        <v>2</v>
      </c>
      <c r="V64" s="256">
        <v>2</v>
      </c>
      <c r="W64" s="256">
        <v>0</v>
      </c>
      <c r="X64" s="257">
        <f>W64+V64+U64</f>
        <v>4</v>
      </c>
      <c r="Y64" s="258">
        <v>6</v>
      </c>
      <c r="Z64" s="258">
        <v>4</v>
      </c>
      <c r="AA64" s="258">
        <v>3</v>
      </c>
      <c r="AB64" s="257">
        <f>AA64+Z64+Y64</f>
        <v>13</v>
      </c>
      <c r="AC64" s="256">
        <v>6</v>
      </c>
      <c r="AD64" s="256">
        <v>6</v>
      </c>
      <c r="AE64" s="256">
        <v>3</v>
      </c>
      <c r="AF64" s="257">
        <f t="shared" si="42"/>
        <v>15</v>
      </c>
      <c r="AG64" s="258">
        <v>7</v>
      </c>
      <c r="AH64" s="258">
        <v>7</v>
      </c>
      <c r="AI64" s="258">
        <v>0</v>
      </c>
      <c r="AJ64" s="257">
        <f t="shared" si="40"/>
        <v>14</v>
      </c>
      <c r="AK64" s="256">
        <v>6</v>
      </c>
      <c r="AL64" s="256">
        <v>5</v>
      </c>
      <c r="AM64" s="256">
        <v>2</v>
      </c>
      <c r="AN64" s="257">
        <f t="shared" ref="AN64:AN69" si="44">AM64+AL64+AK64</f>
        <v>13</v>
      </c>
      <c r="AO64" s="258">
        <v>5</v>
      </c>
      <c r="AP64" s="258">
        <v>5</v>
      </c>
      <c r="AQ64" s="258">
        <v>0</v>
      </c>
      <c r="AR64" s="257">
        <f t="shared" si="38"/>
        <v>10</v>
      </c>
      <c r="AS64" s="259">
        <f t="shared" si="28"/>
        <v>114</v>
      </c>
    </row>
    <row r="65" spans="1:45" ht="15.5">
      <c r="A65" s="119">
        <v>29</v>
      </c>
      <c r="B65" s="253">
        <v>1</v>
      </c>
      <c r="C65" s="255" t="s">
        <v>31</v>
      </c>
      <c r="D65" s="255" t="s">
        <v>12</v>
      </c>
      <c r="E65" s="256">
        <v>6</v>
      </c>
      <c r="F65" s="256">
        <v>5</v>
      </c>
      <c r="G65" s="256">
        <v>4</v>
      </c>
      <c r="H65" s="257">
        <f t="shared" si="43"/>
        <v>15</v>
      </c>
      <c r="I65" s="258">
        <v>9</v>
      </c>
      <c r="J65" s="258">
        <v>6</v>
      </c>
      <c r="K65" s="258">
        <v>0</v>
      </c>
      <c r="L65" s="257">
        <f t="shared" si="41"/>
        <v>15</v>
      </c>
      <c r="M65" s="256">
        <v>7</v>
      </c>
      <c r="N65" s="256">
        <v>3</v>
      </c>
      <c r="O65" s="256">
        <v>0</v>
      </c>
      <c r="P65" s="257">
        <f t="shared" si="39"/>
        <v>10</v>
      </c>
      <c r="Q65" s="258">
        <v>5</v>
      </c>
      <c r="R65" s="258">
        <v>1</v>
      </c>
      <c r="S65" s="258">
        <v>0</v>
      </c>
      <c r="T65" s="257">
        <f t="shared" si="37"/>
        <v>6</v>
      </c>
      <c r="U65" s="256">
        <v>7</v>
      </c>
      <c r="V65" s="256">
        <v>5</v>
      </c>
      <c r="W65" s="256">
        <v>3</v>
      </c>
      <c r="X65" s="257">
        <f>W65+V65+U65</f>
        <v>15</v>
      </c>
      <c r="Y65" s="258">
        <v>4</v>
      </c>
      <c r="Z65" s="258">
        <v>1</v>
      </c>
      <c r="AA65" s="258">
        <v>0</v>
      </c>
      <c r="AB65" s="257">
        <f>AA65+Z65+Y65</f>
        <v>5</v>
      </c>
      <c r="AC65" s="256">
        <v>7</v>
      </c>
      <c r="AD65" s="256">
        <v>6</v>
      </c>
      <c r="AE65" s="256">
        <v>0</v>
      </c>
      <c r="AF65" s="257">
        <f t="shared" si="42"/>
        <v>13</v>
      </c>
      <c r="AG65" s="258">
        <v>8</v>
      </c>
      <c r="AH65" s="258">
        <v>1</v>
      </c>
      <c r="AI65" s="258">
        <v>0</v>
      </c>
      <c r="AJ65" s="257">
        <f t="shared" si="40"/>
        <v>9</v>
      </c>
      <c r="AK65" s="256">
        <v>6</v>
      </c>
      <c r="AL65" s="256">
        <v>5</v>
      </c>
      <c r="AM65" s="256">
        <v>0</v>
      </c>
      <c r="AN65" s="257">
        <f t="shared" si="44"/>
        <v>11</v>
      </c>
      <c r="AO65" s="258">
        <v>7</v>
      </c>
      <c r="AP65" s="258">
        <v>4</v>
      </c>
      <c r="AQ65" s="258">
        <v>1</v>
      </c>
      <c r="AR65" s="257">
        <f t="shared" si="38"/>
        <v>12</v>
      </c>
      <c r="AS65" s="259">
        <f t="shared" si="28"/>
        <v>111</v>
      </c>
    </row>
    <row r="66" spans="1:45" ht="15.5">
      <c r="A66" s="265" t="s">
        <v>160</v>
      </c>
      <c r="B66" s="261">
        <v>4</v>
      </c>
      <c r="C66" s="262" t="s">
        <v>161</v>
      </c>
      <c r="D66" s="255" t="s">
        <v>12</v>
      </c>
      <c r="E66" s="256">
        <v>7</v>
      </c>
      <c r="F66" s="256">
        <v>5</v>
      </c>
      <c r="G66" s="256">
        <v>5</v>
      </c>
      <c r="H66" s="257">
        <f t="shared" si="43"/>
        <v>17</v>
      </c>
      <c r="I66" s="258">
        <v>8</v>
      </c>
      <c r="J66" s="258">
        <v>6</v>
      </c>
      <c r="K66" s="258">
        <v>0</v>
      </c>
      <c r="L66" s="257">
        <f t="shared" si="41"/>
        <v>14</v>
      </c>
      <c r="M66" s="256">
        <v>8</v>
      </c>
      <c r="N66" s="256">
        <v>7</v>
      </c>
      <c r="O66" s="256">
        <v>1</v>
      </c>
      <c r="P66" s="257">
        <f t="shared" si="39"/>
        <v>16</v>
      </c>
      <c r="Q66" s="258">
        <v>9</v>
      </c>
      <c r="R66" s="258">
        <v>8</v>
      </c>
      <c r="S66" s="258">
        <v>7</v>
      </c>
      <c r="T66" s="257">
        <v>0</v>
      </c>
      <c r="U66" s="256">
        <v>8</v>
      </c>
      <c r="V66" s="256">
        <v>7</v>
      </c>
      <c r="W66" s="256">
        <v>7</v>
      </c>
      <c r="X66" s="257">
        <v>0</v>
      </c>
      <c r="Y66" s="258">
        <v>10</v>
      </c>
      <c r="Z66" s="258">
        <v>8</v>
      </c>
      <c r="AA66" s="258">
        <v>4</v>
      </c>
      <c r="AB66" s="257">
        <v>0</v>
      </c>
      <c r="AC66" s="256">
        <v>7</v>
      </c>
      <c r="AD66" s="256">
        <v>4</v>
      </c>
      <c r="AE66" s="256">
        <v>4</v>
      </c>
      <c r="AF66" s="257">
        <f t="shared" si="42"/>
        <v>15</v>
      </c>
      <c r="AG66" s="258">
        <v>4</v>
      </c>
      <c r="AH66" s="258">
        <v>4</v>
      </c>
      <c r="AI66" s="258">
        <v>3</v>
      </c>
      <c r="AJ66" s="257">
        <f t="shared" si="40"/>
        <v>11</v>
      </c>
      <c r="AK66" s="256">
        <v>7</v>
      </c>
      <c r="AL66" s="256">
        <v>7</v>
      </c>
      <c r="AM66" s="256">
        <v>4</v>
      </c>
      <c r="AN66" s="257">
        <f t="shared" si="44"/>
        <v>18</v>
      </c>
      <c r="AO66" s="258">
        <v>8</v>
      </c>
      <c r="AP66" s="258">
        <v>5</v>
      </c>
      <c r="AQ66" s="258">
        <v>4</v>
      </c>
      <c r="AR66" s="257">
        <f t="shared" si="38"/>
        <v>17</v>
      </c>
      <c r="AS66" s="259">
        <f t="shared" si="28"/>
        <v>108</v>
      </c>
    </row>
    <row r="67" spans="1:45" ht="15.5">
      <c r="A67" s="120">
        <v>30</v>
      </c>
      <c r="B67" s="243">
        <v>1</v>
      </c>
      <c r="C67" s="255" t="s">
        <v>279</v>
      </c>
      <c r="D67" s="255" t="s">
        <v>15</v>
      </c>
      <c r="E67" s="256">
        <v>5</v>
      </c>
      <c r="F67" s="256">
        <v>2</v>
      </c>
      <c r="G67" s="256">
        <v>2</v>
      </c>
      <c r="H67" s="257">
        <f t="shared" si="43"/>
        <v>9</v>
      </c>
      <c r="I67" s="258">
        <v>4</v>
      </c>
      <c r="J67" s="258">
        <v>1</v>
      </c>
      <c r="K67" s="258">
        <v>1</v>
      </c>
      <c r="L67" s="257">
        <f t="shared" si="41"/>
        <v>6</v>
      </c>
      <c r="M67" s="256">
        <v>4</v>
      </c>
      <c r="N67" s="256">
        <v>2</v>
      </c>
      <c r="O67" s="256">
        <v>0</v>
      </c>
      <c r="P67" s="257">
        <f t="shared" si="39"/>
        <v>6</v>
      </c>
      <c r="Q67" s="258">
        <v>4</v>
      </c>
      <c r="R67" s="258">
        <v>3</v>
      </c>
      <c r="S67" s="258">
        <v>1</v>
      </c>
      <c r="T67" s="257">
        <f>S67+R67+Q67</f>
        <v>8</v>
      </c>
      <c r="U67" s="256">
        <v>8</v>
      </c>
      <c r="V67" s="256">
        <v>4</v>
      </c>
      <c r="W67" s="256">
        <v>3</v>
      </c>
      <c r="X67" s="257">
        <f>W67+V67+U67</f>
        <v>15</v>
      </c>
      <c r="Y67" s="258">
        <v>2</v>
      </c>
      <c r="Z67" s="258">
        <v>1</v>
      </c>
      <c r="AA67" s="258">
        <v>0</v>
      </c>
      <c r="AB67" s="257">
        <f>AA67+Z67+Y67</f>
        <v>3</v>
      </c>
      <c r="AC67" s="256">
        <v>8</v>
      </c>
      <c r="AD67" s="256">
        <v>0</v>
      </c>
      <c r="AE67" s="256">
        <v>0</v>
      </c>
      <c r="AF67" s="257">
        <f t="shared" si="42"/>
        <v>8</v>
      </c>
      <c r="AG67" s="258">
        <v>9</v>
      </c>
      <c r="AH67" s="258">
        <v>6</v>
      </c>
      <c r="AI67" s="258">
        <v>3</v>
      </c>
      <c r="AJ67" s="257">
        <f t="shared" si="40"/>
        <v>18</v>
      </c>
      <c r="AK67" s="256">
        <v>5</v>
      </c>
      <c r="AL67" s="256">
        <v>4</v>
      </c>
      <c r="AM67" s="256">
        <v>4</v>
      </c>
      <c r="AN67" s="257">
        <f t="shared" si="44"/>
        <v>13</v>
      </c>
      <c r="AO67" s="258">
        <v>6</v>
      </c>
      <c r="AP67" s="258">
        <v>3</v>
      </c>
      <c r="AQ67" s="258">
        <v>0</v>
      </c>
      <c r="AR67" s="257">
        <f t="shared" si="38"/>
        <v>9</v>
      </c>
      <c r="AS67" s="259">
        <f t="shared" si="28"/>
        <v>95</v>
      </c>
    </row>
    <row r="68" spans="1:45" ht="15.5">
      <c r="A68" s="119">
        <v>31</v>
      </c>
      <c r="B68" s="253">
        <v>1</v>
      </c>
      <c r="C68" s="255" t="s">
        <v>280</v>
      </c>
      <c r="D68" s="255" t="s">
        <v>281</v>
      </c>
      <c r="E68" s="256">
        <v>7</v>
      </c>
      <c r="F68" s="256">
        <v>1</v>
      </c>
      <c r="G68" s="256">
        <v>0</v>
      </c>
      <c r="H68" s="257">
        <f t="shared" si="43"/>
        <v>8</v>
      </c>
      <c r="I68" s="258">
        <v>4</v>
      </c>
      <c r="J68" s="258">
        <v>1</v>
      </c>
      <c r="K68" s="258">
        <v>0</v>
      </c>
      <c r="L68" s="257">
        <f t="shared" si="41"/>
        <v>5</v>
      </c>
      <c r="M68" s="256">
        <v>5</v>
      </c>
      <c r="N68" s="256">
        <v>0</v>
      </c>
      <c r="O68" s="256">
        <v>0</v>
      </c>
      <c r="P68" s="257">
        <f t="shared" si="39"/>
        <v>5</v>
      </c>
      <c r="Q68" s="258">
        <v>6</v>
      </c>
      <c r="R68" s="258">
        <v>1</v>
      </c>
      <c r="S68" s="258">
        <v>0</v>
      </c>
      <c r="T68" s="257">
        <f>S68+R68+Q68</f>
        <v>7</v>
      </c>
      <c r="U68" s="256">
        <v>7</v>
      </c>
      <c r="V68" s="256">
        <v>1</v>
      </c>
      <c r="W68" s="256">
        <v>0</v>
      </c>
      <c r="X68" s="257">
        <f>W68+V68+U68</f>
        <v>8</v>
      </c>
      <c r="Y68" s="258">
        <v>5</v>
      </c>
      <c r="Z68" s="258">
        <v>4</v>
      </c>
      <c r="AA68" s="258">
        <v>0</v>
      </c>
      <c r="AB68" s="257">
        <f>AA68+Z68+Y68</f>
        <v>9</v>
      </c>
      <c r="AC68" s="256">
        <v>7</v>
      </c>
      <c r="AD68" s="256">
        <v>4</v>
      </c>
      <c r="AE68" s="256">
        <v>2</v>
      </c>
      <c r="AF68" s="257">
        <f t="shared" si="42"/>
        <v>13</v>
      </c>
      <c r="AG68" s="258">
        <v>3</v>
      </c>
      <c r="AH68" s="258">
        <v>0</v>
      </c>
      <c r="AI68" s="258">
        <v>0</v>
      </c>
      <c r="AJ68" s="257">
        <f t="shared" si="40"/>
        <v>3</v>
      </c>
      <c r="AK68" s="256">
        <v>5</v>
      </c>
      <c r="AL68" s="256">
        <v>5</v>
      </c>
      <c r="AM68" s="256">
        <v>4</v>
      </c>
      <c r="AN68" s="257">
        <f t="shared" si="44"/>
        <v>14</v>
      </c>
      <c r="AO68" s="258">
        <v>5</v>
      </c>
      <c r="AP68" s="258">
        <v>0</v>
      </c>
      <c r="AQ68" s="258">
        <v>0</v>
      </c>
      <c r="AR68" s="257">
        <f t="shared" si="38"/>
        <v>5</v>
      </c>
      <c r="AS68" s="259">
        <f t="shared" si="28"/>
        <v>77</v>
      </c>
    </row>
    <row r="69" spans="1:45" ht="15.5">
      <c r="A69" s="119"/>
      <c r="B69" s="243">
        <v>1</v>
      </c>
      <c r="C69" s="255"/>
      <c r="D69" s="255"/>
      <c r="E69" s="256"/>
      <c r="F69" s="256"/>
      <c r="G69" s="256"/>
      <c r="H69" s="257">
        <f t="shared" si="43"/>
        <v>0</v>
      </c>
      <c r="I69" s="258"/>
      <c r="J69" s="258"/>
      <c r="K69" s="258"/>
      <c r="L69" s="257">
        <f t="shared" si="41"/>
        <v>0</v>
      </c>
      <c r="M69" s="256"/>
      <c r="N69" s="256"/>
      <c r="O69" s="256"/>
      <c r="P69" s="257">
        <f t="shared" si="39"/>
        <v>0</v>
      </c>
      <c r="Q69" s="258"/>
      <c r="R69" s="258"/>
      <c r="S69" s="258"/>
      <c r="T69" s="257">
        <f>S69+R69+Q69</f>
        <v>0</v>
      </c>
      <c r="U69" s="256"/>
      <c r="V69" s="256"/>
      <c r="W69" s="256"/>
      <c r="X69" s="257">
        <f>W69+V69+U69</f>
        <v>0</v>
      </c>
      <c r="Y69" s="258"/>
      <c r="Z69" s="258"/>
      <c r="AA69" s="258"/>
      <c r="AB69" s="257">
        <f>AA69+Z69+Y69</f>
        <v>0</v>
      </c>
      <c r="AC69" s="256"/>
      <c r="AD69" s="256"/>
      <c r="AE69" s="256"/>
      <c r="AF69" s="257">
        <f t="shared" si="42"/>
        <v>0</v>
      </c>
      <c r="AG69" s="258"/>
      <c r="AH69" s="258"/>
      <c r="AI69" s="258"/>
      <c r="AJ69" s="257">
        <f t="shared" si="40"/>
        <v>0</v>
      </c>
      <c r="AK69" s="256"/>
      <c r="AL69" s="256"/>
      <c r="AM69" s="256"/>
      <c r="AN69" s="257">
        <f t="shared" si="44"/>
        <v>0</v>
      </c>
      <c r="AO69" s="258"/>
      <c r="AP69" s="258"/>
      <c r="AQ69" s="258"/>
      <c r="AR69" s="257">
        <f t="shared" si="38"/>
        <v>0</v>
      </c>
      <c r="AS69" s="259">
        <f t="shared" si="28"/>
        <v>0</v>
      </c>
    </row>
  </sheetData>
  <mergeCells count="10">
    <mergeCell ref="AC4:AE4"/>
    <mergeCell ref="AG4:AI4"/>
    <mergeCell ref="AK4:AM4"/>
    <mergeCell ref="AO4:AQ4"/>
    <mergeCell ref="E4:G4"/>
    <mergeCell ref="I4:K4"/>
    <mergeCell ref="M4:O4"/>
    <mergeCell ref="Q4:S4"/>
    <mergeCell ref="U4:W4"/>
    <mergeCell ref="Y4:AA4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3"/>
  <sheetViews>
    <sheetView workbookViewId="0"/>
  </sheetViews>
  <sheetFormatPr defaultRowHeight="14.5"/>
  <cols>
    <col min="1" max="1" width="3" bestFit="1" customWidth="1"/>
    <col min="2" max="2" width="7.453125" bestFit="1" customWidth="1"/>
    <col min="3" max="3" width="24.7265625" bestFit="1" customWidth="1"/>
    <col min="4" max="4" width="27" bestFit="1" customWidth="1"/>
    <col min="5" max="10" width="3.7265625" customWidth="1"/>
    <col min="11" max="11" width="6.7265625" customWidth="1"/>
    <col min="12" max="12" width="3.7265625" customWidth="1"/>
    <col min="13" max="13" width="20.26953125" customWidth="1"/>
    <col min="14" max="14" width="20.453125" customWidth="1"/>
  </cols>
  <sheetData>
    <row r="1" spans="1:14" ht="30" customHeight="1">
      <c r="A1" s="151"/>
      <c r="B1" s="556" t="s">
        <v>343</v>
      </c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310"/>
    </row>
    <row r="2" spans="1:14" ht="21" customHeight="1">
      <c r="A2" s="151"/>
      <c r="B2" s="557" t="s">
        <v>344</v>
      </c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311"/>
    </row>
    <row r="3" spans="1:14">
      <c r="A3" s="150"/>
      <c r="B3" s="312"/>
      <c r="C3" s="312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50"/>
    </row>
    <row r="4" spans="1:14">
      <c r="A4" s="151"/>
      <c r="B4" s="308" t="s">
        <v>65</v>
      </c>
      <c r="C4" s="305"/>
      <c r="D4" s="152"/>
      <c r="E4" s="150"/>
      <c r="F4" s="150"/>
      <c r="G4" s="150"/>
      <c r="H4" s="150"/>
      <c r="I4" s="150"/>
      <c r="J4" s="150"/>
      <c r="K4" s="150"/>
      <c r="L4" s="150"/>
      <c r="M4" s="150"/>
      <c r="N4" s="150"/>
    </row>
    <row r="5" spans="1:14">
      <c r="A5" s="150"/>
      <c r="B5" s="309" t="s">
        <v>345</v>
      </c>
      <c r="C5" s="277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0"/>
    </row>
    <row r="6" spans="1:14">
      <c r="A6" s="155"/>
      <c r="B6" s="296" t="s">
        <v>0</v>
      </c>
      <c r="C6" s="297" t="s">
        <v>60</v>
      </c>
      <c r="D6" s="297" t="s">
        <v>41</v>
      </c>
      <c r="E6" s="558" t="s">
        <v>61</v>
      </c>
      <c r="F6" s="559"/>
      <c r="G6" s="559"/>
      <c r="H6" s="559"/>
      <c r="I6" s="559"/>
      <c r="J6" s="559"/>
      <c r="K6" s="559"/>
      <c r="L6" s="560"/>
      <c r="M6" s="298" t="s">
        <v>62</v>
      </c>
      <c r="N6" s="278"/>
    </row>
    <row r="7" spans="1:14" ht="20.149999999999999" customHeight="1">
      <c r="A7" s="299">
        <v>1</v>
      </c>
      <c r="B7" s="279">
        <v>1</v>
      </c>
      <c r="C7" s="280" t="s">
        <v>248</v>
      </c>
      <c r="D7" s="280" t="s">
        <v>238</v>
      </c>
      <c r="E7" s="281">
        <v>8</v>
      </c>
      <c r="F7" s="281">
        <v>5</v>
      </c>
      <c r="G7" s="281">
        <v>4</v>
      </c>
      <c r="H7" s="281">
        <v>8</v>
      </c>
      <c r="I7" s="281">
        <v>8</v>
      </c>
      <c r="J7" s="281">
        <v>6</v>
      </c>
      <c r="K7" s="281">
        <f t="shared" ref="K7:K14" si="0">J7+I7+H7+G7+F7+E7</f>
        <v>39</v>
      </c>
      <c r="L7" s="281"/>
      <c r="M7" s="282">
        <v>17</v>
      </c>
      <c r="N7" s="278"/>
    </row>
    <row r="8" spans="1:14" ht="20.149999999999999" customHeight="1">
      <c r="A8" s="299">
        <v>2</v>
      </c>
      <c r="B8" s="283"/>
      <c r="C8" s="284" t="s">
        <v>68</v>
      </c>
      <c r="D8" s="284" t="s">
        <v>12</v>
      </c>
      <c r="E8" s="281">
        <v>8</v>
      </c>
      <c r="F8" s="281">
        <v>8</v>
      </c>
      <c r="G8" s="281">
        <v>7</v>
      </c>
      <c r="H8" s="281">
        <v>10</v>
      </c>
      <c r="I8" s="281">
        <v>8</v>
      </c>
      <c r="J8" s="281">
        <v>8</v>
      </c>
      <c r="K8" s="281">
        <f t="shared" si="0"/>
        <v>49</v>
      </c>
      <c r="L8" s="281"/>
      <c r="M8" s="282">
        <v>9</v>
      </c>
      <c r="N8" s="278"/>
    </row>
    <row r="9" spans="1:14" ht="20.149999999999999" customHeight="1">
      <c r="A9" s="299">
        <v>3</v>
      </c>
      <c r="B9" s="283"/>
      <c r="C9" s="284" t="s">
        <v>115</v>
      </c>
      <c r="D9" s="284" t="s">
        <v>12</v>
      </c>
      <c r="E9" s="281">
        <v>10</v>
      </c>
      <c r="F9" s="281">
        <v>10</v>
      </c>
      <c r="G9" s="281">
        <v>6</v>
      </c>
      <c r="H9" s="281">
        <v>8</v>
      </c>
      <c r="I9" s="281">
        <v>6</v>
      </c>
      <c r="J9" s="281">
        <v>6</v>
      </c>
      <c r="K9" s="281">
        <f t="shared" si="0"/>
        <v>46</v>
      </c>
      <c r="L9" s="281"/>
      <c r="M9" s="282">
        <v>5</v>
      </c>
      <c r="N9" s="278"/>
    </row>
    <row r="10" spans="1:14" ht="20.149999999999999" customHeight="1">
      <c r="A10" s="299">
        <v>4</v>
      </c>
      <c r="B10" s="283"/>
      <c r="C10" s="284" t="s">
        <v>185</v>
      </c>
      <c r="D10" s="284" t="s">
        <v>12</v>
      </c>
      <c r="E10" s="281">
        <v>9</v>
      </c>
      <c r="F10" s="281">
        <v>6</v>
      </c>
      <c r="G10" s="281">
        <v>0</v>
      </c>
      <c r="H10" s="281">
        <v>10</v>
      </c>
      <c r="I10" s="281">
        <v>8</v>
      </c>
      <c r="J10" s="281">
        <v>6</v>
      </c>
      <c r="K10" s="281">
        <f t="shared" si="0"/>
        <v>39</v>
      </c>
      <c r="L10" s="281"/>
      <c r="M10" s="282">
        <v>3</v>
      </c>
      <c r="N10" s="278"/>
    </row>
    <row r="11" spans="1:14" ht="20.149999999999999" customHeight="1">
      <c r="A11" s="299">
        <v>5</v>
      </c>
      <c r="B11" s="283"/>
      <c r="C11" s="284" t="s">
        <v>94</v>
      </c>
      <c r="D11" s="284" t="s">
        <v>156</v>
      </c>
      <c r="E11" s="281">
        <v>9</v>
      </c>
      <c r="F11" s="281">
        <v>8</v>
      </c>
      <c r="G11" s="281">
        <v>6</v>
      </c>
      <c r="H11" s="281">
        <v>10</v>
      </c>
      <c r="I11" s="281">
        <v>8</v>
      </c>
      <c r="J11" s="281">
        <v>7</v>
      </c>
      <c r="K11" s="281">
        <f t="shared" si="0"/>
        <v>48</v>
      </c>
      <c r="L11" s="281"/>
      <c r="M11" s="282">
        <v>2</v>
      </c>
      <c r="N11" s="278"/>
    </row>
    <row r="12" spans="1:14" ht="20.149999999999999" customHeight="1">
      <c r="A12" s="299">
        <v>6</v>
      </c>
      <c r="B12" s="283"/>
      <c r="C12" s="284" t="s">
        <v>346</v>
      </c>
      <c r="D12" s="284" t="s">
        <v>12</v>
      </c>
      <c r="E12" s="281">
        <v>8</v>
      </c>
      <c r="F12" s="281">
        <v>8</v>
      </c>
      <c r="G12" s="281">
        <v>7</v>
      </c>
      <c r="H12" s="281">
        <v>8</v>
      </c>
      <c r="I12" s="281">
        <v>8</v>
      </c>
      <c r="J12" s="281">
        <v>4</v>
      </c>
      <c r="K12" s="281">
        <f t="shared" si="0"/>
        <v>43</v>
      </c>
      <c r="L12" s="281"/>
      <c r="M12" s="282">
        <v>2</v>
      </c>
      <c r="N12" s="278"/>
    </row>
    <row r="13" spans="1:14" ht="20.149999999999999" customHeight="1">
      <c r="A13" s="299">
        <v>7</v>
      </c>
      <c r="B13" s="283"/>
      <c r="C13" s="284" t="s">
        <v>5</v>
      </c>
      <c r="D13" s="284" t="s">
        <v>12</v>
      </c>
      <c r="E13" s="281">
        <v>9</v>
      </c>
      <c r="F13" s="281">
        <v>8</v>
      </c>
      <c r="G13" s="281">
        <v>4</v>
      </c>
      <c r="H13" s="281">
        <v>7</v>
      </c>
      <c r="I13" s="281">
        <v>6</v>
      </c>
      <c r="J13" s="281">
        <v>5</v>
      </c>
      <c r="K13" s="281">
        <f t="shared" si="0"/>
        <v>39</v>
      </c>
      <c r="L13" s="281"/>
      <c r="M13" s="282">
        <v>1</v>
      </c>
      <c r="N13" s="278"/>
    </row>
    <row r="14" spans="1:14" ht="20.149999999999999" customHeight="1">
      <c r="A14" s="299">
        <v>8</v>
      </c>
      <c r="B14" s="285"/>
      <c r="C14" s="284" t="s">
        <v>268</v>
      </c>
      <c r="D14" s="284" t="s">
        <v>12</v>
      </c>
      <c r="E14" s="281">
        <v>6</v>
      </c>
      <c r="F14" s="281">
        <v>1</v>
      </c>
      <c r="G14" s="281">
        <v>0</v>
      </c>
      <c r="H14" s="281">
        <v>6</v>
      </c>
      <c r="I14" s="281">
        <v>1</v>
      </c>
      <c r="J14" s="281">
        <v>0</v>
      </c>
      <c r="K14" s="281">
        <f t="shared" si="0"/>
        <v>14</v>
      </c>
      <c r="L14" s="281"/>
      <c r="M14" s="286">
        <v>0</v>
      </c>
      <c r="N14" s="278"/>
    </row>
    <row r="15" spans="1:14" ht="19.5" customHeight="1">
      <c r="A15" s="300"/>
      <c r="B15" s="276"/>
      <c r="C15" s="276"/>
      <c r="D15" s="276"/>
      <c r="E15" s="276"/>
      <c r="F15" s="276"/>
      <c r="G15" s="276"/>
      <c r="H15" s="276"/>
      <c r="I15" s="276"/>
      <c r="J15" s="276"/>
      <c r="K15" s="276"/>
      <c r="L15" s="276"/>
      <c r="M15" s="276"/>
      <c r="N15" s="276"/>
    </row>
    <row r="16" spans="1:14" ht="14.5" customHeight="1">
      <c r="A16" s="301"/>
      <c r="B16" s="307" t="s">
        <v>58</v>
      </c>
      <c r="C16" s="306"/>
      <c r="D16" s="152"/>
      <c r="E16" s="150"/>
      <c r="F16" s="150"/>
      <c r="G16" s="150"/>
      <c r="H16" s="150"/>
      <c r="I16" s="150"/>
      <c r="J16" s="150"/>
      <c r="K16" s="150"/>
      <c r="L16" s="150"/>
      <c r="M16" s="150"/>
      <c r="N16" s="150"/>
    </row>
    <row r="17" spans="1:14" ht="14.5" customHeight="1">
      <c r="A17" s="302"/>
      <c r="B17" s="309" t="s">
        <v>347</v>
      </c>
      <c r="C17" s="277"/>
      <c r="D17" s="153"/>
      <c r="E17" s="153"/>
      <c r="F17" s="153"/>
      <c r="G17" s="153"/>
      <c r="H17" s="153"/>
      <c r="I17" s="153"/>
      <c r="J17" s="153"/>
      <c r="K17" s="153"/>
      <c r="L17" s="154"/>
      <c r="M17" s="153"/>
      <c r="N17" s="150"/>
    </row>
    <row r="18" spans="1:14" ht="19.5" customHeight="1">
      <c r="A18" s="303"/>
      <c r="B18" s="296" t="s">
        <v>0</v>
      </c>
      <c r="C18" s="297" t="s">
        <v>60</v>
      </c>
      <c r="D18" s="297" t="s">
        <v>41</v>
      </c>
      <c r="E18" s="553" t="s">
        <v>61</v>
      </c>
      <c r="F18" s="554"/>
      <c r="G18" s="554"/>
      <c r="H18" s="554"/>
      <c r="I18" s="554"/>
      <c r="J18" s="554"/>
      <c r="K18" s="554"/>
      <c r="L18" s="555"/>
      <c r="M18" s="298" t="s">
        <v>62</v>
      </c>
      <c r="N18" s="278"/>
    </row>
    <row r="19" spans="1:14" ht="19.5" customHeight="1">
      <c r="A19" s="299">
        <v>1</v>
      </c>
      <c r="B19" s="287">
        <v>1</v>
      </c>
      <c r="C19" s="280" t="s">
        <v>113</v>
      </c>
      <c r="D19" s="280" t="s">
        <v>38</v>
      </c>
      <c r="E19" s="281">
        <v>10</v>
      </c>
      <c r="F19" s="281">
        <v>8</v>
      </c>
      <c r="G19" s="281">
        <v>7</v>
      </c>
      <c r="H19" s="281">
        <v>9</v>
      </c>
      <c r="I19" s="281">
        <v>9</v>
      </c>
      <c r="J19" s="281">
        <v>9</v>
      </c>
      <c r="K19" s="281">
        <f t="shared" ref="K19:K26" si="1">J19+I19+H19+G19+F19+E19</f>
        <v>52</v>
      </c>
      <c r="L19" s="281"/>
      <c r="M19" s="282">
        <v>25</v>
      </c>
      <c r="N19" s="278"/>
    </row>
    <row r="20" spans="1:14" ht="15.5">
      <c r="A20" s="299">
        <v>2</v>
      </c>
      <c r="B20" s="288"/>
      <c r="C20" s="284" t="s">
        <v>183</v>
      </c>
      <c r="D20" s="284" t="s">
        <v>12</v>
      </c>
      <c r="E20" s="281">
        <v>8</v>
      </c>
      <c r="F20" s="281">
        <v>4</v>
      </c>
      <c r="G20" s="281">
        <v>4</v>
      </c>
      <c r="H20" s="281">
        <v>9</v>
      </c>
      <c r="I20" s="281">
        <v>9</v>
      </c>
      <c r="J20" s="281">
        <v>5</v>
      </c>
      <c r="K20" s="281">
        <f t="shared" si="1"/>
        <v>39</v>
      </c>
      <c r="L20" s="281"/>
      <c r="M20" s="282">
        <v>12</v>
      </c>
      <c r="N20" s="278"/>
    </row>
    <row r="21" spans="1:14" ht="15.5">
      <c r="A21" s="299">
        <v>3</v>
      </c>
      <c r="B21" s="288"/>
      <c r="C21" s="284" t="s">
        <v>24</v>
      </c>
      <c r="D21" s="284" t="s">
        <v>12</v>
      </c>
      <c r="E21" s="281">
        <v>10</v>
      </c>
      <c r="F21" s="281">
        <v>9</v>
      </c>
      <c r="G21" s="281">
        <v>2</v>
      </c>
      <c r="H21" s="281">
        <v>7</v>
      </c>
      <c r="I21" s="281">
        <v>6</v>
      </c>
      <c r="J21" s="281">
        <v>3</v>
      </c>
      <c r="K21" s="281">
        <f t="shared" si="1"/>
        <v>37</v>
      </c>
      <c r="L21" s="281"/>
      <c r="M21" s="282">
        <v>6</v>
      </c>
      <c r="N21" s="278"/>
    </row>
    <row r="22" spans="1:14" ht="15.5">
      <c r="A22" s="299">
        <v>4</v>
      </c>
      <c r="B22" s="288"/>
      <c r="C22" s="284" t="s">
        <v>28</v>
      </c>
      <c r="D22" s="284" t="s">
        <v>12</v>
      </c>
      <c r="E22" s="281">
        <v>9</v>
      </c>
      <c r="F22" s="281">
        <v>7</v>
      </c>
      <c r="G22" s="281">
        <v>4</v>
      </c>
      <c r="H22" s="281">
        <v>4</v>
      </c>
      <c r="I22" s="281">
        <v>4</v>
      </c>
      <c r="J22" s="281">
        <v>2</v>
      </c>
      <c r="K22" s="281">
        <f t="shared" si="1"/>
        <v>30</v>
      </c>
      <c r="L22" s="281"/>
      <c r="M22" s="282">
        <v>3</v>
      </c>
      <c r="N22" s="278"/>
    </row>
    <row r="23" spans="1:14" ht="15.5">
      <c r="A23" s="299">
        <v>5</v>
      </c>
      <c r="B23" s="288"/>
      <c r="C23" s="284" t="s">
        <v>235</v>
      </c>
      <c r="D23" s="284" t="s">
        <v>238</v>
      </c>
      <c r="E23" s="281">
        <v>7</v>
      </c>
      <c r="F23" s="281">
        <v>7</v>
      </c>
      <c r="G23" s="281">
        <v>6</v>
      </c>
      <c r="H23" s="281">
        <v>9</v>
      </c>
      <c r="I23" s="281">
        <v>9</v>
      </c>
      <c r="J23" s="281">
        <v>4</v>
      </c>
      <c r="K23" s="281">
        <f t="shared" si="1"/>
        <v>42</v>
      </c>
      <c r="L23" s="281"/>
      <c r="M23" s="282">
        <v>2</v>
      </c>
      <c r="N23" s="278"/>
    </row>
    <row r="24" spans="1:14" ht="15.5">
      <c r="A24" s="299">
        <v>6</v>
      </c>
      <c r="B24" s="288"/>
      <c r="C24" s="284" t="s">
        <v>196</v>
      </c>
      <c r="D24" s="284" t="s">
        <v>12</v>
      </c>
      <c r="E24" s="281">
        <v>5</v>
      </c>
      <c r="F24" s="281">
        <v>4</v>
      </c>
      <c r="G24" s="281">
        <v>0</v>
      </c>
      <c r="H24" s="281">
        <v>5</v>
      </c>
      <c r="I24" s="281">
        <v>0</v>
      </c>
      <c r="J24" s="281">
        <v>0</v>
      </c>
      <c r="K24" s="281">
        <f t="shared" si="1"/>
        <v>14</v>
      </c>
      <c r="L24" s="281"/>
      <c r="M24" s="282">
        <v>1</v>
      </c>
      <c r="N24" s="278"/>
    </row>
    <row r="25" spans="1:14" ht="15.5">
      <c r="A25" s="299">
        <v>7</v>
      </c>
      <c r="B25" s="288"/>
      <c r="C25" s="284" t="s">
        <v>205</v>
      </c>
      <c r="D25" s="284" t="s">
        <v>12</v>
      </c>
      <c r="E25" s="281">
        <v>7</v>
      </c>
      <c r="F25" s="281">
        <v>6</v>
      </c>
      <c r="G25" s="281">
        <v>5</v>
      </c>
      <c r="H25" s="281">
        <v>3</v>
      </c>
      <c r="I25" s="281">
        <v>2</v>
      </c>
      <c r="J25" s="281">
        <v>0</v>
      </c>
      <c r="K25" s="281">
        <f t="shared" si="1"/>
        <v>23</v>
      </c>
      <c r="L25" s="281"/>
      <c r="M25" s="286">
        <v>0</v>
      </c>
      <c r="N25" s="278"/>
    </row>
    <row r="26" spans="1:14" ht="15.5">
      <c r="A26" s="299">
        <v>8</v>
      </c>
      <c r="B26" s="288"/>
      <c r="C26" s="284" t="s">
        <v>348</v>
      </c>
      <c r="D26" s="284" t="s">
        <v>12</v>
      </c>
      <c r="E26" s="281">
        <v>6</v>
      </c>
      <c r="F26" s="281">
        <v>4</v>
      </c>
      <c r="G26" s="281">
        <v>3</v>
      </c>
      <c r="H26" s="281">
        <v>5</v>
      </c>
      <c r="I26" s="281">
        <v>2</v>
      </c>
      <c r="J26" s="281">
        <v>0</v>
      </c>
      <c r="K26" s="281">
        <f t="shared" si="1"/>
        <v>20</v>
      </c>
      <c r="L26" s="281"/>
      <c r="M26" s="286">
        <v>0</v>
      </c>
      <c r="N26" s="278"/>
    </row>
    <row r="27" spans="1:14">
      <c r="A27" s="300"/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</row>
    <row r="28" spans="1:14">
      <c r="A28" s="301"/>
      <c r="B28" s="308" t="s">
        <v>349</v>
      </c>
      <c r="C28" s="305"/>
      <c r="D28" s="152"/>
      <c r="E28" s="150"/>
      <c r="F28" s="150"/>
      <c r="G28" s="150"/>
      <c r="H28" s="150"/>
      <c r="I28" s="150"/>
      <c r="J28" s="150"/>
      <c r="K28" s="150"/>
      <c r="L28" s="150"/>
      <c r="M28" s="150"/>
      <c r="N28" s="150"/>
    </row>
    <row r="29" spans="1:14">
      <c r="A29" s="302"/>
      <c r="B29" s="309" t="s">
        <v>350</v>
      </c>
      <c r="C29" s="277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0"/>
    </row>
    <row r="30" spans="1:14">
      <c r="A30" s="304"/>
      <c r="B30" s="296" t="s">
        <v>0</v>
      </c>
      <c r="C30" s="297" t="s">
        <v>60</v>
      </c>
      <c r="D30" s="297" t="s">
        <v>41</v>
      </c>
      <c r="E30" s="558" t="s">
        <v>61</v>
      </c>
      <c r="F30" s="559"/>
      <c r="G30" s="559"/>
      <c r="H30" s="559"/>
      <c r="I30" s="559"/>
      <c r="J30" s="559"/>
      <c r="K30" s="559"/>
      <c r="L30" s="560"/>
      <c r="M30" s="298" t="s">
        <v>62</v>
      </c>
      <c r="N30" s="278"/>
    </row>
    <row r="31" spans="1:14" ht="15.5">
      <c r="A31" s="299">
        <v>1</v>
      </c>
      <c r="B31" s="279">
        <v>1</v>
      </c>
      <c r="C31" s="289" t="s">
        <v>6</v>
      </c>
      <c r="D31" s="289" t="s">
        <v>14</v>
      </c>
      <c r="E31" s="290">
        <v>7</v>
      </c>
      <c r="F31" s="290">
        <v>7</v>
      </c>
      <c r="G31" s="290">
        <v>6</v>
      </c>
      <c r="H31" s="290">
        <v>9</v>
      </c>
      <c r="I31" s="290">
        <v>7</v>
      </c>
      <c r="J31" s="290">
        <v>6</v>
      </c>
      <c r="K31" s="290">
        <v>42</v>
      </c>
      <c r="L31" s="291"/>
      <c r="M31" s="292">
        <v>27</v>
      </c>
      <c r="N31" s="278"/>
    </row>
    <row r="32" spans="1:14" ht="15.5">
      <c r="A32" s="299">
        <v>2</v>
      </c>
      <c r="B32" s="293"/>
      <c r="C32" s="294" t="s">
        <v>351</v>
      </c>
      <c r="D32" s="294" t="s">
        <v>95</v>
      </c>
      <c r="E32" s="295">
        <v>0</v>
      </c>
      <c r="F32" s="295">
        <v>0</v>
      </c>
      <c r="G32" s="295">
        <v>0</v>
      </c>
      <c r="H32" s="295">
        <v>0</v>
      </c>
      <c r="I32" s="295">
        <v>0</v>
      </c>
      <c r="J32" s="295">
        <v>0</v>
      </c>
      <c r="K32" s="290">
        <v>0</v>
      </c>
      <c r="L32" s="291"/>
      <c r="M32" s="292">
        <v>17</v>
      </c>
      <c r="N32" s="278"/>
    </row>
    <row r="33" spans="1:14" ht="19.5" customHeight="1">
      <c r="A33" s="299">
        <v>3</v>
      </c>
      <c r="B33" s="293"/>
      <c r="C33" s="294" t="s">
        <v>211</v>
      </c>
      <c r="D33" s="294" t="s">
        <v>14</v>
      </c>
      <c r="E33" s="290">
        <v>10</v>
      </c>
      <c r="F33" s="290">
        <v>8</v>
      </c>
      <c r="G33" s="290">
        <v>5</v>
      </c>
      <c r="H33" s="290">
        <v>6</v>
      </c>
      <c r="I33" s="290">
        <v>6</v>
      </c>
      <c r="J33" s="290">
        <v>6</v>
      </c>
      <c r="K33" s="290">
        <v>41</v>
      </c>
      <c r="L33" s="291"/>
      <c r="M33" s="292">
        <v>16</v>
      </c>
      <c r="N33" s="278"/>
    </row>
    <row r="34" spans="1:14" ht="19.5" customHeight="1">
      <c r="A34" s="299">
        <v>4</v>
      </c>
      <c r="B34" s="293"/>
      <c r="C34" s="294" t="s">
        <v>184</v>
      </c>
      <c r="D34" s="294" t="s">
        <v>95</v>
      </c>
      <c r="E34" s="290">
        <v>8</v>
      </c>
      <c r="F34" s="290">
        <v>0</v>
      </c>
      <c r="G34" s="290">
        <v>0</v>
      </c>
      <c r="H34" s="290">
        <v>2</v>
      </c>
      <c r="I34" s="290">
        <v>1</v>
      </c>
      <c r="J34" s="290">
        <v>0</v>
      </c>
      <c r="K34" s="290">
        <v>11</v>
      </c>
      <c r="L34" s="291"/>
      <c r="M34" s="292">
        <v>2</v>
      </c>
      <c r="N34" s="278"/>
    </row>
    <row r="35" spans="1:14">
      <c r="A35" s="300"/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</row>
    <row r="36" spans="1:14">
      <c r="A36" s="301"/>
      <c r="B36" s="307" t="s">
        <v>352</v>
      </c>
      <c r="C36" s="306"/>
      <c r="D36" s="152"/>
      <c r="E36" s="150"/>
      <c r="F36" s="150"/>
      <c r="G36" s="150"/>
      <c r="H36" s="150"/>
      <c r="I36" s="150"/>
      <c r="J36" s="150"/>
      <c r="K36" s="150"/>
      <c r="L36" s="150"/>
      <c r="M36" s="150"/>
      <c r="N36" s="150"/>
    </row>
    <row r="37" spans="1:14">
      <c r="A37" s="302"/>
      <c r="B37" s="309" t="s">
        <v>353</v>
      </c>
      <c r="C37" s="277"/>
      <c r="D37" s="153"/>
      <c r="E37" s="153"/>
      <c r="F37" s="153"/>
      <c r="G37" s="153"/>
      <c r="H37" s="153"/>
      <c r="I37" s="153"/>
      <c r="J37" s="153"/>
      <c r="K37" s="153"/>
      <c r="L37" s="154"/>
      <c r="M37" s="153"/>
      <c r="N37" s="150"/>
    </row>
    <row r="38" spans="1:14">
      <c r="A38" s="303"/>
      <c r="B38" s="296" t="s">
        <v>0</v>
      </c>
      <c r="C38" s="297" t="s">
        <v>60</v>
      </c>
      <c r="D38" s="297" t="s">
        <v>41</v>
      </c>
      <c r="E38" s="553" t="s">
        <v>61</v>
      </c>
      <c r="F38" s="554"/>
      <c r="G38" s="554"/>
      <c r="H38" s="554"/>
      <c r="I38" s="554"/>
      <c r="J38" s="554"/>
      <c r="K38" s="554"/>
      <c r="L38" s="555"/>
      <c r="M38" s="298" t="s">
        <v>62</v>
      </c>
      <c r="N38" s="278"/>
    </row>
    <row r="39" spans="1:14" ht="15.5">
      <c r="A39" s="299">
        <v>1</v>
      </c>
      <c r="B39" s="287">
        <v>1</v>
      </c>
      <c r="C39" s="280" t="s">
        <v>151</v>
      </c>
      <c r="D39" s="280" t="s">
        <v>154</v>
      </c>
      <c r="E39" s="281">
        <v>9</v>
      </c>
      <c r="F39" s="281">
        <v>5</v>
      </c>
      <c r="G39" s="281">
        <v>4</v>
      </c>
      <c r="H39" s="281">
        <v>10</v>
      </c>
      <c r="I39" s="281">
        <v>9</v>
      </c>
      <c r="J39" s="281">
        <v>3</v>
      </c>
      <c r="K39" s="281">
        <f>J39+I39+H39+G39+F39+E39</f>
        <v>40</v>
      </c>
      <c r="L39" s="281"/>
      <c r="M39" s="282">
        <v>17</v>
      </c>
      <c r="N39" s="278"/>
    </row>
    <row r="40" spans="1:14" ht="15.5">
      <c r="A40" s="299">
        <v>2</v>
      </c>
      <c r="B40" s="288"/>
      <c r="C40" s="284" t="s">
        <v>150</v>
      </c>
      <c r="D40" s="284" t="s">
        <v>12</v>
      </c>
      <c r="E40" s="281">
        <v>8</v>
      </c>
      <c r="F40" s="281">
        <v>6</v>
      </c>
      <c r="G40" s="281">
        <v>5</v>
      </c>
      <c r="H40" s="281">
        <v>9</v>
      </c>
      <c r="I40" s="281">
        <v>6</v>
      </c>
      <c r="J40" s="281">
        <v>1</v>
      </c>
      <c r="K40" s="281">
        <f>J40+I40+H40+G40+F40+E40</f>
        <v>35</v>
      </c>
      <c r="L40" s="281"/>
      <c r="M40" s="282">
        <v>16</v>
      </c>
      <c r="N40" s="278"/>
    </row>
    <row r="41" spans="1:14" ht="15.5">
      <c r="A41" s="299">
        <v>3</v>
      </c>
      <c r="B41" s="288"/>
      <c r="C41" s="284" t="s">
        <v>354</v>
      </c>
      <c r="D41" s="284" t="s">
        <v>95</v>
      </c>
      <c r="E41" s="281">
        <v>7</v>
      </c>
      <c r="F41" s="281">
        <v>6</v>
      </c>
      <c r="G41" s="281">
        <v>5</v>
      </c>
      <c r="H41" s="281">
        <v>6</v>
      </c>
      <c r="I41" s="281">
        <v>6</v>
      </c>
      <c r="J41" s="281">
        <v>0</v>
      </c>
      <c r="K41" s="281">
        <f>J41+I41+H41+G41+F41+E41</f>
        <v>30</v>
      </c>
      <c r="L41" s="281"/>
      <c r="M41" s="282">
        <v>9</v>
      </c>
      <c r="N41" s="278"/>
    </row>
    <row r="42" spans="1:14" ht="15.5">
      <c r="A42" s="299">
        <v>4</v>
      </c>
      <c r="B42" s="288"/>
      <c r="C42" s="284" t="s">
        <v>148</v>
      </c>
      <c r="D42" s="284" t="s">
        <v>154</v>
      </c>
      <c r="E42" s="281">
        <v>4</v>
      </c>
      <c r="F42" s="281">
        <v>2</v>
      </c>
      <c r="G42" s="281">
        <v>0</v>
      </c>
      <c r="H42" s="281">
        <v>7</v>
      </c>
      <c r="I42" s="281">
        <v>5</v>
      </c>
      <c r="J42" s="281">
        <v>0</v>
      </c>
      <c r="K42" s="281">
        <f>J42+I42+H42+G42+F42+E42</f>
        <v>18</v>
      </c>
      <c r="L42" s="281"/>
      <c r="M42" s="282">
        <v>9</v>
      </c>
      <c r="N42" s="278"/>
    </row>
    <row r="43" spans="1:14" ht="15.5">
      <c r="A43" s="299">
        <v>5</v>
      </c>
      <c r="B43" s="288"/>
      <c r="C43" s="284" t="s">
        <v>355</v>
      </c>
      <c r="D43" s="284" t="s">
        <v>251</v>
      </c>
      <c r="E43" s="281">
        <v>7</v>
      </c>
      <c r="F43" s="281">
        <v>3</v>
      </c>
      <c r="G43" s="281">
        <v>0</v>
      </c>
      <c r="H43" s="281">
        <v>3</v>
      </c>
      <c r="I43" s="281">
        <v>2</v>
      </c>
      <c r="J43" s="281">
        <v>1</v>
      </c>
      <c r="K43" s="281">
        <f>J43+I43+H43+G43+F43+E43</f>
        <v>16</v>
      </c>
      <c r="L43" s="281"/>
      <c r="M43" s="282">
        <v>4</v>
      </c>
      <c r="N43" s="278"/>
    </row>
  </sheetData>
  <mergeCells count="6">
    <mergeCell ref="E38:L38"/>
    <mergeCell ref="B1:M1"/>
    <mergeCell ref="B2:M2"/>
    <mergeCell ref="E6:L6"/>
    <mergeCell ref="E18:L18"/>
    <mergeCell ref="E30:L3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K187"/>
  <sheetViews>
    <sheetView workbookViewId="0">
      <selection activeCell="A2" sqref="A2"/>
    </sheetView>
  </sheetViews>
  <sheetFormatPr defaultColWidth="9.08984375" defaultRowHeight="14.5"/>
  <cols>
    <col min="1" max="1" width="7.6328125" customWidth="1"/>
    <col min="2" max="2" width="25.6328125" customWidth="1"/>
    <col min="3" max="3" width="26.7265625" bestFit="1" customWidth="1"/>
    <col min="4" max="4" width="11.36328125" bestFit="1" customWidth="1"/>
    <col min="5" max="5" width="11.6328125" customWidth="1"/>
    <col min="6" max="6" width="1.6328125" customWidth="1"/>
    <col min="7" max="7" width="7.6328125" customWidth="1"/>
    <col min="8" max="8" width="25.6328125" bestFit="1" customWidth="1"/>
    <col min="9" max="9" width="24.36328125" bestFit="1" customWidth="1"/>
    <col min="10" max="10" width="11.36328125" bestFit="1" customWidth="1"/>
    <col min="11" max="11" width="11.6328125" customWidth="1"/>
  </cols>
  <sheetData>
    <row r="1" spans="1:11" ht="51" customHeight="1">
      <c r="A1" s="561" t="s">
        <v>392</v>
      </c>
      <c r="B1" s="561"/>
      <c r="C1" s="561"/>
      <c r="D1" s="561"/>
      <c r="E1" s="561"/>
      <c r="F1" s="316"/>
      <c r="G1" s="562" t="s">
        <v>393</v>
      </c>
      <c r="H1" s="562"/>
      <c r="I1" s="562"/>
      <c r="J1" s="562"/>
      <c r="K1" s="562"/>
    </row>
    <row r="2" spans="1:11" ht="6.75" customHeight="1">
      <c r="A2" s="418"/>
      <c r="B2" s="418"/>
      <c r="C2" s="418"/>
      <c r="D2" s="418"/>
      <c r="E2" s="418"/>
      <c r="F2" s="317"/>
    </row>
    <row r="3" spans="1:11" ht="21" customHeight="1">
      <c r="A3" s="24" t="s">
        <v>394</v>
      </c>
      <c r="B3" s="25"/>
      <c r="C3" s="25"/>
      <c r="D3" s="121" t="s">
        <v>395</v>
      </c>
      <c r="E3" s="26" t="s">
        <v>69</v>
      </c>
      <c r="G3" s="27" t="s">
        <v>396</v>
      </c>
      <c r="H3" s="28"/>
      <c r="I3" s="28"/>
      <c r="J3" s="121" t="s">
        <v>395</v>
      </c>
      <c r="K3" s="29" t="s">
        <v>69</v>
      </c>
    </row>
    <row r="4" spans="1:11" ht="25.5" customHeight="1" thickBot="1">
      <c r="A4" s="30" t="s">
        <v>70</v>
      </c>
      <c r="B4" s="31" t="s">
        <v>71</v>
      </c>
      <c r="C4" s="31" t="s">
        <v>3</v>
      </c>
      <c r="D4" s="318" t="s">
        <v>72</v>
      </c>
      <c r="E4" s="32" t="s">
        <v>73</v>
      </c>
      <c r="G4" s="30" t="s">
        <v>70</v>
      </c>
      <c r="H4" s="33" t="s">
        <v>71</v>
      </c>
      <c r="I4" s="33" t="s">
        <v>3</v>
      </c>
      <c r="J4" s="319" t="s">
        <v>72</v>
      </c>
      <c r="K4" s="34" t="s">
        <v>73</v>
      </c>
    </row>
    <row r="5" spans="1:11" ht="20.149999999999999" customHeight="1" thickTop="1">
      <c r="A5" s="320">
        <v>1</v>
      </c>
      <c r="B5" s="321" t="s">
        <v>75</v>
      </c>
      <c r="C5" s="322" t="s">
        <v>15</v>
      </c>
      <c r="D5" s="323" t="s">
        <v>397</v>
      </c>
      <c r="E5" s="324">
        <v>97</v>
      </c>
      <c r="G5" s="325">
        <v>1</v>
      </c>
      <c r="H5" s="326" t="s">
        <v>76</v>
      </c>
      <c r="I5" s="327" t="s">
        <v>12</v>
      </c>
      <c r="J5" s="328" t="s">
        <v>397</v>
      </c>
      <c r="K5" s="329">
        <v>96</v>
      </c>
    </row>
    <row r="6" spans="1:11" ht="20.149999999999999" customHeight="1">
      <c r="A6" s="320">
        <v>2</v>
      </c>
      <c r="B6" s="330" t="s">
        <v>77</v>
      </c>
      <c r="C6" s="331" t="s">
        <v>15</v>
      </c>
      <c r="D6" s="332" t="s">
        <v>397</v>
      </c>
      <c r="E6" s="333">
        <v>95</v>
      </c>
      <c r="G6" s="325">
        <v>2</v>
      </c>
      <c r="H6" s="326" t="s">
        <v>398</v>
      </c>
      <c r="I6" s="327" t="s">
        <v>15</v>
      </c>
      <c r="J6" s="334" t="s">
        <v>397</v>
      </c>
      <c r="K6" s="335">
        <v>95</v>
      </c>
    </row>
    <row r="7" spans="1:11" ht="20.149999999999999" customHeight="1">
      <c r="A7" s="320">
        <v>3</v>
      </c>
      <c r="B7" s="336" t="s">
        <v>181</v>
      </c>
      <c r="C7" s="337" t="s">
        <v>12</v>
      </c>
      <c r="D7" s="338" t="s">
        <v>397</v>
      </c>
      <c r="E7" s="339">
        <v>95</v>
      </c>
      <c r="G7" s="325">
        <v>3</v>
      </c>
      <c r="H7" s="326" t="s">
        <v>31</v>
      </c>
      <c r="I7" s="327" t="s">
        <v>12</v>
      </c>
      <c r="J7" s="328" t="s">
        <v>397</v>
      </c>
      <c r="K7" s="329">
        <v>94</v>
      </c>
    </row>
    <row r="8" spans="1:11" ht="20.149999999999999" customHeight="1">
      <c r="A8" s="320">
        <v>4</v>
      </c>
      <c r="B8" s="330" t="s">
        <v>7</v>
      </c>
      <c r="C8" s="331" t="s">
        <v>12</v>
      </c>
      <c r="D8" s="332" t="s">
        <v>397</v>
      </c>
      <c r="E8" s="333">
        <v>94</v>
      </c>
      <c r="G8" s="325">
        <v>4</v>
      </c>
      <c r="H8" s="326" t="s">
        <v>179</v>
      </c>
      <c r="I8" s="327" t="s">
        <v>12</v>
      </c>
      <c r="J8" s="328" t="s">
        <v>397</v>
      </c>
      <c r="K8" s="329">
        <v>94</v>
      </c>
    </row>
    <row r="9" spans="1:11" s="161" customFormat="1" ht="20.149999999999999" customHeight="1">
      <c r="A9" s="320">
        <v>5</v>
      </c>
      <c r="B9" s="330" t="s">
        <v>80</v>
      </c>
      <c r="C9" s="331" t="s">
        <v>74</v>
      </c>
      <c r="D9" s="332" t="s">
        <v>397</v>
      </c>
      <c r="E9" s="333">
        <v>94</v>
      </c>
      <c r="G9" s="325">
        <v>5</v>
      </c>
      <c r="H9" s="326" t="s">
        <v>399</v>
      </c>
      <c r="I9" s="327" t="s">
        <v>15</v>
      </c>
      <c r="J9" s="328" t="s">
        <v>397</v>
      </c>
      <c r="K9" s="329">
        <v>93</v>
      </c>
    </row>
    <row r="10" spans="1:11" s="161" customFormat="1" ht="20.149999999999999" customHeight="1">
      <c r="A10" s="320">
        <v>6</v>
      </c>
      <c r="B10" s="330" t="s">
        <v>81</v>
      </c>
      <c r="C10" s="331" t="s">
        <v>15</v>
      </c>
      <c r="D10" s="332" t="s">
        <v>397</v>
      </c>
      <c r="E10" s="333">
        <v>93</v>
      </c>
      <c r="G10" s="325">
        <v>6</v>
      </c>
      <c r="H10" s="326" t="s">
        <v>400</v>
      </c>
      <c r="I10" s="327" t="s">
        <v>15</v>
      </c>
      <c r="J10" s="328" t="s">
        <v>397</v>
      </c>
      <c r="K10" s="329">
        <v>92</v>
      </c>
    </row>
    <row r="11" spans="1:11" s="161" customFormat="1" ht="20.149999999999999" customHeight="1">
      <c r="A11" s="320">
        <v>7</v>
      </c>
      <c r="B11" s="330" t="s">
        <v>401</v>
      </c>
      <c r="C11" s="331" t="s">
        <v>15</v>
      </c>
      <c r="D11" s="332" t="s">
        <v>397</v>
      </c>
      <c r="E11" s="333">
        <v>92</v>
      </c>
      <c r="G11" s="325">
        <v>7</v>
      </c>
      <c r="H11" s="326" t="s">
        <v>28</v>
      </c>
      <c r="I11" s="327" t="s">
        <v>12</v>
      </c>
      <c r="J11" s="328" t="s">
        <v>397</v>
      </c>
      <c r="K11" s="329">
        <v>91</v>
      </c>
    </row>
    <row r="12" spans="1:11" s="161" customFormat="1" ht="20.149999999999999" customHeight="1">
      <c r="A12" s="320">
        <v>8</v>
      </c>
      <c r="B12" s="330" t="s">
        <v>164</v>
      </c>
      <c r="C12" s="330" t="s">
        <v>15</v>
      </c>
      <c r="D12" s="332" t="s">
        <v>397</v>
      </c>
      <c r="E12" s="333">
        <v>92</v>
      </c>
      <c r="G12" s="325">
        <v>8</v>
      </c>
      <c r="H12" s="326" t="s">
        <v>402</v>
      </c>
      <c r="I12" s="327" t="s">
        <v>15</v>
      </c>
      <c r="J12" s="328" t="s">
        <v>397</v>
      </c>
      <c r="K12" s="329">
        <v>90</v>
      </c>
    </row>
    <row r="13" spans="1:11" s="161" customFormat="1" ht="20.149999999999999" customHeight="1">
      <c r="A13" s="320">
        <v>9</v>
      </c>
      <c r="B13" s="321" t="s">
        <v>186</v>
      </c>
      <c r="C13" s="322" t="s">
        <v>15</v>
      </c>
      <c r="D13" s="323" t="s">
        <v>397</v>
      </c>
      <c r="E13" s="324">
        <v>92</v>
      </c>
      <c r="G13" s="325">
        <v>9</v>
      </c>
      <c r="H13" s="326" t="s">
        <v>183</v>
      </c>
      <c r="I13" s="327" t="s">
        <v>12</v>
      </c>
      <c r="J13" s="328" t="s">
        <v>397</v>
      </c>
      <c r="K13" s="329">
        <v>90</v>
      </c>
    </row>
    <row r="14" spans="1:11" s="161" customFormat="1" ht="20.149999999999999" customHeight="1">
      <c r="A14" s="320">
        <v>10</v>
      </c>
      <c r="B14" s="330" t="s">
        <v>195</v>
      </c>
      <c r="C14" s="331" t="s">
        <v>12</v>
      </c>
      <c r="D14" s="332" t="s">
        <v>397</v>
      </c>
      <c r="E14" s="333">
        <v>91</v>
      </c>
      <c r="G14" s="325">
        <v>10</v>
      </c>
      <c r="H14" s="326" t="s">
        <v>403</v>
      </c>
      <c r="I14" s="327" t="s">
        <v>15</v>
      </c>
      <c r="J14" s="334" t="s">
        <v>397</v>
      </c>
      <c r="K14" s="329">
        <v>90</v>
      </c>
    </row>
    <row r="15" spans="1:11" s="161" customFormat="1" ht="20.149999999999999" customHeight="1">
      <c r="A15" s="320">
        <v>11</v>
      </c>
      <c r="B15" s="330" t="s">
        <v>161</v>
      </c>
      <c r="C15" s="331" t="s">
        <v>12</v>
      </c>
      <c r="D15" s="332" t="s">
        <v>397</v>
      </c>
      <c r="E15" s="333">
        <v>91</v>
      </c>
      <c r="G15" s="325">
        <v>11</v>
      </c>
      <c r="H15" s="326" t="s">
        <v>404</v>
      </c>
      <c r="I15" s="327" t="s">
        <v>15</v>
      </c>
      <c r="J15" s="328" t="s">
        <v>397</v>
      </c>
      <c r="K15" s="329">
        <v>90</v>
      </c>
    </row>
    <row r="16" spans="1:11" s="161" customFormat="1" ht="20.149999999999999" customHeight="1">
      <c r="A16" s="320">
        <v>12</v>
      </c>
      <c r="B16" s="330" t="s">
        <v>4</v>
      </c>
      <c r="C16" s="331" t="s">
        <v>53</v>
      </c>
      <c r="D16" s="332" t="s">
        <v>397</v>
      </c>
      <c r="E16" s="333">
        <v>91</v>
      </c>
      <c r="G16" s="325">
        <v>12</v>
      </c>
      <c r="H16" s="326" t="s">
        <v>405</v>
      </c>
      <c r="I16" s="327" t="s">
        <v>15</v>
      </c>
      <c r="J16" s="328" t="s">
        <v>397</v>
      </c>
      <c r="K16" s="329">
        <v>90</v>
      </c>
    </row>
    <row r="17" spans="1:11" s="161" customFormat="1" ht="20.149999999999999" customHeight="1">
      <c r="A17" s="320">
        <v>13</v>
      </c>
      <c r="B17" s="330" t="s">
        <v>406</v>
      </c>
      <c r="C17" s="330" t="s">
        <v>12</v>
      </c>
      <c r="D17" s="332" t="s">
        <v>397</v>
      </c>
      <c r="E17" s="333">
        <v>91</v>
      </c>
      <c r="G17" s="340">
        <v>13</v>
      </c>
      <c r="H17" s="326" t="s">
        <v>403</v>
      </c>
      <c r="I17" s="327" t="s">
        <v>12</v>
      </c>
      <c r="J17" s="328"/>
      <c r="K17" s="329">
        <v>89</v>
      </c>
    </row>
    <row r="18" spans="1:11" s="161" customFormat="1" ht="20.149999999999999" customHeight="1">
      <c r="A18" s="320">
        <v>14</v>
      </c>
      <c r="B18" s="330" t="s">
        <v>407</v>
      </c>
      <c r="C18" s="331" t="s">
        <v>15</v>
      </c>
      <c r="D18" s="332" t="s">
        <v>397</v>
      </c>
      <c r="E18" s="333">
        <v>91</v>
      </c>
      <c r="G18" s="340">
        <v>14</v>
      </c>
      <c r="H18" s="326" t="s">
        <v>403</v>
      </c>
      <c r="I18" s="327" t="s">
        <v>12</v>
      </c>
      <c r="J18" s="328"/>
      <c r="K18" s="329">
        <v>89</v>
      </c>
    </row>
    <row r="19" spans="1:11" s="161" customFormat="1" ht="20.149999999999999" customHeight="1">
      <c r="A19" s="320">
        <v>15</v>
      </c>
      <c r="B19" s="330" t="s">
        <v>408</v>
      </c>
      <c r="C19" s="331" t="s">
        <v>15</v>
      </c>
      <c r="D19" s="332" t="s">
        <v>397</v>
      </c>
      <c r="E19" s="333">
        <v>91</v>
      </c>
      <c r="G19" s="340">
        <v>15</v>
      </c>
      <c r="H19" s="326" t="s">
        <v>409</v>
      </c>
      <c r="I19" s="327" t="s">
        <v>15</v>
      </c>
      <c r="J19" s="328"/>
      <c r="K19" s="329">
        <v>88</v>
      </c>
    </row>
    <row r="20" spans="1:11" s="161" customFormat="1" ht="20.149999999999999" customHeight="1">
      <c r="A20" s="320">
        <v>16</v>
      </c>
      <c r="B20" s="330" t="s">
        <v>410</v>
      </c>
      <c r="C20" s="331" t="s">
        <v>15</v>
      </c>
      <c r="D20" s="332" t="s">
        <v>397</v>
      </c>
      <c r="E20" s="333">
        <v>90</v>
      </c>
      <c r="G20" s="340">
        <v>16</v>
      </c>
      <c r="H20" s="326" t="s">
        <v>204</v>
      </c>
      <c r="I20" s="327" t="s">
        <v>12</v>
      </c>
      <c r="J20" s="328"/>
      <c r="K20" s="329">
        <v>88</v>
      </c>
    </row>
    <row r="21" spans="1:11" s="161" customFormat="1" ht="20.149999999999999" customHeight="1">
      <c r="A21" s="320">
        <v>17</v>
      </c>
      <c r="B21" s="330" t="s">
        <v>82</v>
      </c>
      <c r="C21" s="331" t="s">
        <v>15</v>
      </c>
      <c r="D21" s="332" t="s">
        <v>397</v>
      </c>
      <c r="E21" s="333">
        <v>90</v>
      </c>
      <c r="G21" s="340">
        <v>17</v>
      </c>
      <c r="H21" s="326" t="s">
        <v>183</v>
      </c>
      <c r="I21" s="327" t="s">
        <v>12</v>
      </c>
      <c r="J21" s="328"/>
      <c r="K21" s="329">
        <v>88</v>
      </c>
    </row>
    <row r="22" spans="1:11" s="161" customFormat="1" ht="20.149999999999999" customHeight="1">
      <c r="A22" s="320">
        <v>18</v>
      </c>
      <c r="B22" s="330" t="s">
        <v>411</v>
      </c>
      <c r="C22" s="331" t="s">
        <v>15</v>
      </c>
      <c r="D22" s="332" t="s">
        <v>397</v>
      </c>
      <c r="E22" s="333">
        <v>90</v>
      </c>
      <c r="G22" s="340">
        <v>18</v>
      </c>
      <c r="H22" s="326" t="s">
        <v>403</v>
      </c>
      <c r="I22" s="327" t="s">
        <v>15</v>
      </c>
      <c r="J22" s="328"/>
      <c r="K22" s="329">
        <v>87</v>
      </c>
    </row>
    <row r="23" spans="1:11" s="161" customFormat="1" ht="20.149999999999999" customHeight="1">
      <c r="A23" s="341">
        <v>19</v>
      </c>
      <c r="B23" s="330" t="s">
        <v>161</v>
      </c>
      <c r="C23" s="331" t="s">
        <v>12</v>
      </c>
      <c r="D23" s="332"/>
      <c r="E23" s="333">
        <v>89</v>
      </c>
      <c r="G23" s="340">
        <v>19</v>
      </c>
      <c r="H23" s="326" t="s">
        <v>404</v>
      </c>
      <c r="I23" s="327" t="s">
        <v>15</v>
      </c>
      <c r="J23" s="328"/>
      <c r="K23" s="329">
        <v>87</v>
      </c>
    </row>
    <row r="24" spans="1:11" s="161" customFormat="1" ht="20.149999999999999" customHeight="1">
      <c r="A24" s="341">
        <v>20</v>
      </c>
      <c r="B24" s="321" t="s">
        <v>181</v>
      </c>
      <c r="C24" s="322" t="s">
        <v>12</v>
      </c>
      <c r="D24" s="323"/>
      <c r="E24" s="324">
        <v>89</v>
      </c>
      <c r="G24" s="342">
        <v>20</v>
      </c>
      <c r="H24" s="326" t="s">
        <v>412</v>
      </c>
      <c r="I24" s="327" t="s">
        <v>15</v>
      </c>
      <c r="J24" s="328"/>
      <c r="K24" s="329">
        <v>87</v>
      </c>
    </row>
    <row r="25" spans="1:11" s="161" customFormat="1" ht="20.149999999999999" customHeight="1">
      <c r="A25" s="341">
        <v>21</v>
      </c>
      <c r="B25" s="330" t="s">
        <v>144</v>
      </c>
      <c r="C25" s="331" t="s">
        <v>12</v>
      </c>
      <c r="D25" s="332"/>
      <c r="E25" s="333">
        <v>89</v>
      </c>
      <c r="G25" s="342">
        <v>21</v>
      </c>
      <c r="H25" s="326" t="s">
        <v>76</v>
      </c>
      <c r="I25" s="327" t="s">
        <v>12</v>
      </c>
      <c r="J25" s="328"/>
      <c r="K25" s="329">
        <v>87</v>
      </c>
    </row>
    <row r="26" spans="1:11" s="161" customFormat="1" ht="20.149999999999999" customHeight="1">
      <c r="A26" s="341">
        <v>22</v>
      </c>
      <c r="B26" s="330" t="s">
        <v>413</v>
      </c>
      <c r="C26" s="331" t="s">
        <v>15</v>
      </c>
      <c r="D26" s="332"/>
      <c r="E26" s="333">
        <v>89</v>
      </c>
      <c r="G26" s="342">
        <v>22</v>
      </c>
      <c r="H26" s="326" t="s">
        <v>414</v>
      </c>
      <c r="I26" s="327" t="s">
        <v>15</v>
      </c>
      <c r="J26" s="328"/>
      <c r="K26" s="329">
        <v>86</v>
      </c>
    </row>
    <row r="27" spans="1:11" s="161" customFormat="1" ht="20.149999999999999" customHeight="1">
      <c r="A27" s="341">
        <v>23</v>
      </c>
      <c r="B27" s="330" t="s">
        <v>415</v>
      </c>
      <c r="C27" s="331" t="s">
        <v>15</v>
      </c>
      <c r="D27" s="45"/>
      <c r="E27" s="333">
        <v>89</v>
      </c>
      <c r="G27" s="342">
        <v>23</v>
      </c>
      <c r="H27" s="326" t="s">
        <v>180</v>
      </c>
      <c r="I27" s="327" t="s">
        <v>12</v>
      </c>
      <c r="J27" s="328"/>
      <c r="K27" s="329">
        <v>86</v>
      </c>
    </row>
    <row r="28" spans="1:11" s="161" customFormat="1" ht="20.149999999999999" customHeight="1">
      <c r="A28" s="341">
        <v>24</v>
      </c>
      <c r="B28" s="330" t="s">
        <v>416</v>
      </c>
      <c r="C28" s="331" t="s">
        <v>417</v>
      </c>
      <c r="D28" s="45"/>
      <c r="E28" s="333">
        <v>89</v>
      </c>
      <c r="G28" s="342">
        <v>24</v>
      </c>
      <c r="H28" s="326" t="s">
        <v>418</v>
      </c>
      <c r="I28" s="327" t="s">
        <v>419</v>
      </c>
      <c r="J28" s="328"/>
      <c r="K28" s="329">
        <v>85</v>
      </c>
    </row>
    <row r="29" spans="1:11" s="161" customFormat="1" ht="20.149999999999999" customHeight="1">
      <c r="A29" s="341">
        <v>25</v>
      </c>
      <c r="B29" s="330" t="s">
        <v>77</v>
      </c>
      <c r="C29" s="331" t="s">
        <v>15</v>
      </c>
      <c r="D29" s="332"/>
      <c r="E29" s="333">
        <v>88</v>
      </c>
      <c r="G29" s="342">
        <v>25</v>
      </c>
      <c r="H29" s="326" t="s">
        <v>420</v>
      </c>
      <c r="I29" s="327" t="s">
        <v>15</v>
      </c>
      <c r="J29" s="328"/>
      <c r="K29" s="329">
        <v>85</v>
      </c>
    </row>
    <row r="30" spans="1:11" s="161" customFormat="1" ht="20.149999999999999" customHeight="1">
      <c r="A30" s="341">
        <v>26</v>
      </c>
      <c r="B30" s="330" t="s">
        <v>184</v>
      </c>
      <c r="C30" s="331" t="s">
        <v>12</v>
      </c>
      <c r="D30" s="332"/>
      <c r="E30" s="333">
        <v>88</v>
      </c>
      <c r="G30" s="342">
        <v>26</v>
      </c>
      <c r="H30" s="326" t="s">
        <v>421</v>
      </c>
      <c r="I30" s="327" t="s">
        <v>15</v>
      </c>
      <c r="J30" s="328"/>
      <c r="K30" s="329">
        <v>84</v>
      </c>
    </row>
    <row r="31" spans="1:11" s="161" customFormat="1" ht="20.149999999999999" customHeight="1">
      <c r="A31" s="343">
        <v>27</v>
      </c>
      <c r="B31" s="330" t="s">
        <v>75</v>
      </c>
      <c r="C31" s="331" t="s">
        <v>15</v>
      </c>
      <c r="D31" s="332"/>
      <c r="E31" s="333">
        <v>88</v>
      </c>
      <c r="G31" s="342">
        <v>27</v>
      </c>
      <c r="H31" s="326" t="s">
        <v>180</v>
      </c>
      <c r="I31" s="327" t="s">
        <v>12</v>
      </c>
      <c r="J31" s="328"/>
      <c r="K31" s="329">
        <v>84</v>
      </c>
    </row>
    <row r="32" spans="1:11" s="161" customFormat="1" ht="20.149999999999999" customHeight="1">
      <c r="A32" s="343">
        <v>28</v>
      </c>
      <c r="B32" s="330" t="s">
        <v>4</v>
      </c>
      <c r="C32" s="331" t="s">
        <v>53</v>
      </c>
      <c r="D32" s="332"/>
      <c r="E32" s="333">
        <v>88</v>
      </c>
      <c r="G32" s="342">
        <v>28</v>
      </c>
      <c r="H32" s="326" t="s">
        <v>179</v>
      </c>
      <c r="I32" s="327" t="s">
        <v>12</v>
      </c>
      <c r="J32" s="328"/>
      <c r="K32" s="329">
        <v>83</v>
      </c>
    </row>
    <row r="33" spans="1:11" s="161" customFormat="1" ht="20.149999999999999" customHeight="1">
      <c r="A33" s="343">
        <v>29</v>
      </c>
      <c r="B33" s="330" t="s">
        <v>80</v>
      </c>
      <c r="C33" s="331" t="s">
        <v>74</v>
      </c>
      <c r="D33" s="332"/>
      <c r="E33" s="333">
        <v>88</v>
      </c>
      <c r="G33" s="342">
        <v>29</v>
      </c>
      <c r="H33" s="326" t="s">
        <v>422</v>
      </c>
      <c r="I33" s="327" t="s">
        <v>15</v>
      </c>
      <c r="J33" s="328"/>
      <c r="K33" s="329">
        <v>82</v>
      </c>
    </row>
    <row r="34" spans="1:11" s="161" customFormat="1" ht="20.149999999999999" customHeight="1">
      <c r="A34" s="343">
        <v>30</v>
      </c>
      <c r="B34" s="330" t="s">
        <v>423</v>
      </c>
      <c r="C34" s="331" t="s">
        <v>12</v>
      </c>
      <c r="D34" s="332"/>
      <c r="E34" s="333">
        <v>87</v>
      </c>
      <c r="G34" s="342">
        <v>30</v>
      </c>
      <c r="H34" s="326" t="s">
        <v>403</v>
      </c>
      <c r="I34" s="327" t="s">
        <v>15</v>
      </c>
      <c r="J34" s="328"/>
      <c r="K34" s="329">
        <v>82</v>
      </c>
    </row>
    <row r="35" spans="1:11" s="161" customFormat="1" ht="20.149999999999999" customHeight="1">
      <c r="A35" s="343">
        <v>31</v>
      </c>
      <c r="B35" s="330" t="s">
        <v>424</v>
      </c>
      <c r="C35" s="331" t="s">
        <v>15</v>
      </c>
      <c r="D35" s="332"/>
      <c r="E35" s="333">
        <v>87</v>
      </c>
      <c r="G35" s="342">
        <v>31</v>
      </c>
      <c r="H35" s="326" t="s">
        <v>425</v>
      </c>
      <c r="I35" s="327" t="s">
        <v>15</v>
      </c>
      <c r="J35" s="328"/>
      <c r="K35" s="329">
        <v>82</v>
      </c>
    </row>
    <row r="36" spans="1:11" s="161" customFormat="1" ht="20.149999999999999" customHeight="1">
      <c r="A36" s="343">
        <v>32</v>
      </c>
      <c r="B36" s="330" t="s">
        <v>161</v>
      </c>
      <c r="C36" s="331" t="s">
        <v>12</v>
      </c>
      <c r="D36" s="332"/>
      <c r="E36" s="333">
        <v>87</v>
      </c>
      <c r="G36" s="342">
        <v>32</v>
      </c>
      <c r="H36" s="326" t="s">
        <v>403</v>
      </c>
      <c r="I36" s="327" t="s">
        <v>15</v>
      </c>
      <c r="J36" s="328"/>
      <c r="K36" s="329">
        <v>81</v>
      </c>
    </row>
    <row r="37" spans="1:11" s="161" customFormat="1" ht="20.149999999999999" customHeight="1">
      <c r="A37" s="343">
        <v>33</v>
      </c>
      <c r="B37" s="330" t="s">
        <v>426</v>
      </c>
      <c r="C37" s="331" t="s">
        <v>15</v>
      </c>
      <c r="D37" s="332"/>
      <c r="E37" s="333">
        <v>87</v>
      </c>
      <c r="G37" s="342">
        <v>33</v>
      </c>
      <c r="H37" s="326" t="s">
        <v>427</v>
      </c>
      <c r="I37" s="327" t="s">
        <v>15</v>
      </c>
      <c r="J37" s="328"/>
      <c r="K37" s="329">
        <v>81</v>
      </c>
    </row>
    <row r="38" spans="1:11" s="161" customFormat="1" ht="20.149999999999999" customHeight="1">
      <c r="A38" s="343">
        <v>34</v>
      </c>
      <c r="B38" s="330" t="s">
        <v>161</v>
      </c>
      <c r="C38" s="331" t="s">
        <v>12</v>
      </c>
      <c r="D38" s="332"/>
      <c r="E38" s="333">
        <v>86</v>
      </c>
      <c r="G38" s="342">
        <v>34</v>
      </c>
      <c r="H38" s="326" t="s">
        <v>404</v>
      </c>
      <c r="I38" s="327" t="s">
        <v>15</v>
      </c>
      <c r="J38" s="328"/>
      <c r="K38" s="329">
        <v>81</v>
      </c>
    </row>
    <row r="39" spans="1:11" s="161" customFormat="1" ht="20.149999999999999" customHeight="1">
      <c r="A39" s="343">
        <v>35</v>
      </c>
      <c r="B39" s="330" t="s">
        <v>406</v>
      </c>
      <c r="C39" s="331" t="s">
        <v>12</v>
      </c>
      <c r="D39" s="332"/>
      <c r="E39" s="333">
        <v>86</v>
      </c>
      <c r="G39" s="342">
        <v>35</v>
      </c>
      <c r="H39" s="326" t="s">
        <v>428</v>
      </c>
      <c r="I39" s="327" t="s">
        <v>15</v>
      </c>
      <c r="J39" s="328"/>
      <c r="K39" s="329">
        <v>80</v>
      </c>
    </row>
    <row r="40" spans="1:11" s="161" customFormat="1" ht="20.149999999999999" customHeight="1">
      <c r="A40" s="343">
        <v>36</v>
      </c>
      <c r="B40" s="330" t="s">
        <v>429</v>
      </c>
      <c r="C40" s="331" t="s">
        <v>430</v>
      </c>
      <c r="D40" s="332"/>
      <c r="E40" s="333">
        <v>86</v>
      </c>
      <c r="G40" s="342">
        <v>36</v>
      </c>
      <c r="H40" s="326" t="s">
        <v>431</v>
      </c>
      <c r="I40" s="327" t="s">
        <v>15</v>
      </c>
      <c r="J40" s="328"/>
      <c r="K40" s="329">
        <v>80</v>
      </c>
    </row>
    <row r="41" spans="1:11" s="161" customFormat="1" ht="20.149999999999999" customHeight="1">
      <c r="A41" s="343">
        <v>37</v>
      </c>
      <c r="B41" s="330" t="s">
        <v>82</v>
      </c>
      <c r="C41" s="331" t="s">
        <v>15</v>
      </c>
      <c r="D41" s="332"/>
      <c r="E41" s="333">
        <v>86</v>
      </c>
      <c r="G41" s="342">
        <v>37</v>
      </c>
      <c r="H41" s="326" t="s">
        <v>432</v>
      </c>
      <c r="I41" s="327" t="s">
        <v>15</v>
      </c>
      <c r="J41" s="328"/>
      <c r="K41" s="329">
        <v>80</v>
      </c>
    </row>
    <row r="42" spans="1:11" s="161" customFormat="1" ht="20.149999999999999" customHeight="1">
      <c r="A42" s="343">
        <v>38</v>
      </c>
      <c r="B42" s="330" t="s">
        <v>433</v>
      </c>
      <c r="C42" s="331" t="s">
        <v>15</v>
      </c>
      <c r="D42" s="332"/>
      <c r="E42" s="333">
        <v>86</v>
      </c>
      <c r="G42" s="342">
        <v>38</v>
      </c>
      <c r="H42" s="326" t="s">
        <v>434</v>
      </c>
      <c r="I42" s="327" t="s">
        <v>12</v>
      </c>
      <c r="J42" s="328"/>
      <c r="K42" s="329">
        <v>80</v>
      </c>
    </row>
    <row r="43" spans="1:11" s="161" customFormat="1" ht="20.149999999999999" customHeight="1">
      <c r="A43" s="343">
        <v>39</v>
      </c>
      <c r="B43" s="330" t="s">
        <v>435</v>
      </c>
      <c r="C43" s="331" t="s">
        <v>15</v>
      </c>
      <c r="D43" s="45"/>
      <c r="E43" s="333">
        <v>86</v>
      </c>
      <c r="G43" s="342">
        <v>39</v>
      </c>
      <c r="H43" s="326" t="s">
        <v>436</v>
      </c>
      <c r="I43" s="327" t="s">
        <v>15</v>
      </c>
      <c r="J43" s="328"/>
      <c r="K43" s="329">
        <v>79</v>
      </c>
    </row>
    <row r="44" spans="1:11" s="161" customFormat="1" ht="20.149999999999999" customHeight="1">
      <c r="A44" s="343">
        <v>40</v>
      </c>
      <c r="B44" s="330" t="s">
        <v>77</v>
      </c>
      <c r="C44" s="330" t="s">
        <v>15</v>
      </c>
      <c r="D44" s="332"/>
      <c r="E44" s="333">
        <v>85</v>
      </c>
      <c r="G44" s="342">
        <v>40</v>
      </c>
      <c r="H44" s="326" t="s">
        <v>403</v>
      </c>
      <c r="I44" s="327" t="s">
        <v>15</v>
      </c>
      <c r="J44" s="328"/>
      <c r="K44" s="329">
        <v>79</v>
      </c>
    </row>
    <row r="45" spans="1:11" s="161" customFormat="1" ht="20.149999999999999" customHeight="1">
      <c r="A45" s="343">
        <v>41</v>
      </c>
      <c r="B45" s="330" t="s">
        <v>437</v>
      </c>
      <c r="C45" s="331" t="s">
        <v>15</v>
      </c>
      <c r="D45" s="332"/>
      <c r="E45" s="333">
        <v>85</v>
      </c>
      <c r="G45" s="342">
        <v>41</v>
      </c>
      <c r="H45" s="326" t="s">
        <v>438</v>
      </c>
      <c r="I45" s="327" t="s">
        <v>15</v>
      </c>
      <c r="J45" s="328"/>
      <c r="K45" s="329">
        <v>79</v>
      </c>
    </row>
    <row r="46" spans="1:11" s="161" customFormat="1" ht="20.149999999999999" customHeight="1">
      <c r="A46" s="343">
        <v>42</v>
      </c>
      <c r="B46" s="330" t="s">
        <v>439</v>
      </c>
      <c r="C46" s="331" t="s">
        <v>15</v>
      </c>
      <c r="D46" s="45"/>
      <c r="E46" s="333">
        <v>85</v>
      </c>
      <c r="G46" s="342">
        <v>42</v>
      </c>
      <c r="H46" s="326" t="s">
        <v>260</v>
      </c>
      <c r="I46" s="327" t="s">
        <v>12</v>
      </c>
      <c r="J46" s="328"/>
      <c r="K46" s="329">
        <v>79</v>
      </c>
    </row>
    <row r="47" spans="1:11" s="161" customFormat="1" ht="20.149999999999999" customHeight="1">
      <c r="A47" s="343">
        <v>43</v>
      </c>
      <c r="B47" s="330" t="s">
        <v>440</v>
      </c>
      <c r="C47" s="331" t="s">
        <v>12</v>
      </c>
      <c r="D47" s="45"/>
      <c r="E47" s="333">
        <v>85</v>
      </c>
      <c r="G47" s="342">
        <v>43</v>
      </c>
      <c r="H47" s="326" t="s">
        <v>441</v>
      </c>
      <c r="I47" s="327" t="s">
        <v>15</v>
      </c>
      <c r="J47" s="328"/>
      <c r="K47" s="329">
        <v>79</v>
      </c>
    </row>
    <row r="48" spans="1:11" s="161" customFormat="1" ht="20.149999999999999" customHeight="1">
      <c r="A48" s="343">
        <v>44</v>
      </c>
      <c r="B48" s="330" t="s">
        <v>429</v>
      </c>
      <c r="C48" s="331" t="s">
        <v>430</v>
      </c>
      <c r="D48" s="332"/>
      <c r="E48" s="35">
        <v>84</v>
      </c>
      <c r="G48" s="342">
        <v>44</v>
      </c>
      <c r="H48" s="326" t="s">
        <v>403</v>
      </c>
      <c r="I48" s="327" t="s">
        <v>15</v>
      </c>
      <c r="J48" s="328"/>
      <c r="K48" s="329">
        <v>77</v>
      </c>
    </row>
    <row r="49" spans="1:11" s="161" customFormat="1" ht="20.149999999999999" customHeight="1">
      <c r="A49" s="343">
        <v>45</v>
      </c>
      <c r="B49" s="330" t="s">
        <v>442</v>
      </c>
      <c r="C49" s="331" t="s">
        <v>15</v>
      </c>
      <c r="D49" s="332"/>
      <c r="E49" s="333">
        <v>84</v>
      </c>
      <c r="G49" s="342">
        <v>45</v>
      </c>
      <c r="H49" s="326" t="s">
        <v>434</v>
      </c>
      <c r="I49" s="327" t="s">
        <v>12</v>
      </c>
      <c r="J49" s="328"/>
      <c r="K49" s="329">
        <v>76</v>
      </c>
    </row>
    <row r="50" spans="1:11" s="161" customFormat="1" ht="20.149999999999999" customHeight="1">
      <c r="A50" s="343">
        <v>46</v>
      </c>
      <c r="B50" s="330" t="s">
        <v>435</v>
      </c>
      <c r="C50" s="330" t="s">
        <v>15</v>
      </c>
      <c r="D50" s="332"/>
      <c r="E50" s="333">
        <v>84</v>
      </c>
      <c r="G50" s="342">
        <v>46</v>
      </c>
      <c r="H50" s="326" t="s">
        <v>443</v>
      </c>
      <c r="I50" s="327" t="s">
        <v>15</v>
      </c>
      <c r="J50" s="328"/>
      <c r="K50" s="329">
        <v>76</v>
      </c>
    </row>
    <row r="51" spans="1:11" s="161" customFormat="1" ht="20.149999999999999" customHeight="1">
      <c r="A51" s="343">
        <v>47</v>
      </c>
      <c r="B51" s="330" t="s">
        <v>186</v>
      </c>
      <c r="C51" s="331" t="s">
        <v>15</v>
      </c>
      <c r="D51" s="332"/>
      <c r="E51" s="333">
        <v>84</v>
      </c>
      <c r="G51" s="342">
        <v>47</v>
      </c>
      <c r="H51" s="326" t="s">
        <v>414</v>
      </c>
      <c r="I51" s="327" t="s">
        <v>15</v>
      </c>
      <c r="J51" s="328"/>
      <c r="K51" s="329">
        <v>75</v>
      </c>
    </row>
    <row r="52" spans="1:11" s="161" customFormat="1" ht="20.149999999999999" customHeight="1">
      <c r="A52" s="343">
        <v>48</v>
      </c>
      <c r="B52" s="330" t="s">
        <v>444</v>
      </c>
      <c r="C52" s="331" t="s">
        <v>15</v>
      </c>
      <c r="D52" s="332"/>
      <c r="E52" s="333">
        <v>83</v>
      </c>
      <c r="G52" s="342">
        <v>48</v>
      </c>
      <c r="H52" s="326" t="s">
        <v>445</v>
      </c>
      <c r="I52" s="327" t="s">
        <v>15</v>
      </c>
      <c r="J52" s="328"/>
      <c r="K52" s="329">
        <v>75</v>
      </c>
    </row>
    <row r="53" spans="1:11" s="161" customFormat="1" ht="20.149999999999999" customHeight="1">
      <c r="A53" s="343">
        <v>49</v>
      </c>
      <c r="B53" s="330" t="s">
        <v>446</v>
      </c>
      <c r="C53" s="331" t="s">
        <v>447</v>
      </c>
      <c r="D53" s="332"/>
      <c r="E53" s="333">
        <v>83</v>
      </c>
      <c r="G53" s="342">
        <v>49</v>
      </c>
      <c r="H53" s="326" t="s">
        <v>448</v>
      </c>
      <c r="I53" s="327" t="s">
        <v>15</v>
      </c>
      <c r="J53" s="328"/>
      <c r="K53" s="329">
        <v>75</v>
      </c>
    </row>
    <row r="54" spans="1:11" s="161" customFormat="1" ht="20.149999999999999" customHeight="1">
      <c r="A54" s="343">
        <v>50</v>
      </c>
      <c r="B54" s="330" t="s">
        <v>259</v>
      </c>
      <c r="C54" s="331" t="s">
        <v>12</v>
      </c>
      <c r="D54" s="45"/>
      <c r="E54" s="333">
        <v>83</v>
      </c>
      <c r="G54" s="342">
        <v>50</v>
      </c>
      <c r="H54" s="326" t="s">
        <v>428</v>
      </c>
      <c r="I54" s="327" t="s">
        <v>449</v>
      </c>
      <c r="J54" s="328"/>
      <c r="K54" s="329">
        <v>75</v>
      </c>
    </row>
    <row r="55" spans="1:11" s="161" customFormat="1" ht="20.149999999999999" customHeight="1">
      <c r="A55" s="343">
        <v>51</v>
      </c>
      <c r="B55" s="330" t="s">
        <v>450</v>
      </c>
      <c r="C55" s="331" t="s">
        <v>15</v>
      </c>
      <c r="D55" s="332"/>
      <c r="E55" s="333">
        <v>82</v>
      </c>
      <c r="G55" s="342">
        <v>51</v>
      </c>
      <c r="H55" s="326" t="s">
        <v>451</v>
      </c>
      <c r="I55" s="327" t="s">
        <v>15</v>
      </c>
      <c r="J55" s="328"/>
      <c r="K55" s="329">
        <v>74</v>
      </c>
    </row>
    <row r="56" spans="1:11" s="161" customFormat="1" ht="20.149999999999999" customHeight="1">
      <c r="A56" s="343">
        <v>52</v>
      </c>
      <c r="B56" s="330" t="s">
        <v>452</v>
      </c>
      <c r="C56" s="331" t="s">
        <v>15</v>
      </c>
      <c r="D56" s="332"/>
      <c r="E56" s="333">
        <v>82</v>
      </c>
      <c r="G56" s="342">
        <v>52</v>
      </c>
      <c r="H56" s="326" t="s">
        <v>453</v>
      </c>
      <c r="I56" s="327" t="s">
        <v>15</v>
      </c>
      <c r="J56" s="328"/>
      <c r="K56" s="329">
        <v>74</v>
      </c>
    </row>
    <row r="57" spans="1:11" s="161" customFormat="1" ht="20.149999999999999" customHeight="1">
      <c r="A57" s="343">
        <v>53</v>
      </c>
      <c r="B57" s="330" t="s">
        <v>75</v>
      </c>
      <c r="C57" s="331" t="s">
        <v>15</v>
      </c>
      <c r="D57" s="332"/>
      <c r="E57" s="333">
        <v>81</v>
      </c>
      <c r="G57" s="342">
        <v>53</v>
      </c>
      <c r="H57" s="326" t="s">
        <v>260</v>
      </c>
      <c r="I57" s="327" t="s">
        <v>12</v>
      </c>
      <c r="J57" s="328"/>
      <c r="K57" s="329">
        <v>74</v>
      </c>
    </row>
    <row r="58" spans="1:11" s="161" customFormat="1" ht="20.149999999999999" customHeight="1">
      <c r="A58" s="343">
        <v>54</v>
      </c>
      <c r="B58" s="330" t="s">
        <v>454</v>
      </c>
      <c r="C58" s="331" t="s">
        <v>15</v>
      </c>
      <c r="D58" s="332"/>
      <c r="E58" s="333">
        <v>81</v>
      </c>
      <c r="G58" s="342">
        <v>54</v>
      </c>
      <c r="H58" s="326" t="s">
        <v>199</v>
      </c>
      <c r="I58" s="327" t="s">
        <v>12</v>
      </c>
      <c r="J58" s="328"/>
      <c r="K58" s="329">
        <v>73</v>
      </c>
    </row>
    <row r="59" spans="1:11" s="161" customFormat="1" ht="20.149999999999999" customHeight="1">
      <c r="A59" s="343">
        <v>55</v>
      </c>
      <c r="B59" s="330" t="s">
        <v>455</v>
      </c>
      <c r="C59" s="331" t="s">
        <v>15</v>
      </c>
      <c r="D59" s="332"/>
      <c r="E59" s="333">
        <v>80</v>
      </c>
      <c r="G59" s="342">
        <v>55</v>
      </c>
      <c r="H59" s="326" t="s">
        <v>456</v>
      </c>
      <c r="I59" s="327" t="s">
        <v>15</v>
      </c>
      <c r="J59" s="328"/>
      <c r="K59" s="329">
        <v>73</v>
      </c>
    </row>
    <row r="60" spans="1:11" s="161" customFormat="1" ht="20.149999999999999" customHeight="1">
      <c r="A60" s="343">
        <v>56</v>
      </c>
      <c r="B60" s="330" t="s">
        <v>457</v>
      </c>
      <c r="C60" s="331" t="s">
        <v>15</v>
      </c>
      <c r="D60" s="332"/>
      <c r="E60" s="333">
        <v>80</v>
      </c>
      <c r="G60" s="342">
        <v>56</v>
      </c>
      <c r="H60" s="326" t="s">
        <v>458</v>
      </c>
      <c r="I60" s="327" t="s">
        <v>15</v>
      </c>
      <c r="J60" s="328"/>
      <c r="K60" s="329">
        <v>73</v>
      </c>
    </row>
    <row r="61" spans="1:11" s="161" customFormat="1" ht="20.149999999999999" customHeight="1">
      <c r="A61" s="343">
        <v>57</v>
      </c>
      <c r="B61" s="330" t="s">
        <v>424</v>
      </c>
      <c r="C61" s="331" t="s">
        <v>15</v>
      </c>
      <c r="D61" s="332"/>
      <c r="E61" s="333">
        <v>78</v>
      </c>
      <c r="G61" s="342">
        <v>57</v>
      </c>
      <c r="H61" s="326" t="s">
        <v>428</v>
      </c>
      <c r="I61" s="327" t="s">
        <v>15</v>
      </c>
      <c r="J61" s="328"/>
      <c r="K61" s="329">
        <v>72</v>
      </c>
    </row>
    <row r="62" spans="1:11" s="161" customFormat="1" ht="20.149999999999999" customHeight="1">
      <c r="A62" s="343">
        <v>58</v>
      </c>
      <c r="B62" s="330" t="s">
        <v>426</v>
      </c>
      <c r="C62" s="331" t="s">
        <v>15</v>
      </c>
      <c r="D62" s="332"/>
      <c r="E62" s="333">
        <v>78</v>
      </c>
      <c r="G62" s="342">
        <v>58</v>
      </c>
      <c r="H62" s="326" t="s">
        <v>459</v>
      </c>
      <c r="I62" s="327" t="s">
        <v>15</v>
      </c>
      <c r="J62" s="328"/>
      <c r="K62" s="329">
        <v>71</v>
      </c>
    </row>
    <row r="63" spans="1:11" s="161" customFormat="1" ht="20.149999999999999" customHeight="1">
      <c r="A63" s="343">
        <v>59</v>
      </c>
      <c r="B63" s="330" t="s">
        <v>460</v>
      </c>
      <c r="C63" s="331" t="s">
        <v>15</v>
      </c>
      <c r="D63" s="45"/>
      <c r="E63" s="333">
        <v>78</v>
      </c>
      <c r="G63" s="342">
        <v>59</v>
      </c>
      <c r="H63" s="326" t="s">
        <v>461</v>
      </c>
      <c r="I63" s="327" t="s">
        <v>15</v>
      </c>
      <c r="J63" s="328"/>
      <c r="K63" s="329">
        <v>71</v>
      </c>
    </row>
    <row r="64" spans="1:11" s="161" customFormat="1" ht="20.149999999999999" customHeight="1">
      <c r="A64" s="343">
        <v>60</v>
      </c>
      <c r="B64" s="330" t="s">
        <v>161</v>
      </c>
      <c r="C64" s="331" t="s">
        <v>12</v>
      </c>
      <c r="D64" s="332"/>
      <c r="E64" s="333">
        <v>77</v>
      </c>
      <c r="G64" s="342">
        <v>60</v>
      </c>
      <c r="H64" s="326" t="s">
        <v>194</v>
      </c>
      <c r="I64" s="327" t="s">
        <v>12</v>
      </c>
      <c r="J64" s="328"/>
      <c r="K64" s="329">
        <v>70</v>
      </c>
    </row>
    <row r="65" spans="1:11" s="161" customFormat="1" ht="20.149999999999999" customHeight="1">
      <c r="A65" s="343">
        <v>61</v>
      </c>
      <c r="B65" s="330" t="s">
        <v>82</v>
      </c>
      <c r="C65" s="331" t="s">
        <v>15</v>
      </c>
      <c r="D65" s="332"/>
      <c r="E65" s="333">
        <v>77</v>
      </c>
      <c r="G65" s="342">
        <v>61</v>
      </c>
      <c r="H65" s="326" t="s">
        <v>403</v>
      </c>
      <c r="I65" s="327" t="s">
        <v>15</v>
      </c>
      <c r="J65" s="328"/>
      <c r="K65" s="329">
        <v>70</v>
      </c>
    </row>
    <row r="66" spans="1:11" s="161" customFormat="1" ht="20.149999999999999" customHeight="1">
      <c r="A66" s="343">
        <v>62</v>
      </c>
      <c r="B66" s="330" t="s">
        <v>186</v>
      </c>
      <c r="C66" s="331" t="s">
        <v>15</v>
      </c>
      <c r="D66" s="332"/>
      <c r="E66" s="333">
        <v>77</v>
      </c>
      <c r="G66" s="342">
        <v>62</v>
      </c>
      <c r="H66" s="326" t="s">
        <v>462</v>
      </c>
      <c r="I66" s="327" t="s">
        <v>15</v>
      </c>
      <c r="J66" s="328"/>
      <c r="K66" s="329">
        <v>69</v>
      </c>
    </row>
    <row r="67" spans="1:11" s="161" customFormat="1" ht="20.149999999999999" customHeight="1">
      <c r="A67" s="343">
        <v>63</v>
      </c>
      <c r="B67" s="330" t="s">
        <v>463</v>
      </c>
      <c r="C67" s="331" t="s">
        <v>15</v>
      </c>
      <c r="D67" s="332"/>
      <c r="E67" s="333">
        <v>76</v>
      </c>
      <c r="G67" s="342">
        <v>63</v>
      </c>
      <c r="H67" s="326" t="s">
        <v>464</v>
      </c>
      <c r="I67" s="327" t="s">
        <v>15</v>
      </c>
      <c r="J67" s="328"/>
      <c r="K67" s="329">
        <v>69</v>
      </c>
    </row>
    <row r="68" spans="1:11" s="161" customFormat="1" ht="20.149999999999999" customHeight="1">
      <c r="A68" s="343">
        <v>64</v>
      </c>
      <c r="B68" s="330" t="s">
        <v>465</v>
      </c>
      <c r="C68" s="331" t="s">
        <v>15</v>
      </c>
      <c r="D68" s="332"/>
      <c r="E68" s="333">
        <v>75</v>
      </c>
      <c r="G68" s="342">
        <v>64</v>
      </c>
      <c r="H68" s="326" t="s">
        <v>180</v>
      </c>
      <c r="I68" s="327" t="s">
        <v>12</v>
      </c>
      <c r="J68" s="328"/>
      <c r="K68" s="329">
        <v>68</v>
      </c>
    </row>
    <row r="69" spans="1:11" s="161" customFormat="1" ht="20.149999999999999" customHeight="1">
      <c r="A69" s="343">
        <v>65</v>
      </c>
      <c r="B69" s="330" t="s">
        <v>411</v>
      </c>
      <c r="C69" s="331" t="s">
        <v>15</v>
      </c>
      <c r="D69" s="332"/>
      <c r="E69" s="333">
        <v>75</v>
      </c>
      <c r="G69" s="342">
        <v>65</v>
      </c>
      <c r="H69" s="326" t="s">
        <v>466</v>
      </c>
      <c r="I69" s="327" t="s">
        <v>467</v>
      </c>
      <c r="J69" s="328"/>
      <c r="K69" s="329">
        <v>68</v>
      </c>
    </row>
    <row r="70" spans="1:11" s="161" customFormat="1" ht="20.149999999999999" customHeight="1">
      <c r="A70" s="343">
        <v>66</v>
      </c>
      <c r="B70" s="330" t="s">
        <v>182</v>
      </c>
      <c r="C70" s="331" t="s">
        <v>15</v>
      </c>
      <c r="D70" s="332"/>
      <c r="E70" s="333">
        <v>75</v>
      </c>
      <c r="G70" s="342">
        <v>66</v>
      </c>
      <c r="H70" s="326" t="s">
        <v>461</v>
      </c>
      <c r="I70" s="327" t="s">
        <v>15</v>
      </c>
      <c r="J70" s="328"/>
      <c r="K70" s="329">
        <v>66</v>
      </c>
    </row>
    <row r="71" spans="1:11" s="161" customFormat="1" ht="20.149999999999999" customHeight="1">
      <c r="A71" s="343">
        <v>67</v>
      </c>
      <c r="B71" s="330" t="s">
        <v>468</v>
      </c>
      <c r="C71" s="331" t="s">
        <v>12</v>
      </c>
      <c r="D71" s="332"/>
      <c r="E71" s="333">
        <v>74</v>
      </c>
      <c r="G71" s="342">
        <v>67</v>
      </c>
      <c r="H71" s="326" t="s">
        <v>420</v>
      </c>
      <c r="I71" s="327" t="s">
        <v>15</v>
      </c>
      <c r="J71" s="328"/>
      <c r="K71" s="329">
        <v>66</v>
      </c>
    </row>
    <row r="72" spans="1:11" s="161" customFormat="1" ht="20.149999999999999" customHeight="1">
      <c r="A72" s="343">
        <v>68</v>
      </c>
      <c r="B72" s="330" t="s">
        <v>200</v>
      </c>
      <c r="C72" s="331" t="s">
        <v>12</v>
      </c>
      <c r="D72" s="332"/>
      <c r="E72" s="333">
        <v>74</v>
      </c>
      <c r="G72" s="342">
        <v>68</v>
      </c>
      <c r="H72" s="326" t="s">
        <v>405</v>
      </c>
      <c r="I72" s="327" t="s">
        <v>15</v>
      </c>
      <c r="J72" s="328"/>
      <c r="K72" s="329">
        <v>65</v>
      </c>
    </row>
    <row r="73" spans="1:11" s="161" customFormat="1" ht="20.149999999999999" customHeight="1">
      <c r="A73" s="343">
        <v>69</v>
      </c>
      <c r="B73" s="330" t="s">
        <v>195</v>
      </c>
      <c r="C73" s="331" t="s">
        <v>12</v>
      </c>
      <c r="D73" s="332"/>
      <c r="E73" s="333">
        <v>73</v>
      </c>
      <c r="G73" s="342">
        <v>69</v>
      </c>
      <c r="H73" s="326" t="s">
        <v>428</v>
      </c>
      <c r="I73" s="327" t="s">
        <v>449</v>
      </c>
      <c r="J73" s="328"/>
      <c r="K73" s="329">
        <v>62</v>
      </c>
    </row>
    <row r="74" spans="1:11" s="161" customFormat="1" ht="20.149999999999999" customHeight="1">
      <c r="A74" s="343">
        <v>70</v>
      </c>
      <c r="B74" s="330" t="s">
        <v>469</v>
      </c>
      <c r="C74" s="331" t="s">
        <v>12</v>
      </c>
      <c r="D74" s="332"/>
      <c r="E74" s="333">
        <v>73</v>
      </c>
      <c r="G74" s="342">
        <v>70</v>
      </c>
      <c r="H74" s="326" t="s">
        <v>470</v>
      </c>
      <c r="I74" s="327" t="s">
        <v>471</v>
      </c>
      <c r="J74" s="328"/>
      <c r="K74" s="329">
        <v>60</v>
      </c>
    </row>
    <row r="75" spans="1:11" s="161" customFormat="1" ht="20.149999999999999" customHeight="1">
      <c r="A75" s="343">
        <v>71</v>
      </c>
      <c r="B75" s="330" t="s">
        <v>472</v>
      </c>
      <c r="C75" s="331" t="s">
        <v>15</v>
      </c>
      <c r="D75" s="332"/>
      <c r="E75" s="333">
        <v>72</v>
      </c>
      <c r="G75" s="342">
        <v>71</v>
      </c>
      <c r="H75" s="326" t="s">
        <v>403</v>
      </c>
      <c r="I75" s="327" t="s">
        <v>15</v>
      </c>
      <c r="J75" s="328"/>
      <c r="K75" s="329">
        <v>59</v>
      </c>
    </row>
    <row r="76" spans="1:11" s="161" customFormat="1" ht="20.149999999999999" customHeight="1">
      <c r="A76" s="343">
        <v>72</v>
      </c>
      <c r="B76" s="330" t="s">
        <v>455</v>
      </c>
      <c r="C76" s="331" t="s">
        <v>15</v>
      </c>
      <c r="D76" s="332"/>
      <c r="E76" s="333">
        <v>72</v>
      </c>
      <c r="G76" s="342">
        <v>72</v>
      </c>
      <c r="H76" s="326" t="s">
        <v>473</v>
      </c>
      <c r="I76" s="327" t="s">
        <v>15</v>
      </c>
      <c r="J76" s="328"/>
      <c r="K76" s="329">
        <v>59</v>
      </c>
    </row>
    <row r="77" spans="1:11" s="161" customFormat="1" ht="20.149999999999999" customHeight="1">
      <c r="A77" s="343">
        <v>73</v>
      </c>
      <c r="B77" s="330" t="s">
        <v>474</v>
      </c>
      <c r="C77" s="331" t="s">
        <v>15</v>
      </c>
      <c r="D77" s="332"/>
      <c r="E77" s="333">
        <v>72</v>
      </c>
      <c r="G77" s="342">
        <v>73</v>
      </c>
      <c r="H77" s="326" t="s">
        <v>475</v>
      </c>
      <c r="I77" s="327" t="s">
        <v>15</v>
      </c>
      <c r="J77" s="328"/>
      <c r="K77" s="329">
        <v>53</v>
      </c>
    </row>
    <row r="78" spans="1:11" s="161" customFormat="1" ht="20.149999999999999" customHeight="1">
      <c r="A78" s="343">
        <v>74</v>
      </c>
      <c r="B78" s="330" t="s">
        <v>476</v>
      </c>
      <c r="C78" s="331" t="s">
        <v>15</v>
      </c>
      <c r="D78" s="332"/>
      <c r="E78" s="333">
        <v>72</v>
      </c>
      <c r="G78" s="342">
        <v>74</v>
      </c>
      <c r="H78" s="326" t="s">
        <v>473</v>
      </c>
      <c r="I78" s="327" t="s">
        <v>15</v>
      </c>
      <c r="J78" s="328"/>
      <c r="K78" s="329">
        <v>48</v>
      </c>
    </row>
    <row r="79" spans="1:11" s="161" customFormat="1" ht="20.149999999999999" customHeight="1">
      <c r="A79" s="343">
        <v>75</v>
      </c>
      <c r="B79" s="330" t="s">
        <v>477</v>
      </c>
      <c r="C79" s="331" t="s">
        <v>15</v>
      </c>
      <c r="D79" s="332"/>
      <c r="E79" s="333">
        <v>72</v>
      </c>
      <c r="G79" s="342">
        <v>75</v>
      </c>
      <c r="H79" s="326" t="s">
        <v>403</v>
      </c>
      <c r="I79" s="327" t="s">
        <v>15</v>
      </c>
      <c r="J79" s="328"/>
      <c r="K79" s="329">
        <v>43</v>
      </c>
    </row>
    <row r="80" spans="1:11" s="161" customFormat="1" ht="20.149999999999999" customHeight="1">
      <c r="A80" s="343">
        <v>76</v>
      </c>
      <c r="B80" s="330" t="s">
        <v>478</v>
      </c>
      <c r="C80" s="331" t="s">
        <v>15</v>
      </c>
      <c r="D80" s="332"/>
      <c r="E80" s="333">
        <v>71</v>
      </c>
      <c r="G80" s="342">
        <v>76</v>
      </c>
      <c r="H80" s="326" t="s">
        <v>403</v>
      </c>
      <c r="I80" s="327" t="s">
        <v>15</v>
      </c>
      <c r="J80" s="328"/>
      <c r="K80" s="329">
        <v>43</v>
      </c>
    </row>
    <row r="81" spans="1:11" s="161" customFormat="1" ht="20.149999999999999" customHeight="1">
      <c r="A81" s="343">
        <v>77</v>
      </c>
      <c r="B81" s="330" t="s">
        <v>479</v>
      </c>
      <c r="C81" s="331" t="s">
        <v>15</v>
      </c>
      <c r="D81" s="332"/>
      <c r="E81" s="333">
        <v>71</v>
      </c>
      <c r="G81" s="342">
        <v>77</v>
      </c>
      <c r="H81" s="326"/>
      <c r="I81" s="327"/>
      <c r="J81" s="328"/>
      <c r="K81" s="329"/>
    </row>
    <row r="82" spans="1:11" s="161" customFormat="1" ht="20.149999999999999" customHeight="1">
      <c r="A82" s="343">
        <v>78</v>
      </c>
      <c r="B82" s="330" t="s">
        <v>480</v>
      </c>
      <c r="C82" s="331" t="s">
        <v>447</v>
      </c>
      <c r="D82" s="332"/>
      <c r="E82" s="333">
        <v>71</v>
      </c>
      <c r="G82" s="342">
        <v>78</v>
      </c>
      <c r="H82" s="326"/>
      <c r="I82" s="327"/>
      <c r="J82" s="328"/>
      <c r="K82" s="329"/>
    </row>
    <row r="83" spans="1:11" s="161" customFormat="1" ht="20.149999999999999" customHeight="1">
      <c r="A83" s="343">
        <v>79</v>
      </c>
      <c r="B83" s="330" t="s">
        <v>481</v>
      </c>
      <c r="C83" s="331" t="s">
        <v>15</v>
      </c>
      <c r="D83" s="332"/>
      <c r="E83" s="333">
        <v>71</v>
      </c>
      <c r="G83" s="342">
        <v>79</v>
      </c>
      <c r="H83" s="326"/>
      <c r="I83" s="327"/>
      <c r="J83" s="328"/>
      <c r="K83" s="329"/>
    </row>
    <row r="84" spans="1:11" s="161" customFormat="1" ht="20.149999999999999" customHeight="1">
      <c r="A84" s="343">
        <v>80</v>
      </c>
      <c r="B84" s="330" t="s">
        <v>184</v>
      </c>
      <c r="C84" s="331" t="s">
        <v>12</v>
      </c>
      <c r="D84" s="332"/>
      <c r="E84" s="333">
        <v>70</v>
      </c>
      <c r="G84" s="342">
        <v>80</v>
      </c>
      <c r="H84" s="326"/>
      <c r="I84" s="327"/>
      <c r="J84" s="328"/>
      <c r="K84" s="329"/>
    </row>
    <row r="85" spans="1:11" s="161" customFormat="1" ht="20.149999999999999" customHeight="1">
      <c r="A85" s="343">
        <v>81</v>
      </c>
      <c r="B85" s="330" t="s">
        <v>482</v>
      </c>
      <c r="C85" s="331" t="s">
        <v>447</v>
      </c>
      <c r="D85" s="332"/>
      <c r="E85" s="333">
        <v>70</v>
      </c>
      <c r="G85" s="342">
        <v>81</v>
      </c>
      <c r="H85" s="326"/>
      <c r="I85" s="327"/>
      <c r="J85" s="328"/>
      <c r="K85" s="329"/>
    </row>
    <row r="86" spans="1:11" s="161" customFormat="1" ht="20.149999999999999" customHeight="1">
      <c r="A86" s="343">
        <v>82</v>
      </c>
      <c r="B86" s="330" t="s">
        <v>82</v>
      </c>
      <c r="C86" s="331" t="s">
        <v>15</v>
      </c>
      <c r="D86" s="332"/>
      <c r="E86" s="333">
        <v>69</v>
      </c>
      <c r="G86" s="342">
        <v>82</v>
      </c>
      <c r="H86" s="326"/>
      <c r="I86" s="327"/>
      <c r="J86" s="328"/>
      <c r="K86" s="329"/>
    </row>
    <row r="87" spans="1:11" s="161" customFormat="1" ht="20.149999999999999" customHeight="1">
      <c r="A87" s="343">
        <v>83</v>
      </c>
      <c r="B87" s="330" t="s">
        <v>483</v>
      </c>
      <c r="C87" s="331" t="s">
        <v>15</v>
      </c>
      <c r="D87" s="332"/>
      <c r="E87" s="333">
        <v>68</v>
      </c>
      <c r="G87" s="342">
        <v>83</v>
      </c>
      <c r="H87" s="326"/>
      <c r="I87" s="327"/>
      <c r="J87" s="328"/>
      <c r="K87" s="329"/>
    </row>
    <row r="88" spans="1:11" s="161" customFormat="1" ht="20.149999999999999" customHeight="1">
      <c r="A88" s="343">
        <v>84</v>
      </c>
      <c r="B88" s="330" t="s">
        <v>484</v>
      </c>
      <c r="C88" s="331" t="s">
        <v>15</v>
      </c>
      <c r="D88" s="332"/>
      <c r="E88" s="333">
        <v>68</v>
      </c>
      <c r="G88" s="342">
        <v>84</v>
      </c>
      <c r="H88" s="326"/>
      <c r="I88" s="327"/>
      <c r="J88" s="328"/>
      <c r="K88" s="329"/>
    </row>
    <row r="89" spans="1:11" s="161" customFormat="1" ht="20.149999999999999" customHeight="1">
      <c r="A89" s="343">
        <v>85</v>
      </c>
      <c r="B89" s="330" t="s">
        <v>485</v>
      </c>
      <c r="C89" s="331" t="s">
        <v>15</v>
      </c>
      <c r="D89" s="332"/>
      <c r="E89" s="333">
        <v>67</v>
      </c>
      <c r="G89" s="342">
        <v>85</v>
      </c>
      <c r="H89" s="326"/>
      <c r="I89" s="327"/>
      <c r="J89" s="328"/>
      <c r="K89" s="329"/>
    </row>
    <row r="90" spans="1:11" s="161" customFormat="1" ht="20.149999999999999" customHeight="1">
      <c r="A90" s="343">
        <v>86</v>
      </c>
      <c r="B90" s="330" t="s">
        <v>486</v>
      </c>
      <c r="C90" s="331" t="s">
        <v>15</v>
      </c>
      <c r="D90" s="332"/>
      <c r="E90" s="333">
        <v>65</v>
      </c>
      <c r="G90" s="342">
        <v>86</v>
      </c>
      <c r="H90" s="326"/>
      <c r="I90" s="327"/>
      <c r="J90" s="328"/>
      <c r="K90" s="329"/>
    </row>
    <row r="91" spans="1:11" s="161" customFormat="1" ht="20.149999999999999" customHeight="1">
      <c r="A91" s="343">
        <v>87</v>
      </c>
      <c r="B91" s="330" t="s">
        <v>487</v>
      </c>
      <c r="C91" s="331" t="s">
        <v>15</v>
      </c>
      <c r="D91" s="332"/>
      <c r="E91" s="333">
        <v>64</v>
      </c>
      <c r="G91" s="342">
        <v>87</v>
      </c>
      <c r="H91" s="326"/>
      <c r="I91" s="327"/>
      <c r="J91" s="328"/>
      <c r="K91" s="329"/>
    </row>
    <row r="92" spans="1:11" s="161" customFormat="1" ht="20.149999999999999" customHeight="1">
      <c r="A92" s="343">
        <v>88</v>
      </c>
      <c r="B92" s="330" t="s">
        <v>35</v>
      </c>
      <c r="C92" s="331" t="s">
        <v>12</v>
      </c>
      <c r="D92" s="332"/>
      <c r="E92" s="333">
        <v>63</v>
      </c>
      <c r="G92" s="342">
        <v>88</v>
      </c>
      <c r="H92" s="326"/>
      <c r="I92" s="327"/>
      <c r="J92" s="328"/>
      <c r="K92" s="329"/>
    </row>
    <row r="93" spans="1:11" s="161" customFormat="1" ht="20.149999999999999" customHeight="1">
      <c r="A93" s="343">
        <v>89</v>
      </c>
      <c r="B93" s="330" t="s">
        <v>488</v>
      </c>
      <c r="C93" s="331" t="s">
        <v>15</v>
      </c>
      <c r="D93" s="332"/>
      <c r="E93" s="333">
        <v>63</v>
      </c>
      <c r="G93" s="342">
        <v>89</v>
      </c>
      <c r="H93" s="326"/>
      <c r="I93" s="327"/>
      <c r="J93" s="328"/>
      <c r="K93" s="329"/>
    </row>
    <row r="94" spans="1:11" s="161" customFormat="1" ht="20.149999999999999" customHeight="1">
      <c r="A94" s="343">
        <v>90</v>
      </c>
      <c r="B94" s="330" t="s">
        <v>489</v>
      </c>
      <c r="C94" s="331" t="s">
        <v>15</v>
      </c>
      <c r="D94" s="45"/>
      <c r="E94" s="333">
        <v>62</v>
      </c>
      <c r="G94" s="342">
        <v>90</v>
      </c>
      <c r="H94" s="326"/>
      <c r="I94" s="327"/>
      <c r="J94" s="328"/>
      <c r="K94" s="329"/>
    </row>
    <row r="95" spans="1:11" s="161" customFormat="1" ht="20.149999999999999" customHeight="1">
      <c r="A95" s="343">
        <v>91</v>
      </c>
      <c r="B95" s="330" t="s">
        <v>490</v>
      </c>
      <c r="C95" s="331" t="s">
        <v>15</v>
      </c>
      <c r="D95" s="45"/>
      <c r="E95" s="333">
        <v>62</v>
      </c>
      <c r="G95" s="342">
        <v>91</v>
      </c>
      <c r="H95" s="326"/>
      <c r="I95" s="327"/>
      <c r="J95" s="328"/>
      <c r="K95" s="329"/>
    </row>
    <row r="96" spans="1:11" s="161" customFormat="1" ht="20.149999999999999" customHeight="1">
      <c r="A96" s="343">
        <v>92</v>
      </c>
      <c r="B96" s="330" t="s">
        <v>452</v>
      </c>
      <c r="C96" s="330" t="s">
        <v>15</v>
      </c>
      <c r="D96" s="332"/>
      <c r="E96" s="333">
        <v>60</v>
      </c>
      <c r="G96" s="342">
        <v>92</v>
      </c>
      <c r="H96" s="326"/>
      <c r="I96" s="327"/>
      <c r="J96" s="328"/>
      <c r="K96" s="329"/>
    </row>
    <row r="97" spans="1:11" s="161" customFormat="1" ht="20.149999999999999" customHeight="1">
      <c r="A97" s="343">
        <v>93</v>
      </c>
      <c r="B97" s="330" t="s">
        <v>491</v>
      </c>
      <c r="C97" s="330" t="s">
        <v>15</v>
      </c>
      <c r="D97" s="332"/>
      <c r="E97" s="333">
        <v>60</v>
      </c>
      <c r="G97" s="342">
        <v>93</v>
      </c>
      <c r="H97" s="326"/>
      <c r="I97" s="327"/>
      <c r="J97" s="328"/>
      <c r="K97" s="329"/>
    </row>
    <row r="98" spans="1:11" s="161" customFormat="1" ht="20.149999999999999" customHeight="1">
      <c r="A98" s="343">
        <v>94</v>
      </c>
      <c r="B98" s="330" t="s">
        <v>481</v>
      </c>
      <c r="C98" s="331" t="s">
        <v>492</v>
      </c>
      <c r="D98" s="332"/>
      <c r="E98" s="333">
        <v>58</v>
      </c>
      <c r="G98" s="342">
        <v>94</v>
      </c>
      <c r="H98" s="326"/>
      <c r="I98" s="327"/>
      <c r="J98" s="328"/>
      <c r="K98" s="329"/>
    </row>
    <row r="99" spans="1:11" s="161" customFormat="1" ht="20.149999999999999" customHeight="1">
      <c r="A99" s="343">
        <v>95</v>
      </c>
      <c r="B99" s="330" t="s">
        <v>457</v>
      </c>
      <c r="C99" s="331" t="s">
        <v>15</v>
      </c>
      <c r="D99" s="332"/>
      <c r="E99" s="333">
        <v>58</v>
      </c>
      <c r="G99" s="342">
        <v>95</v>
      </c>
      <c r="H99" s="326"/>
      <c r="I99" s="327"/>
      <c r="J99" s="328"/>
      <c r="K99" s="329"/>
    </row>
    <row r="100" spans="1:11" s="161" customFormat="1" ht="20.149999999999999" customHeight="1">
      <c r="A100" s="343">
        <v>96</v>
      </c>
      <c r="B100" s="330" t="s">
        <v>493</v>
      </c>
      <c r="C100" s="331" t="s">
        <v>15</v>
      </c>
      <c r="D100" s="332"/>
      <c r="E100" s="333">
        <v>55</v>
      </c>
      <c r="G100" s="342">
        <v>96</v>
      </c>
      <c r="H100" s="326"/>
      <c r="I100" s="327"/>
      <c r="J100" s="328"/>
      <c r="K100" s="329"/>
    </row>
    <row r="101" spans="1:11" s="161" customFormat="1" ht="20.149999999999999" customHeight="1">
      <c r="A101" s="343">
        <v>97</v>
      </c>
      <c r="B101" s="330" t="s">
        <v>483</v>
      </c>
      <c r="C101" s="331" t="s">
        <v>15</v>
      </c>
      <c r="D101" s="332"/>
      <c r="E101" s="333">
        <v>54</v>
      </c>
      <c r="G101" s="342">
        <v>97</v>
      </c>
      <c r="H101" s="326"/>
      <c r="I101" s="327"/>
      <c r="J101" s="328"/>
      <c r="K101" s="329"/>
    </row>
    <row r="102" spans="1:11" s="161" customFormat="1" ht="20.149999999999999" customHeight="1">
      <c r="A102" s="343">
        <v>98</v>
      </c>
      <c r="B102" s="330" t="s">
        <v>494</v>
      </c>
      <c r="C102" s="331" t="s">
        <v>15</v>
      </c>
      <c r="D102" s="332"/>
      <c r="E102" s="333">
        <v>54</v>
      </c>
      <c r="G102" s="342">
        <v>98</v>
      </c>
      <c r="H102" s="326"/>
      <c r="I102" s="327"/>
      <c r="J102" s="328"/>
      <c r="K102" s="329"/>
    </row>
    <row r="103" spans="1:11" s="161" customFormat="1" ht="20.149999999999999" customHeight="1">
      <c r="A103" s="343">
        <v>99</v>
      </c>
      <c r="B103" s="330" t="s">
        <v>495</v>
      </c>
      <c r="C103" s="331" t="s">
        <v>15</v>
      </c>
      <c r="D103" s="332"/>
      <c r="E103" s="333">
        <v>53</v>
      </c>
      <c r="G103" s="342">
        <v>99</v>
      </c>
      <c r="H103" s="326"/>
      <c r="I103" s="327"/>
      <c r="J103" s="328"/>
      <c r="K103" s="329"/>
    </row>
    <row r="104" spans="1:11" s="161" customFormat="1" ht="20" customHeight="1">
      <c r="A104" s="343">
        <v>100</v>
      </c>
      <c r="B104" s="330" t="s">
        <v>446</v>
      </c>
      <c r="C104" s="331" t="s">
        <v>447</v>
      </c>
      <c r="D104" s="332"/>
      <c r="E104" s="333">
        <v>51</v>
      </c>
      <c r="G104" s="342">
        <v>100</v>
      </c>
      <c r="H104" s="326"/>
      <c r="I104" s="327"/>
      <c r="J104" s="328"/>
      <c r="K104" s="329"/>
    </row>
    <row r="105" spans="1:11" ht="20" customHeight="1">
      <c r="A105" s="343">
        <v>101</v>
      </c>
      <c r="B105" s="330" t="s">
        <v>496</v>
      </c>
      <c r="C105" s="331" t="s">
        <v>15</v>
      </c>
      <c r="D105" s="332"/>
      <c r="E105" s="333">
        <v>50</v>
      </c>
      <c r="G105" s="342">
        <v>101</v>
      </c>
      <c r="H105" s="45"/>
      <c r="I105" s="45"/>
      <c r="J105" s="45"/>
      <c r="K105" s="45"/>
    </row>
    <row r="106" spans="1:11" ht="20" customHeight="1">
      <c r="A106" s="343">
        <v>102</v>
      </c>
      <c r="B106" s="330" t="s">
        <v>497</v>
      </c>
      <c r="C106" s="331" t="s">
        <v>15</v>
      </c>
      <c r="D106" s="332"/>
      <c r="E106" s="333">
        <v>48</v>
      </c>
      <c r="G106" s="342">
        <v>102</v>
      </c>
      <c r="H106" s="45"/>
      <c r="I106" s="45"/>
      <c r="J106" s="45"/>
      <c r="K106" s="45"/>
    </row>
    <row r="107" spans="1:11" ht="20" customHeight="1">
      <c r="A107" s="343">
        <v>103</v>
      </c>
      <c r="B107" s="330" t="s">
        <v>455</v>
      </c>
      <c r="C107" s="331" t="s">
        <v>15</v>
      </c>
      <c r="D107" s="332"/>
      <c r="E107" s="333">
        <v>43</v>
      </c>
      <c r="G107" s="342">
        <v>103</v>
      </c>
      <c r="H107" s="45"/>
      <c r="I107" s="45"/>
      <c r="J107" s="45"/>
      <c r="K107" s="45"/>
    </row>
    <row r="108" spans="1:11" ht="20" customHeight="1">
      <c r="A108" s="343">
        <v>104</v>
      </c>
      <c r="B108" s="330" t="s">
        <v>498</v>
      </c>
      <c r="C108" s="331" t="s">
        <v>447</v>
      </c>
      <c r="D108" s="332"/>
      <c r="E108" s="333">
        <v>43</v>
      </c>
      <c r="G108" s="342">
        <v>104</v>
      </c>
      <c r="H108" s="45"/>
      <c r="I108" s="45"/>
      <c r="J108" s="45"/>
      <c r="K108" s="45"/>
    </row>
    <row r="109" spans="1:11" ht="20" customHeight="1">
      <c r="A109" s="343">
        <v>105</v>
      </c>
      <c r="B109" s="330" t="s">
        <v>499</v>
      </c>
      <c r="C109" s="331" t="s">
        <v>15</v>
      </c>
      <c r="D109" s="332"/>
      <c r="E109" s="333">
        <v>42</v>
      </c>
      <c r="G109" s="342">
        <v>105</v>
      </c>
      <c r="H109" s="45"/>
      <c r="I109" s="45"/>
      <c r="J109" s="45"/>
      <c r="K109" s="45"/>
    </row>
    <row r="110" spans="1:11" ht="20" customHeight="1">
      <c r="A110" s="343">
        <v>106</v>
      </c>
      <c r="B110" s="330" t="s">
        <v>500</v>
      </c>
      <c r="C110" s="331" t="s">
        <v>447</v>
      </c>
      <c r="D110" s="332"/>
      <c r="E110" s="333">
        <v>42</v>
      </c>
      <c r="G110" s="342">
        <v>106</v>
      </c>
      <c r="H110" s="45"/>
      <c r="I110" s="45"/>
      <c r="J110" s="45"/>
      <c r="K110" s="45"/>
    </row>
    <row r="111" spans="1:11" ht="20" customHeight="1">
      <c r="A111" s="343">
        <v>107</v>
      </c>
      <c r="B111" s="330" t="s">
        <v>501</v>
      </c>
      <c r="C111" s="331" t="s">
        <v>447</v>
      </c>
      <c r="D111" s="332"/>
      <c r="E111" s="333">
        <v>38</v>
      </c>
      <c r="G111" s="342">
        <v>107</v>
      </c>
      <c r="H111" s="45"/>
      <c r="I111" s="45"/>
      <c r="J111" s="45"/>
      <c r="K111" s="45"/>
    </row>
    <row r="112" spans="1:11" ht="20" customHeight="1">
      <c r="A112" s="343">
        <v>108</v>
      </c>
      <c r="B112" s="330" t="s">
        <v>502</v>
      </c>
      <c r="C112" s="331" t="s">
        <v>15</v>
      </c>
      <c r="D112" s="332"/>
      <c r="E112" s="333">
        <v>32</v>
      </c>
      <c r="G112" s="342">
        <v>108</v>
      </c>
      <c r="H112" s="45"/>
      <c r="I112" s="45"/>
      <c r="J112" s="45"/>
      <c r="K112" s="45"/>
    </row>
    <row r="113" spans="1:11" ht="20" customHeight="1">
      <c r="A113" s="343">
        <v>109</v>
      </c>
      <c r="B113" s="330" t="s">
        <v>503</v>
      </c>
      <c r="C113" s="331" t="s">
        <v>15</v>
      </c>
      <c r="D113" s="332"/>
      <c r="E113" s="333">
        <v>30</v>
      </c>
      <c r="G113" s="342">
        <v>109</v>
      </c>
      <c r="H113" s="45"/>
      <c r="I113" s="45"/>
      <c r="J113" s="45"/>
      <c r="K113" s="45"/>
    </row>
    <row r="114" spans="1:11" ht="20" customHeight="1">
      <c r="A114" s="344"/>
      <c r="B114" s="345"/>
      <c r="C114" s="346"/>
      <c r="D114" s="161"/>
      <c r="E114" s="347"/>
      <c r="F114" s="161"/>
      <c r="G114" s="348"/>
      <c r="H114" s="161"/>
      <c r="I114" s="161"/>
      <c r="J114" s="161"/>
      <c r="K114" s="161"/>
    </row>
    <row r="116" spans="1:11">
      <c r="A116" s="24"/>
      <c r="B116" s="25"/>
      <c r="C116" s="25"/>
      <c r="D116" s="121" t="s">
        <v>395</v>
      </c>
      <c r="E116" s="26" t="s">
        <v>69</v>
      </c>
      <c r="G116" s="27"/>
      <c r="H116" s="28"/>
      <c r="I116" s="28"/>
      <c r="J116" s="121" t="s">
        <v>395</v>
      </c>
      <c r="K116" s="29" t="s">
        <v>69</v>
      </c>
    </row>
    <row r="117" spans="1:11" ht="16" thickBot="1">
      <c r="A117" s="30" t="s">
        <v>70</v>
      </c>
      <c r="B117" s="31" t="s">
        <v>71</v>
      </c>
      <c r="C117" s="31" t="s">
        <v>3</v>
      </c>
      <c r="D117" s="318" t="s">
        <v>72</v>
      </c>
      <c r="E117" s="32" t="s">
        <v>73</v>
      </c>
      <c r="G117" s="30" t="s">
        <v>70</v>
      </c>
      <c r="H117" s="33" t="s">
        <v>71</v>
      </c>
      <c r="I117" s="33" t="s">
        <v>3</v>
      </c>
      <c r="J117" s="319" t="s">
        <v>72</v>
      </c>
      <c r="K117" s="34" t="s">
        <v>73</v>
      </c>
    </row>
    <row r="118" spans="1:11" ht="16" thickTop="1">
      <c r="A118" s="320">
        <v>1</v>
      </c>
      <c r="B118" s="321" t="s">
        <v>80</v>
      </c>
      <c r="C118" s="322" t="s">
        <v>74</v>
      </c>
      <c r="D118" s="323" t="s">
        <v>397</v>
      </c>
      <c r="E118" s="349">
        <v>28</v>
      </c>
      <c r="G118" s="325">
        <v>1</v>
      </c>
      <c r="H118" s="326" t="s">
        <v>400</v>
      </c>
      <c r="I118" s="327" t="s">
        <v>15</v>
      </c>
      <c r="J118" s="328" t="s">
        <v>397</v>
      </c>
      <c r="K118" s="350">
        <v>29</v>
      </c>
    </row>
    <row r="119" spans="1:11" ht="15.5">
      <c r="A119" s="320">
        <v>2</v>
      </c>
      <c r="B119" s="321" t="s">
        <v>181</v>
      </c>
      <c r="C119" s="322" t="s">
        <v>12</v>
      </c>
      <c r="D119" s="323" t="s">
        <v>397</v>
      </c>
      <c r="E119" s="349">
        <v>26</v>
      </c>
      <c r="G119" s="325">
        <v>2</v>
      </c>
      <c r="H119" s="326" t="s">
        <v>31</v>
      </c>
      <c r="I119" s="327" t="s">
        <v>12</v>
      </c>
      <c r="J119" s="334" t="s">
        <v>397</v>
      </c>
      <c r="K119" s="351">
        <v>28</v>
      </c>
    </row>
    <row r="120" spans="1:11" ht="15.5">
      <c r="A120" s="320">
        <v>3</v>
      </c>
      <c r="B120" s="330" t="s">
        <v>407</v>
      </c>
      <c r="C120" s="331" t="s">
        <v>15</v>
      </c>
      <c r="D120" s="332" t="s">
        <v>397</v>
      </c>
      <c r="E120" s="352">
        <v>19</v>
      </c>
      <c r="G120" s="325">
        <v>3</v>
      </c>
      <c r="H120" s="326" t="s">
        <v>76</v>
      </c>
      <c r="I120" s="327" t="s">
        <v>12</v>
      </c>
      <c r="J120" s="328" t="s">
        <v>397</v>
      </c>
      <c r="K120" s="350">
        <v>26</v>
      </c>
    </row>
    <row r="121" spans="1:11" ht="15.5">
      <c r="A121" s="320">
        <v>4</v>
      </c>
      <c r="B121" s="336" t="s">
        <v>186</v>
      </c>
      <c r="C121" s="337" t="s">
        <v>15</v>
      </c>
      <c r="D121" s="338" t="s">
        <v>397</v>
      </c>
      <c r="E121" s="353">
        <v>18</v>
      </c>
      <c r="G121" s="325">
        <v>4</v>
      </c>
      <c r="H121" s="326" t="s">
        <v>28</v>
      </c>
      <c r="I121" s="327" t="s">
        <v>12</v>
      </c>
      <c r="J121" s="328" t="s">
        <v>397</v>
      </c>
      <c r="K121" s="350">
        <v>24</v>
      </c>
    </row>
    <row r="122" spans="1:11" ht="15.5">
      <c r="A122" s="320">
        <v>5</v>
      </c>
      <c r="B122" s="330" t="s">
        <v>411</v>
      </c>
      <c r="C122" s="331" t="s">
        <v>15</v>
      </c>
      <c r="D122" s="332" t="s">
        <v>397</v>
      </c>
      <c r="E122" s="352">
        <v>17</v>
      </c>
      <c r="G122" s="325">
        <v>5</v>
      </c>
      <c r="H122" s="326" t="s">
        <v>399</v>
      </c>
      <c r="I122" s="327" t="s">
        <v>15</v>
      </c>
      <c r="J122" s="328" t="s">
        <v>397</v>
      </c>
      <c r="K122" s="350">
        <v>23</v>
      </c>
    </row>
    <row r="123" spans="1:11" ht="15.5">
      <c r="A123" s="320">
        <v>6</v>
      </c>
      <c r="B123" s="330" t="s">
        <v>7</v>
      </c>
      <c r="C123" s="331" t="s">
        <v>12</v>
      </c>
      <c r="D123" s="332" t="s">
        <v>397</v>
      </c>
      <c r="E123" s="352">
        <v>15</v>
      </c>
      <c r="G123" s="325">
        <v>6</v>
      </c>
      <c r="H123" s="326" t="s">
        <v>402</v>
      </c>
      <c r="I123" s="327" t="s">
        <v>15</v>
      </c>
      <c r="J123" s="328" t="s">
        <v>397</v>
      </c>
      <c r="K123" s="350">
        <v>23</v>
      </c>
    </row>
    <row r="124" spans="1:11" ht="15.5">
      <c r="A124" s="320">
        <v>7</v>
      </c>
      <c r="B124" s="330" t="s">
        <v>406</v>
      </c>
      <c r="C124" s="330" t="s">
        <v>12</v>
      </c>
      <c r="D124" s="332" t="s">
        <v>397</v>
      </c>
      <c r="E124" s="352">
        <v>15</v>
      </c>
      <c r="G124" s="325">
        <v>7</v>
      </c>
      <c r="H124" s="326" t="s">
        <v>183</v>
      </c>
      <c r="I124" s="327" t="s">
        <v>12</v>
      </c>
      <c r="J124" s="328" t="s">
        <v>397</v>
      </c>
      <c r="K124" s="350">
        <v>18</v>
      </c>
    </row>
    <row r="125" spans="1:11" ht="15.5">
      <c r="A125" s="320">
        <v>8</v>
      </c>
      <c r="B125" s="330" t="s">
        <v>77</v>
      </c>
      <c r="C125" s="331" t="s">
        <v>15</v>
      </c>
      <c r="D125" s="332" t="s">
        <v>397</v>
      </c>
      <c r="E125" s="352">
        <v>14</v>
      </c>
      <c r="G125" s="325">
        <v>8</v>
      </c>
      <c r="H125" s="326" t="s">
        <v>179</v>
      </c>
      <c r="I125" s="327" t="s">
        <v>12</v>
      </c>
      <c r="J125" s="328" t="s">
        <v>397</v>
      </c>
      <c r="K125" s="350">
        <v>11</v>
      </c>
    </row>
    <row r="126" spans="1:11" ht="15.5">
      <c r="A126" s="341">
        <v>9</v>
      </c>
      <c r="B126" s="321" t="s">
        <v>75</v>
      </c>
      <c r="C126" s="322" t="s">
        <v>15</v>
      </c>
      <c r="D126" s="323" t="s">
        <v>397</v>
      </c>
      <c r="E126" s="324"/>
      <c r="G126" s="340">
        <v>9</v>
      </c>
      <c r="H126" s="326" t="s">
        <v>403</v>
      </c>
      <c r="I126" s="327" t="s">
        <v>12</v>
      </c>
      <c r="J126" s="328" t="s">
        <v>397</v>
      </c>
      <c r="K126" s="350">
        <v>6</v>
      </c>
    </row>
    <row r="127" spans="1:11" ht="15.5">
      <c r="A127" s="341">
        <v>10</v>
      </c>
      <c r="B127" s="330" t="s">
        <v>81</v>
      </c>
      <c r="C127" s="331" t="s">
        <v>15</v>
      </c>
      <c r="D127" s="332" t="s">
        <v>397</v>
      </c>
      <c r="E127" s="333"/>
      <c r="G127" s="340">
        <v>10</v>
      </c>
      <c r="H127" s="326" t="s">
        <v>405</v>
      </c>
      <c r="I127" s="327" t="s">
        <v>15</v>
      </c>
      <c r="J127" s="334" t="s">
        <v>397</v>
      </c>
      <c r="K127" s="350">
        <v>3</v>
      </c>
    </row>
    <row r="128" spans="1:11" ht="15.5">
      <c r="A128" s="341">
        <v>11</v>
      </c>
      <c r="B128" s="330" t="s">
        <v>401</v>
      </c>
      <c r="C128" s="331" t="s">
        <v>15</v>
      </c>
      <c r="D128" s="332" t="s">
        <v>397</v>
      </c>
      <c r="E128" s="333"/>
      <c r="G128" s="340">
        <v>11</v>
      </c>
      <c r="H128" s="326" t="s">
        <v>398</v>
      </c>
      <c r="I128" s="327" t="s">
        <v>15</v>
      </c>
      <c r="J128" s="328" t="s">
        <v>397</v>
      </c>
      <c r="K128" s="329"/>
    </row>
    <row r="129" spans="1:11" ht="15.5">
      <c r="A129" s="341">
        <v>12</v>
      </c>
      <c r="B129" s="330" t="s">
        <v>164</v>
      </c>
      <c r="C129" s="330" t="s">
        <v>15</v>
      </c>
      <c r="D129" s="332" t="s">
        <v>397</v>
      </c>
      <c r="E129" s="333"/>
      <c r="G129" s="340">
        <v>12</v>
      </c>
      <c r="H129" s="326" t="s">
        <v>404</v>
      </c>
      <c r="I129" s="327" t="s">
        <v>15</v>
      </c>
      <c r="J129" s="328" t="s">
        <v>397</v>
      </c>
      <c r="K129" s="329"/>
    </row>
    <row r="130" spans="1:11" ht="15.5">
      <c r="A130" s="341">
        <v>13</v>
      </c>
      <c r="B130" s="330" t="s">
        <v>195</v>
      </c>
      <c r="C130" s="331" t="s">
        <v>12</v>
      </c>
      <c r="D130" s="332" t="s">
        <v>397</v>
      </c>
      <c r="E130" s="333"/>
    </row>
    <row r="131" spans="1:11" ht="15.5">
      <c r="A131" s="341">
        <v>14</v>
      </c>
      <c r="B131" s="330" t="s">
        <v>161</v>
      </c>
      <c r="C131" s="331" t="s">
        <v>12</v>
      </c>
      <c r="D131" s="332" t="s">
        <v>397</v>
      </c>
      <c r="E131" s="333"/>
    </row>
    <row r="132" spans="1:11" ht="15.5">
      <c r="A132" s="341">
        <v>15</v>
      </c>
      <c r="B132" s="330" t="s">
        <v>4</v>
      </c>
      <c r="C132" s="331" t="s">
        <v>53</v>
      </c>
      <c r="D132" s="332" t="s">
        <v>397</v>
      </c>
      <c r="E132" s="333"/>
    </row>
    <row r="133" spans="1:11" ht="15.5">
      <c r="A133" s="341">
        <v>16</v>
      </c>
      <c r="B133" s="330" t="s">
        <v>408</v>
      </c>
      <c r="C133" s="331" t="s">
        <v>15</v>
      </c>
      <c r="D133" s="332" t="s">
        <v>397</v>
      </c>
      <c r="E133" s="333"/>
    </row>
    <row r="134" spans="1:11" ht="15.5">
      <c r="A134" s="341">
        <v>17</v>
      </c>
      <c r="B134" s="330" t="s">
        <v>410</v>
      </c>
      <c r="C134" s="331" t="s">
        <v>15</v>
      </c>
      <c r="D134" s="332" t="s">
        <v>397</v>
      </c>
      <c r="E134" s="333"/>
    </row>
    <row r="135" spans="1:11" ht="15.5">
      <c r="A135" s="341">
        <v>18</v>
      </c>
      <c r="B135" s="330" t="s">
        <v>82</v>
      </c>
      <c r="C135" s="331" t="s">
        <v>15</v>
      </c>
      <c r="D135" s="332" t="s">
        <v>397</v>
      </c>
      <c r="E135" s="333"/>
    </row>
    <row r="137" spans="1:11">
      <c r="A137" s="45"/>
      <c r="B137" s="38" t="s">
        <v>187</v>
      </c>
      <c r="C137" s="122"/>
      <c r="D137" s="123"/>
      <c r="E137" s="123"/>
      <c r="G137" s="45"/>
      <c r="H137" s="38" t="s">
        <v>187</v>
      </c>
      <c r="I137" s="122"/>
      <c r="J137" s="123"/>
      <c r="K137" s="123"/>
    </row>
    <row r="138" spans="1:11">
      <c r="A138" s="45"/>
      <c r="B138" s="124" t="s">
        <v>1</v>
      </c>
      <c r="C138" s="125" t="s">
        <v>41</v>
      </c>
      <c r="D138" s="124"/>
      <c r="E138" s="124"/>
      <c r="G138" s="45"/>
      <c r="H138" s="124" t="s">
        <v>1</v>
      </c>
      <c r="I138" s="125" t="s">
        <v>41</v>
      </c>
      <c r="J138" s="124"/>
      <c r="K138" s="124"/>
    </row>
    <row r="139" spans="1:11" ht="15.5">
      <c r="A139" s="354">
        <v>1</v>
      </c>
      <c r="B139" s="321" t="s">
        <v>80</v>
      </c>
      <c r="C139" s="322" t="s">
        <v>74</v>
      </c>
      <c r="D139" s="323" t="s">
        <v>397</v>
      </c>
      <c r="E139" s="349">
        <v>28</v>
      </c>
      <c r="G139" s="355">
        <v>1</v>
      </c>
      <c r="H139" s="326" t="s">
        <v>400</v>
      </c>
      <c r="I139" s="327" t="s">
        <v>15</v>
      </c>
      <c r="J139" s="328" t="s">
        <v>397</v>
      </c>
      <c r="K139" s="350">
        <v>29</v>
      </c>
    </row>
    <row r="140" spans="1:11" ht="15.5">
      <c r="A140" s="354">
        <v>2</v>
      </c>
      <c r="B140" s="321" t="s">
        <v>181</v>
      </c>
      <c r="C140" s="322" t="s">
        <v>12</v>
      </c>
      <c r="D140" s="323" t="s">
        <v>397</v>
      </c>
      <c r="E140" s="349">
        <v>26</v>
      </c>
      <c r="G140" s="355">
        <v>2</v>
      </c>
      <c r="H140" s="326" t="s">
        <v>31</v>
      </c>
      <c r="I140" s="327" t="s">
        <v>12</v>
      </c>
      <c r="J140" s="334" t="s">
        <v>397</v>
      </c>
      <c r="K140" s="351">
        <v>28</v>
      </c>
    </row>
    <row r="141" spans="1:11" ht="15.5">
      <c r="A141" s="354">
        <v>3</v>
      </c>
      <c r="B141" s="330" t="s">
        <v>407</v>
      </c>
      <c r="C141" s="331" t="s">
        <v>15</v>
      </c>
      <c r="D141" s="332" t="s">
        <v>397</v>
      </c>
      <c r="E141" s="352">
        <v>19</v>
      </c>
      <c r="G141" s="355">
        <v>3</v>
      </c>
      <c r="H141" s="326" t="s">
        <v>76</v>
      </c>
      <c r="I141" s="327" t="s">
        <v>12</v>
      </c>
      <c r="J141" s="328" t="s">
        <v>397</v>
      </c>
      <c r="K141" s="350">
        <v>26</v>
      </c>
    </row>
    <row r="142" spans="1:11" ht="15.5">
      <c r="A142" s="354">
        <v>4</v>
      </c>
      <c r="B142" s="336" t="s">
        <v>186</v>
      </c>
      <c r="C142" s="337" t="s">
        <v>15</v>
      </c>
      <c r="D142" s="338" t="s">
        <v>397</v>
      </c>
      <c r="E142" s="353">
        <v>18</v>
      </c>
      <c r="G142" s="355">
        <v>4</v>
      </c>
      <c r="H142" s="326" t="s">
        <v>28</v>
      </c>
      <c r="I142" s="327" t="s">
        <v>12</v>
      </c>
      <c r="J142" s="328" t="s">
        <v>397</v>
      </c>
      <c r="K142" s="350">
        <v>24</v>
      </c>
    </row>
    <row r="143" spans="1:11" ht="15.5">
      <c r="A143" s="354">
        <v>5</v>
      </c>
      <c r="B143" s="330" t="s">
        <v>411</v>
      </c>
      <c r="C143" s="331" t="s">
        <v>15</v>
      </c>
      <c r="D143" s="332" t="s">
        <v>397</v>
      </c>
      <c r="E143" s="352">
        <v>17</v>
      </c>
      <c r="G143" s="355">
        <v>5</v>
      </c>
      <c r="H143" s="326" t="s">
        <v>399</v>
      </c>
      <c r="I143" s="327" t="s">
        <v>15</v>
      </c>
      <c r="J143" s="328" t="s">
        <v>397</v>
      </c>
      <c r="K143" s="350">
        <v>23</v>
      </c>
    </row>
    <row r="144" spans="1:11" ht="15.5">
      <c r="A144" s="354">
        <v>6</v>
      </c>
      <c r="B144" s="330" t="s">
        <v>7</v>
      </c>
      <c r="C144" s="331" t="s">
        <v>12</v>
      </c>
      <c r="D144" s="332" t="s">
        <v>397</v>
      </c>
      <c r="E144" s="352">
        <v>15</v>
      </c>
      <c r="G144" s="355">
        <v>6</v>
      </c>
      <c r="H144" s="326" t="s">
        <v>402</v>
      </c>
      <c r="I144" s="327" t="s">
        <v>15</v>
      </c>
      <c r="J144" s="328" t="s">
        <v>397</v>
      </c>
      <c r="K144" s="350">
        <v>23</v>
      </c>
    </row>
    <row r="145" spans="1:11" ht="15.5">
      <c r="A145" s="354">
        <v>7</v>
      </c>
      <c r="B145" s="330" t="s">
        <v>406</v>
      </c>
      <c r="C145" s="330" t="s">
        <v>12</v>
      </c>
      <c r="D145" s="332" t="s">
        <v>397</v>
      </c>
      <c r="E145" s="352">
        <v>15</v>
      </c>
      <c r="G145" s="355">
        <v>7</v>
      </c>
      <c r="H145" s="326" t="s">
        <v>183</v>
      </c>
      <c r="I145" s="327" t="s">
        <v>12</v>
      </c>
      <c r="J145" s="328" t="s">
        <v>397</v>
      </c>
      <c r="K145" s="350">
        <v>18</v>
      </c>
    </row>
    <row r="146" spans="1:11" ht="15.5">
      <c r="A146" s="354">
        <v>8</v>
      </c>
      <c r="B146" s="330" t="s">
        <v>77</v>
      </c>
      <c r="C146" s="331" t="s">
        <v>15</v>
      </c>
      <c r="D146" s="332" t="s">
        <v>397</v>
      </c>
      <c r="E146" s="352">
        <v>14</v>
      </c>
      <c r="G146" s="355">
        <v>8</v>
      </c>
      <c r="H146" s="326" t="s">
        <v>179</v>
      </c>
      <c r="I146" s="327" t="s">
        <v>12</v>
      </c>
      <c r="J146" s="328" t="s">
        <v>397</v>
      </c>
      <c r="K146" s="350">
        <v>11</v>
      </c>
    </row>
    <row r="147" spans="1:11" ht="15.5">
      <c r="C147" s="36"/>
      <c r="G147" s="356"/>
      <c r="H147" s="357"/>
      <c r="I147" s="357"/>
      <c r="J147" s="358"/>
      <c r="K147" s="358"/>
    </row>
    <row r="148" spans="1:11" ht="15" thickBot="1">
      <c r="A148" s="37"/>
      <c r="B148" s="38" t="s">
        <v>188</v>
      </c>
      <c r="C148" s="359" t="s">
        <v>41</v>
      </c>
      <c r="D148" s="40" t="s">
        <v>84</v>
      </c>
      <c r="E148" s="360" t="s">
        <v>10</v>
      </c>
      <c r="G148" s="37"/>
      <c r="H148" s="38" t="s">
        <v>188</v>
      </c>
      <c r="I148" s="359" t="s">
        <v>41</v>
      </c>
      <c r="J148" s="40" t="s">
        <v>84</v>
      </c>
      <c r="K148" s="360" t="s">
        <v>10</v>
      </c>
    </row>
    <row r="149" spans="1:11" ht="15.5">
      <c r="A149" s="361">
        <v>1</v>
      </c>
      <c r="B149" s="321" t="s">
        <v>80</v>
      </c>
      <c r="C149" s="322" t="s">
        <v>74</v>
      </c>
      <c r="D149" s="362">
        <v>17</v>
      </c>
      <c r="E149" s="363"/>
      <c r="G149" s="364">
        <v>1</v>
      </c>
      <c r="H149" s="326" t="s">
        <v>400</v>
      </c>
      <c r="I149" s="327" t="s">
        <v>15</v>
      </c>
      <c r="J149" s="365">
        <v>4</v>
      </c>
      <c r="K149" s="366"/>
    </row>
    <row r="150" spans="1:11" ht="16" thickBot="1">
      <c r="A150" s="367">
        <v>8</v>
      </c>
      <c r="B150" s="330" t="s">
        <v>77</v>
      </c>
      <c r="C150" s="331" t="s">
        <v>15</v>
      </c>
      <c r="D150" s="368">
        <v>16</v>
      </c>
      <c r="E150" s="369"/>
      <c r="G150" s="370">
        <v>8</v>
      </c>
      <c r="H150" s="326" t="s">
        <v>179</v>
      </c>
      <c r="I150" s="327" t="s">
        <v>12</v>
      </c>
      <c r="J150" s="371">
        <v>7</v>
      </c>
      <c r="K150" s="372"/>
    </row>
    <row r="151" spans="1:11" ht="16" thickBot="1">
      <c r="A151" s="356"/>
      <c r="B151" s="373"/>
      <c r="C151" s="374"/>
      <c r="D151" s="375"/>
      <c r="E151" s="375"/>
      <c r="G151" s="356"/>
      <c r="H151" s="373"/>
      <c r="I151" s="374"/>
      <c r="J151" s="375"/>
      <c r="K151" s="375"/>
    </row>
    <row r="152" spans="1:11" ht="15.5">
      <c r="A152" s="364">
        <v>2</v>
      </c>
      <c r="B152" s="321" t="s">
        <v>181</v>
      </c>
      <c r="C152" s="322" t="s">
        <v>12</v>
      </c>
      <c r="D152" s="362">
        <v>18</v>
      </c>
      <c r="E152" s="363"/>
      <c r="G152" s="376">
        <v>2</v>
      </c>
      <c r="H152" s="326" t="s">
        <v>31</v>
      </c>
      <c r="I152" s="327" t="s">
        <v>12</v>
      </c>
      <c r="J152" s="362">
        <v>14</v>
      </c>
      <c r="K152" s="377"/>
    </row>
    <row r="153" spans="1:11" ht="16" thickBot="1">
      <c r="A153" s="378">
        <v>7</v>
      </c>
      <c r="B153" s="330" t="s">
        <v>406</v>
      </c>
      <c r="C153" s="330" t="s">
        <v>12</v>
      </c>
      <c r="D153" s="368">
        <v>24</v>
      </c>
      <c r="E153" s="369"/>
      <c r="G153" s="367">
        <v>7</v>
      </c>
      <c r="H153" s="326" t="s">
        <v>183</v>
      </c>
      <c r="I153" s="327" t="s">
        <v>12</v>
      </c>
      <c r="J153" s="368">
        <v>13</v>
      </c>
      <c r="K153" s="379"/>
    </row>
    <row r="154" spans="1:11" ht="16" thickBot="1">
      <c r="A154" s="356"/>
      <c r="B154" s="373"/>
      <c r="C154" s="374"/>
      <c r="D154" s="375"/>
      <c r="E154" s="375"/>
      <c r="G154" s="356"/>
      <c r="H154" s="373"/>
      <c r="I154" s="374"/>
      <c r="J154" s="375"/>
      <c r="K154" s="375"/>
    </row>
    <row r="155" spans="1:11" ht="15.5">
      <c r="A155" s="364">
        <v>3</v>
      </c>
      <c r="B155" s="330" t="s">
        <v>407</v>
      </c>
      <c r="C155" s="331" t="s">
        <v>15</v>
      </c>
      <c r="D155" s="362">
        <v>9</v>
      </c>
      <c r="E155" s="363"/>
      <c r="G155" s="376">
        <v>3</v>
      </c>
      <c r="H155" s="326" t="s">
        <v>76</v>
      </c>
      <c r="I155" s="327" t="s">
        <v>12</v>
      </c>
      <c r="J155" s="362">
        <v>10</v>
      </c>
      <c r="K155" s="377"/>
    </row>
    <row r="156" spans="1:11" ht="16" thickBot="1">
      <c r="A156" s="378">
        <v>6</v>
      </c>
      <c r="B156" s="330" t="s">
        <v>7</v>
      </c>
      <c r="C156" s="331" t="s">
        <v>12</v>
      </c>
      <c r="D156" s="368">
        <v>14</v>
      </c>
      <c r="E156" s="369"/>
      <c r="G156" s="367">
        <v>6</v>
      </c>
      <c r="H156" s="326" t="s">
        <v>402</v>
      </c>
      <c r="I156" s="327" t="s">
        <v>15</v>
      </c>
      <c r="J156" s="368">
        <v>7</v>
      </c>
      <c r="K156" s="379"/>
    </row>
    <row r="157" spans="1:11" ht="16" thickBot="1">
      <c r="A157" s="356"/>
      <c r="B157" s="373"/>
      <c r="C157" s="374"/>
      <c r="D157" s="375"/>
      <c r="E157" s="375"/>
      <c r="G157" s="356"/>
      <c r="H157" s="373"/>
      <c r="I157" s="374"/>
      <c r="J157" s="375"/>
      <c r="K157" s="375"/>
    </row>
    <row r="158" spans="1:11" ht="15.5">
      <c r="A158" s="361">
        <v>4</v>
      </c>
      <c r="B158" s="330" t="s">
        <v>186</v>
      </c>
      <c r="C158" s="331" t="s">
        <v>15</v>
      </c>
      <c r="D158" s="362">
        <v>4</v>
      </c>
      <c r="E158" s="363"/>
      <c r="G158" s="376">
        <v>4</v>
      </c>
      <c r="H158" s="326" t="s">
        <v>28</v>
      </c>
      <c r="I158" s="327" t="s">
        <v>12</v>
      </c>
      <c r="J158" s="362">
        <v>13</v>
      </c>
      <c r="K158" s="377"/>
    </row>
    <row r="159" spans="1:11" ht="16" thickBot="1">
      <c r="A159" s="367">
        <v>5</v>
      </c>
      <c r="B159" s="330" t="s">
        <v>411</v>
      </c>
      <c r="C159" s="331" t="s">
        <v>15</v>
      </c>
      <c r="D159" s="368">
        <v>2</v>
      </c>
      <c r="E159" s="369"/>
      <c r="G159" s="367">
        <v>5</v>
      </c>
      <c r="H159" s="326" t="s">
        <v>399</v>
      </c>
      <c r="I159" s="327" t="s">
        <v>15</v>
      </c>
      <c r="J159" s="368">
        <v>3</v>
      </c>
      <c r="K159" s="379"/>
    </row>
    <row r="160" spans="1:11">
      <c r="C160" s="36"/>
      <c r="I160" s="36"/>
    </row>
    <row r="161" spans="1:11">
      <c r="A161" s="45"/>
      <c r="B161" s="126" t="s">
        <v>189</v>
      </c>
      <c r="C161" s="122" t="s">
        <v>41</v>
      </c>
      <c r="D161" s="123" t="s">
        <v>85</v>
      </c>
      <c r="E161" s="380" t="s">
        <v>10</v>
      </c>
      <c r="G161" s="45"/>
      <c r="H161" s="126" t="s">
        <v>189</v>
      </c>
      <c r="I161" s="122" t="s">
        <v>41</v>
      </c>
      <c r="J161" s="123" t="s">
        <v>85</v>
      </c>
      <c r="K161" s="380" t="s">
        <v>10</v>
      </c>
    </row>
    <row r="162" spans="1:11" ht="15.5">
      <c r="A162" s="381">
        <v>1</v>
      </c>
      <c r="B162" s="321" t="s">
        <v>80</v>
      </c>
      <c r="C162" s="322" t="s">
        <v>74</v>
      </c>
      <c r="D162" s="354">
        <v>19</v>
      </c>
      <c r="E162" s="164"/>
      <c r="G162" s="382">
        <v>1</v>
      </c>
      <c r="H162" s="326" t="s">
        <v>179</v>
      </c>
      <c r="I162" s="327" t="s">
        <v>12</v>
      </c>
      <c r="J162" s="354">
        <v>9</v>
      </c>
      <c r="K162" s="354"/>
    </row>
    <row r="163" spans="1:11" ht="15.5">
      <c r="A163" s="383">
        <v>4</v>
      </c>
      <c r="B163" s="330" t="s">
        <v>186</v>
      </c>
      <c r="C163" s="331" t="s">
        <v>15</v>
      </c>
      <c r="D163" s="354">
        <v>10</v>
      </c>
      <c r="E163" s="164"/>
      <c r="G163" s="383">
        <v>4</v>
      </c>
      <c r="H163" s="326" t="s">
        <v>28</v>
      </c>
      <c r="I163" s="327" t="s">
        <v>12</v>
      </c>
      <c r="J163" s="354">
        <v>4</v>
      </c>
      <c r="K163" s="354"/>
    </row>
    <row r="164" spans="1:11" ht="15.5">
      <c r="A164" s="356"/>
      <c r="B164" s="373"/>
      <c r="C164" s="374"/>
      <c r="D164" s="384"/>
      <c r="E164" s="375"/>
      <c r="G164" s="356"/>
      <c r="H164" s="373"/>
      <c r="I164" s="374"/>
      <c r="J164" s="384"/>
      <c r="K164" s="375"/>
    </row>
    <row r="165" spans="1:11" ht="15.5">
      <c r="A165" s="383">
        <v>2</v>
      </c>
      <c r="B165" s="330" t="s">
        <v>406</v>
      </c>
      <c r="C165" s="330" t="s">
        <v>12</v>
      </c>
      <c r="D165" s="354">
        <v>14</v>
      </c>
      <c r="E165" s="354"/>
      <c r="G165" s="383">
        <v>2</v>
      </c>
      <c r="H165" s="326" t="s">
        <v>31</v>
      </c>
      <c r="I165" s="327" t="s">
        <v>12</v>
      </c>
      <c r="J165" s="354">
        <v>10</v>
      </c>
      <c r="K165" s="164"/>
    </row>
    <row r="166" spans="1:11" ht="15.5">
      <c r="A166" s="381">
        <v>3</v>
      </c>
      <c r="B166" s="330" t="s">
        <v>7</v>
      </c>
      <c r="C166" s="331" t="s">
        <v>12</v>
      </c>
      <c r="D166" s="354">
        <v>20</v>
      </c>
      <c r="E166" s="354"/>
      <c r="G166" s="382">
        <v>3</v>
      </c>
      <c r="H166" s="326" t="s">
        <v>76</v>
      </c>
      <c r="I166" s="327" t="s">
        <v>12</v>
      </c>
      <c r="J166" s="354">
        <v>12</v>
      </c>
      <c r="K166" s="164"/>
    </row>
    <row r="167" spans="1:11">
      <c r="C167" s="36"/>
      <c r="I167" s="36"/>
    </row>
    <row r="168" spans="1:11" ht="15" thickBot="1">
      <c r="A168" s="42" t="s">
        <v>0</v>
      </c>
      <c r="B168" s="43" t="s">
        <v>86</v>
      </c>
      <c r="C168" s="39" t="s">
        <v>41</v>
      </c>
      <c r="D168" s="40" t="s">
        <v>72</v>
      </c>
      <c r="E168" s="360" t="s">
        <v>10</v>
      </c>
      <c r="G168" s="42" t="s">
        <v>0</v>
      </c>
      <c r="H168" s="43" t="s">
        <v>86</v>
      </c>
      <c r="I168" s="39" t="s">
        <v>41</v>
      </c>
      <c r="J168" s="40" t="s">
        <v>72</v>
      </c>
      <c r="K168" s="360" t="s">
        <v>10</v>
      </c>
    </row>
    <row r="169" spans="1:11" ht="15.5">
      <c r="A169" s="385">
        <v>3</v>
      </c>
      <c r="B169" s="386" t="s">
        <v>186</v>
      </c>
      <c r="C169" s="387" t="s">
        <v>15</v>
      </c>
      <c r="D169" s="362">
        <v>14</v>
      </c>
      <c r="E169" s="377"/>
      <c r="G169" s="388">
        <v>3</v>
      </c>
      <c r="H169" s="389" t="s">
        <v>28</v>
      </c>
      <c r="I169" s="390" t="s">
        <v>12</v>
      </c>
      <c r="J169" s="362">
        <v>22</v>
      </c>
      <c r="K169" s="365"/>
    </row>
    <row r="170" spans="1:11" ht="16" thickBot="1">
      <c r="A170" s="391">
        <v>4</v>
      </c>
      <c r="B170" s="330" t="s">
        <v>406</v>
      </c>
      <c r="C170" s="330" t="s">
        <v>12</v>
      </c>
      <c r="D170" s="368">
        <v>5</v>
      </c>
      <c r="E170" s="379"/>
      <c r="G170" s="392">
        <v>4</v>
      </c>
      <c r="H170" s="326" t="s">
        <v>31</v>
      </c>
      <c r="I170" s="327" t="s">
        <v>12</v>
      </c>
      <c r="J170" s="368">
        <v>4</v>
      </c>
      <c r="K170" s="371"/>
    </row>
    <row r="171" spans="1:11">
      <c r="A171" s="393"/>
      <c r="G171" s="44"/>
    </row>
    <row r="172" spans="1:11" ht="15" thickBot="1">
      <c r="A172" s="394"/>
      <c r="B172" s="43" t="s">
        <v>87</v>
      </c>
      <c r="C172" s="39" t="s">
        <v>41</v>
      </c>
      <c r="D172" s="40" t="s">
        <v>72</v>
      </c>
      <c r="E172" s="360" t="s">
        <v>10</v>
      </c>
      <c r="G172" s="395"/>
      <c r="H172" s="43" t="s">
        <v>87</v>
      </c>
      <c r="I172" s="39" t="s">
        <v>41</v>
      </c>
      <c r="J172" s="40" t="s">
        <v>72</v>
      </c>
      <c r="K172" s="360" t="s">
        <v>10</v>
      </c>
    </row>
    <row r="173" spans="1:11" ht="15.5">
      <c r="A173" s="396">
        <v>1</v>
      </c>
      <c r="B173" s="397" t="s">
        <v>80</v>
      </c>
      <c r="C173" s="322" t="s">
        <v>74</v>
      </c>
      <c r="D173" s="362">
        <v>24</v>
      </c>
      <c r="E173" s="377"/>
      <c r="G173" s="127">
        <v>1</v>
      </c>
      <c r="H173" s="398" t="s">
        <v>179</v>
      </c>
      <c r="I173" s="327" t="s">
        <v>12</v>
      </c>
      <c r="J173" s="362">
        <v>17</v>
      </c>
      <c r="K173" s="377"/>
    </row>
    <row r="174" spans="1:11" ht="16" thickBot="1">
      <c r="A174" s="399">
        <v>2</v>
      </c>
      <c r="B174" s="400" t="s">
        <v>7</v>
      </c>
      <c r="C174" s="331" t="s">
        <v>12</v>
      </c>
      <c r="D174" s="368">
        <v>5</v>
      </c>
      <c r="E174" s="379"/>
      <c r="G174" s="128">
        <v>2</v>
      </c>
      <c r="H174" s="401" t="s">
        <v>76</v>
      </c>
      <c r="I174" s="327" t="s">
        <v>12</v>
      </c>
      <c r="J174" s="368">
        <v>13</v>
      </c>
      <c r="K174" s="379"/>
    </row>
    <row r="177" spans="1:11">
      <c r="A177" s="42" t="s">
        <v>0</v>
      </c>
      <c r="B177" s="402" t="s">
        <v>178</v>
      </c>
      <c r="C177" s="403" t="s">
        <v>504</v>
      </c>
      <c r="D177" s="403" t="s">
        <v>505</v>
      </c>
      <c r="E177" s="402" t="s">
        <v>9</v>
      </c>
      <c r="G177" s="42" t="s">
        <v>0</v>
      </c>
      <c r="H177" s="402" t="s">
        <v>178</v>
      </c>
      <c r="I177" s="403" t="s">
        <v>504</v>
      </c>
      <c r="J177" s="403" t="s">
        <v>505</v>
      </c>
      <c r="K177" s="402" t="s">
        <v>9</v>
      </c>
    </row>
    <row r="178" spans="1:11" ht="15.5">
      <c r="A178" s="341"/>
      <c r="B178" s="321" t="s">
        <v>80</v>
      </c>
      <c r="C178" s="404"/>
      <c r="D178" s="404"/>
      <c r="E178" s="405"/>
      <c r="G178" s="406">
        <v>1</v>
      </c>
      <c r="H178" s="407" t="s">
        <v>400</v>
      </c>
      <c r="I178" s="408">
        <v>29</v>
      </c>
      <c r="J178" s="45">
        <v>27</v>
      </c>
      <c r="K178" s="409">
        <f>I178+J178</f>
        <v>56</v>
      </c>
    </row>
    <row r="179" spans="1:11" ht="15.5">
      <c r="A179" s="341"/>
      <c r="B179" s="321" t="s">
        <v>181</v>
      </c>
      <c r="C179" s="408">
        <v>27</v>
      </c>
      <c r="D179" s="45">
        <v>28</v>
      </c>
      <c r="E179" s="410">
        <f>C179+D179</f>
        <v>55</v>
      </c>
      <c r="G179" s="340"/>
      <c r="H179" s="326" t="s">
        <v>31</v>
      </c>
      <c r="I179" s="408">
        <v>28</v>
      </c>
      <c r="J179" s="45">
        <v>27</v>
      </c>
      <c r="K179" s="411">
        <f>I179+J179</f>
        <v>55</v>
      </c>
    </row>
    <row r="180" spans="1:11" ht="15.5">
      <c r="A180" s="341"/>
      <c r="B180" s="330" t="s">
        <v>407</v>
      </c>
      <c r="C180" s="408"/>
      <c r="D180" s="408"/>
      <c r="E180" s="411"/>
      <c r="G180" s="340"/>
      <c r="H180" s="326" t="s">
        <v>76</v>
      </c>
      <c r="I180" s="412"/>
      <c r="J180" s="412"/>
      <c r="K180" s="413"/>
    </row>
    <row r="181" spans="1:11" ht="15.5">
      <c r="A181" s="341"/>
      <c r="B181" s="336" t="s">
        <v>186</v>
      </c>
      <c r="C181" s="404"/>
      <c r="D181" s="404"/>
      <c r="E181" s="405"/>
      <c r="G181" s="340"/>
      <c r="H181" s="326" t="s">
        <v>28</v>
      </c>
      <c r="I181" s="412"/>
      <c r="J181" s="412"/>
      <c r="K181" s="413"/>
    </row>
    <row r="182" spans="1:11" ht="15.5">
      <c r="A182" s="341"/>
      <c r="B182" s="330" t="s">
        <v>411</v>
      </c>
      <c r="C182" s="408">
        <v>15</v>
      </c>
      <c r="D182" s="45">
        <v>24</v>
      </c>
      <c r="E182" s="411">
        <f>C182+D182</f>
        <v>39</v>
      </c>
      <c r="G182" s="340"/>
      <c r="H182" s="326" t="s">
        <v>399</v>
      </c>
      <c r="I182" s="408">
        <v>28</v>
      </c>
      <c r="J182" s="45">
        <v>27</v>
      </c>
      <c r="K182" s="411">
        <f>I182+J182</f>
        <v>55</v>
      </c>
    </row>
    <row r="183" spans="1:11" ht="15.5">
      <c r="A183" s="341"/>
      <c r="B183" s="330" t="s">
        <v>7</v>
      </c>
      <c r="C183" s="404"/>
      <c r="D183" s="404"/>
      <c r="E183" s="405"/>
      <c r="G183" s="340"/>
      <c r="H183" s="326" t="s">
        <v>402</v>
      </c>
      <c r="I183" s="408">
        <v>26</v>
      </c>
      <c r="J183" s="45">
        <v>27</v>
      </c>
      <c r="K183" s="411">
        <f>I183+J183</f>
        <v>53</v>
      </c>
    </row>
    <row r="184" spans="1:11" ht="15.5">
      <c r="A184" s="406">
        <v>1</v>
      </c>
      <c r="B184" s="414" t="s">
        <v>406</v>
      </c>
      <c r="C184" s="408">
        <v>28</v>
      </c>
      <c r="D184" s="45">
        <v>27</v>
      </c>
      <c r="E184" s="409">
        <f>C184+D184</f>
        <v>55</v>
      </c>
      <c r="G184" s="340"/>
      <c r="H184" s="326" t="s">
        <v>183</v>
      </c>
      <c r="I184" s="408">
        <v>27</v>
      </c>
      <c r="J184" s="45">
        <v>27</v>
      </c>
      <c r="K184" s="411">
        <f>I184+J184</f>
        <v>54</v>
      </c>
    </row>
    <row r="185" spans="1:11" ht="15.5">
      <c r="A185" s="341"/>
      <c r="B185" s="330" t="s">
        <v>77</v>
      </c>
      <c r="C185" s="408">
        <v>26</v>
      </c>
      <c r="D185" s="45">
        <v>27</v>
      </c>
      <c r="E185" s="411">
        <f>C185+D185</f>
        <v>53</v>
      </c>
      <c r="G185" s="340"/>
      <c r="H185" s="326" t="s">
        <v>179</v>
      </c>
      <c r="I185" s="412"/>
      <c r="J185" s="412"/>
      <c r="K185" s="413"/>
    </row>
    <row r="186" spans="1:11" ht="15.5">
      <c r="G186" s="340"/>
      <c r="H186" s="326" t="s">
        <v>403</v>
      </c>
      <c r="I186" s="408">
        <v>27</v>
      </c>
      <c r="J186" s="45">
        <v>28</v>
      </c>
      <c r="K186" s="411">
        <f>I186+J186</f>
        <v>55</v>
      </c>
    </row>
    <row r="187" spans="1:11" ht="15.5">
      <c r="G187" s="340"/>
      <c r="H187" s="326" t="s">
        <v>405</v>
      </c>
      <c r="I187" s="408">
        <v>25</v>
      </c>
      <c r="J187" s="45">
        <v>27</v>
      </c>
      <c r="K187" s="411">
        <f>I187+J187</f>
        <v>52</v>
      </c>
    </row>
  </sheetData>
  <mergeCells count="2">
    <mergeCell ref="A1:E1"/>
    <mergeCell ref="G1:K1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E17"/>
  <sheetViews>
    <sheetView workbookViewId="0">
      <selection activeCell="A2" sqref="A2"/>
    </sheetView>
  </sheetViews>
  <sheetFormatPr defaultColWidth="8.81640625" defaultRowHeight="14.5"/>
  <cols>
    <col min="1" max="1" width="7.26953125" style="1" customWidth="1"/>
    <col min="2" max="2" width="30.453125" style="1" customWidth="1"/>
    <col min="3" max="4" width="27.7265625" style="1" customWidth="1"/>
    <col min="5" max="5" width="12.26953125" style="1" customWidth="1"/>
    <col min="6" max="6" width="8.81640625" style="1" customWidth="1"/>
    <col min="7" max="16384" width="8.81640625" style="1"/>
  </cols>
  <sheetData>
    <row r="1" spans="1:5" ht="15.5">
      <c r="A1" s="129" t="s">
        <v>506</v>
      </c>
      <c r="B1" s="67"/>
      <c r="C1" s="67"/>
      <c r="D1" s="67"/>
      <c r="E1" s="67"/>
    </row>
    <row r="2" spans="1:5">
      <c r="A2" s="415"/>
      <c r="B2" s="416"/>
      <c r="C2" s="416"/>
      <c r="D2" s="416"/>
      <c r="E2" s="417"/>
    </row>
    <row r="3" spans="1:5" ht="15.5">
      <c r="A3" s="130" t="s">
        <v>0</v>
      </c>
      <c r="B3" s="131" t="s">
        <v>88</v>
      </c>
      <c r="C3" s="131" t="s">
        <v>89</v>
      </c>
      <c r="D3" s="131" t="s">
        <v>90</v>
      </c>
      <c r="E3" s="132" t="s">
        <v>91</v>
      </c>
    </row>
    <row r="4" spans="1:5" ht="15.5">
      <c r="A4" s="133">
        <v>1</v>
      </c>
      <c r="B4" s="134" t="s">
        <v>507</v>
      </c>
      <c r="C4" s="135" t="s">
        <v>68</v>
      </c>
      <c r="D4" s="136" t="s">
        <v>115</v>
      </c>
      <c r="E4" s="419">
        <v>328</v>
      </c>
    </row>
    <row r="5" spans="1:5" ht="15.5">
      <c r="A5" s="137">
        <v>2</v>
      </c>
      <c r="B5" s="138" t="s">
        <v>92</v>
      </c>
      <c r="C5" s="139" t="s">
        <v>18</v>
      </c>
      <c r="D5" s="139" t="s">
        <v>54</v>
      </c>
      <c r="E5" s="420">
        <v>328</v>
      </c>
    </row>
    <row r="6" spans="1:5" ht="15.5">
      <c r="A6" s="140">
        <v>3</v>
      </c>
      <c r="B6" s="141" t="s">
        <v>508</v>
      </c>
      <c r="C6" s="142" t="s">
        <v>235</v>
      </c>
      <c r="D6" s="142" t="s">
        <v>17</v>
      </c>
      <c r="E6" s="421">
        <v>274</v>
      </c>
    </row>
    <row r="7" spans="1:5" ht="15.5">
      <c r="A7" s="143">
        <v>4</v>
      </c>
      <c r="B7" s="144" t="s">
        <v>509</v>
      </c>
      <c r="C7" s="145" t="s">
        <v>5</v>
      </c>
      <c r="D7" s="145" t="s">
        <v>35</v>
      </c>
      <c r="E7" s="422">
        <v>266</v>
      </c>
    </row>
    <row r="8" spans="1:5" ht="15.5">
      <c r="A8" s="143">
        <v>5</v>
      </c>
      <c r="B8" s="144" t="s">
        <v>510</v>
      </c>
      <c r="C8" s="145" t="s">
        <v>94</v>
      </c>
      <c r="D8" s="145" t="s">
        <v>77</v>
      </c>
      <c r="E8" s="422">
        <v>255</v>
      </c>
    </row>
    <row r="9" spans="1:5" ht="15.5">
      <c r="A9" s="143">
        <v>6</v>
      </c>
      <c r="B9" s="144" t="s">
        <v>520</v>
      </c>
      <c r="C9" s="145" t="s">
        <v>403</v>
      </c>
      <c r="D9" s="145" t="s">
        <v>64</v>
      </c>
      <c r="E9" s="422">
        <v>241</v>
      </c>
    </row>
    <row r="10" spans="1:5" ht="15.5">
      <c r="A10" s="143">
        <v>7</v>
      </c>
      <c r="B10" s="144" t="s">
        <v>191</v>
      </c>
      <c r="C10" s="145" t="s">
        <v>192</v>
      </c>
      <c r="D10" s="145" t="s">
        <v>31</v>
      </c>
      <c r="E10" s="422">
        <v>241</v>
      </c>
    </row>
    <row r="11" spans="1:5" ht="15.5">
      <c r="A11" s="143">
        <v>8</v>
      </c>
      <c r="B11" s="144" t="s">
        <v>511</v>
      </c>
      <c r="C11" s="145" t="s">
        <v>23</v>
      </c>
      <c r="D11" s="145" t="s">
        <v>4</v>
      </c>
      <c r="E11" s="422">
        <v>232</v>
      </c>
    </row>
    <row r="12" spans="1:5" ht="15.5">
      <c r="A12" s="143">
        <v>9</v>
      </c>
      <c r="B12" s="144" t="s">
        <v>512</v>
      </c>
      <c r="C12" s="145" t="s">
        <v>150</v>
      </c>
      <c r="D12" s="145" t="s">
        <v>513</v>
      </c>
      <c r="E12" s="422">
        <v>225</v>
      </c>
    </row>
    <row r="13" spans="1:5" ht="15.5">
      <c r="A13" s="143">
        <v>10</v>
      </c>
      <c r="B13" s="144" t="s">
        <v>93</v>
      </c>
      <c r="C13" s="145" t="s">
        <v>16</v>
      </c>
      <c r="D13" s="145" t="s">
        <v>34</v>
      </c>
      <c r="E13" s="422">
        <v>175</v>
      </c>
    </row>
    <row r="14" spans="1:5" ht="15.5">
      <c r="A14" s="143">
        <v>11</v>
      </c>
      <c r="B14" s="146" t="s">
        <v>514</v>
      </c>
      <c r="C14" s="147" t="s">
        <v>24</v>
      </c>
      <c r="D14" s="147" t="s">
        <v>19</v>
      </c>
      <c r="E14" s="422">
        <v>158</v>
      </c>
    </row>
    <row r="15" spans="1:5" ht="15.5">
      <c r="A15" s="143">
        <v>12</v>
      </c>
      <c r="B15" s="144" t="s">
        <v>515</v>
      </c>
      <c r="C15" s="145" t="s">
        <v>263</v>
      </c>
      <c r="D15" s="145" t="s">
        <v>268</v>
      </c>
      <c r="E15" s="422">
        <v>119</v>
      </c>
    </row>
    <row r="16" spans="1:5" ht="15.5">
      <c r="A16" s="112">
        <v>13</v>
      </c>
      <c r="B16" s="144" t="s">
        <v>516</v>
      </c>
      <c r="C16" s="145" t="s">
        <v>434</v>
      </c>
      <c r="D16" s="145" t="s">
        <v>406</v>
      </c>
      <c r="E16" s="422">
        <v>101</v>
      </c>
    </row>
    <row r="17" spans="1:5" ht="15.5">
      <c r="A17" s="23">
        <v>14</v>
      </c>
      <c r="B17" s="148" t="s">
        <v>517</v>
      </c>
      <c r="C17" s="149" t="s">
        <v>518</v>
      </c>
      <c r="D17" s="145" t="s">
        <v>519</v>
      </c>
      <c r="E17" s="422">
        <v>74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105"/>
  <sheetViews>
    <sheetView workbookViewId="0">
      <selection activeCell="A3" sqref="A3"/>
    </sheetView>
  </sheetViews>
  <sheetFormatPr defaultRowHeight="14.5"/>
  <cols>
    <col min="1" max="1" width="4" bestFit="1" customWidth="1"/>
    <col min="2" max="2" width="30.90625" customWidth="1"/>
    <col min="3" max="3" width="12.54296875" customWidth="1"/>
    <col min="4" max="4" width="10.54296875" customWidth="1"/>
    <col min="5" max="5" width="12.54296875" customWidth="1"/>
    <col min="6" max="6" width="30.54296875" customWidth="1"/>
    <col min="7" max="7" width="4" bestFit="1" customWidth="1"/>
    <col min="8" max="8" width="13.90625" customWidth="1"/>
  </cols>
  <sheetData>
    <row r="1" spans="1:7" ht="21.65" customHeight="1">
      <c r="A1" s="563" t="s">
        <v>560</v>
      </c>
      <c r="B1" s="563"/>
      <c r="C1" s="563"/>
      <c r="D1" s="563"/>
      <c r="E1" s="563"/>
      <c r="F1" s="563"/>
      <c r="G1" s="563"/>
    </row>
    <row r="2" spans="1:7" ht="15" customHeight="1">
      <c r="A2" s="564" t="s">
        <v>561</v>
      </c>
      <c r="B2" s="564"/>
      <c r="C2" s="564"/>
      <c r="D2" s="564"/>
      <c r="E2" s="564"/>
      <c r="F2" s="564"/>
      <c r="G2" s="564"/>
    </row>
    <row r="3" spans="1:7" ht="6.65" customHeight="1"/>
    <row r="4" spans="1:7" ht="19" thickBot="1">
      <c r="A4" s="50" t="s">
        <v>59</v>
      </c>
      <c r="B4" s="51" t="s">
        <v>102</v>
      </c>
      <c r="C4" s="52" t="s">
        <v>91</v>
      </c>
      <c r="D4" s="53" t="s">
        <v>103</v>
      </c>
      <c r="E4" s="54" t="s">
        <v>91</v>
      </c>
      <c r="F4" s="51" t="s">
        <v>104</v>
      </c>
      <c r="G4" s="50" t="s">
        <v>59</v>
      </c>
    </row>
    <row r="5" spans="1:7" ht="16" thickTop="1">
      <c r="A5" s="156">
        <v>1</v>
      </c>
      <c r="B5" s="55" t="s">
        <v>105</v>
      </c>
      <c r="C5" s="56">
        <v>45</v>
      </c>
      <c r="D5" s="57" t="s">
        <v>106</v>
      </c>
      <c r="E5" s="58">
        <v>48</v>
      </c>
      <c r="F5" s="59" t="s">
        <v>562</v>
      </c>
      <c r="G5" s="156">
        <v>1</v>
      </c>
    </row>
    <row r="6" spans="1:7" ht="15.5">
      <c r="A6" s="156">
        <v>2</v>
      </c>
      <c r="B6" s="55" t="s">
        <v>562</v>
      </c>
      <c r="C6" s="56">
        <v>42</v>
      </c>
      <c r="D6" s="60" t="s">
        <v>106</v>
      </c>
      <c r="E6" s="58">
        <v>28</v>
      </c>
      <c r="F6" s="59" t="s">
        <v>563</v>
      </c>
      <c r="G6" s="156">
        <v>2</v>
      </c>
    </row>
    <row r="7" spans="1:7" ht="15.5">
      <c r="A7" s="156">
        <v>3</v>
      </c>
      <c r="B7" s="61" t="s">
        <v>563</v>
      </c>
      <c r="C7" s="62">
        <v>35</v>
      </c>
      <c r="D7" s="57" t="s">
        <v>106</v>
      </c>
      <c r="E7" s="63">
        <v>35</v>
      </c>
      <c r="F7" s="64" t="s">
        <v>564</v>
      </c>
      <c r="G7" s="156">
        <v>3</v>
      </c>
    </row>
    <row r="8" spans="1:7" ht="15.5">
      <c r="A8" s="156">
        <v>4</v>
      </c>
      <c r="B8" s="61" t="s">
        <v>564</v>
      </c>
      <c r="C8" s="62">
        <v>42</v>
      </c>
      <c r="D8" s="60" t="s">
        <v>106</v>
      </c>
      <c r="E8" s="63">
        <v>36</v>
      </c>
      <c r="F8" s="64" t="s">
        <v>565</v>
      </c>
      <c r="G8" s="156">
        <v>4</v>
      </c>
    </row>
    <row r="9" spans="1:7" ht="15.5">
      <c r="A9" s="156">
        <v>5</v>
      </c>
      <c r="B9" s="61" t="s">
        <v>565</v>
      </c>
      <c r="C9" s="62">
        <v>45</v>
      </c>
      <c r="D9" s="57" t="s">
        <v>106</v>
      </c>
      <c r="E9" s="63">
        <v>43</v>
      </c>
      <c r="F9" s="64" t="s">
        <v>566</v>
      </c>
      <c r="G9" s="156">
        <v>5</v>
      </c>
    </row>
    <row r="10" spans="1:7" ht="15.5">
      <c r="A10" s="156">
        <v>6</v>
      </c>
      <c r="B10" s="61" t="s">
        <v>566</v>
      </c>
      <c r="C10" s="62">
        <v>40</v>
      </c>
      <c r="D10" s="60" t="s">
        <v>106</v>
      </c>
      <c r="E10" s="63">
        <v>38</v>
      </c>
      <c r="F10" s="64" t="s">
        <v>567</v>
      </c>
      <c r="G10" s="156">
        <v>6</v>
      </c>
    </row>
    <row r="11" spans="1:7" ht="15.5">
      <c r="A11" s="156">
        <v>7</v>
      </c>
      <c r="B11" s="61" t="s">
        <v>567</v>
      </c>
      <c r="C11" s="62">
        <v>40</v>
      </c>
      <c r="D11" s="57" t="s">
        <v>106</v>
      </c>
      <c r="E11" s="63">
        <v>32</v>
      </c>
      <c r="F11" s="64" t="s">
        <v>568</v>
      </c>
      <c r="G11" s="156">
        <v>7</v>
      </c>
    </row>
    <row r="12" spans="1:7" ht="15.5">
      <c r="A12" s="156">
        <v>8</v>
      </c>
      <c r="B12" s="61" t="s">
        <v>568</v>
      </c>
      <c r="C12" s="62">
        <v>35</v>
      </c>
      <c r="D12" s="60" t="s">
        <v>106</v>
      </c>
      <c r="E12" s="63">
        <v>19</v>
      </c>
      <c r="F12" s="64" t="s">
        <v>569</v>
      </c>
      <c r="G12" s="156">
        <v>8</v>
      </c>
    </row>
    <row r="13" spans="1:7" ht="15.5">
      <c r="A13" s="156">
        <v>9</v>
      </c>
      <c r="B13" s="61" t="s">
        <v>569</v>
      </c>
      <c r="C13" s="62">
        <v>29</v>
      </c>
      <c r="D13" s="57" t="s">
        <v>106</v>
      </c>
      <c r="E13" s="63">
        <v>39</v>
      </c>
      <c r="F13" s="64" t="s">
        <v>570</v>
      </c>
      <c r="G13" s="156">
        <v>9</v>
      </c>
    </row>
    <row r="14" spans="1:7" ht="15.5">
      <c r="A14" s="156">
        <v>10</v>
      </c>
      <c r="B14" s="61" t="s">
        <v>570</v>
      </c>
      <c r="C14" s="62">
        <v>33</v>
      </c>
      <c r="D14" s="60" t="s">
        <v>106</v>
      </c>
      <c r="E14" s="63">
        <v>27</v>
      </c>
      <c r="F14" s="64" t="s">
        <v>571</v>
      </c>
      <c r="G14" s="156">
        <v>10</v>
      </c>
    </row>
    <row r="15" spans="1:7" ht="15.5">
      <c r="A15" s="156">
        <v>11</v>
      </c>
      <c r="B15" s="61" t="s">
        <v>571</v>
      </c>
      <c r="C15" s="62">
        <v>37</v>
      </c>
      <c r="D15" s="57" t="s">
        <v>106</v>
      </c>
      <c r="E15" s="63">
        <v>31</v>
      </c>
      <c r="F15" s="64" t="s">
        <v>572</v>
      </c>
      <c r="G15" s="156">
        <v>11</v>
      </c>
    </row>
    <row r="16" spans="1:7" ht="15.5">
      <c r="A16" s="156">
        <v>12</v>
      </c>
      <c r="B16" s="61" t="s">
        <v>572</v>
      </c>
      <c r="C16" s="62">
        <v>21</v>
      </c>
      <c r="D16" s="60" t="s">
        <v>106</v>
      </c>
      <c r="E16" s="63">
        <v>28</v>
      </c>
      <c r="F16" s="64" t="s">
        <v>573</v>
      </c>
      <c r="G16" s="156">
        <v>12</v>
      </c>
    </row>
    <row r="17" spans="1:7" ht="15.5">
      <c r="A17" s="156">
        <v>13</v>
      </c>
      <c r="B17" s="61" t="s">
        <v>573</v>
      </c>
      <c r="C17" s="62">
        <v>14</v>
      </c>
      <c r="D17" s="57" t="s">
        <v>106</v>
      </c>
      <c r="E17" s="63">
        <v>21</v>
      </c>
      <c r="F17" s="64" t="s">
        <v>574</v>
      </c>
      <c r="G17" s="156">
        <v>13</v>
      </c>
    </row>
    <row r="18" spans="1:7" ht="15.5">
      <c r="A18" s="156">
        <v>14</v>
      </c>
      <c r="B18" s="61" t="s">
        <v>574</v>
      </c>
      <c r="C18" s="62">
        <v>28</v>
      </c>
      <c r="D18" s="60" t="s">
        <v>106</v>
      </c>
      <c r="E18" s="63">
        <v>31</v>
      </c>
      <c r="F18" s="64" t="s">
        <v>575</v>
      </c>
      <c r="G18" s="156">
        <v>14</v>
      </c>
    </row>
    <row r="19" spans="1:7" ht="15.5">
      <c r="A19" s="156">
        <v>15</v>
      </c>
      <c r="B19" s="61" t="s">
        <v>575</v>
      </c>
      <c r="C19" s="62">
        <v>21</v>
      </c>
      <c r="D19" s="57" t="s">
        <v>106</v>
      </c>
      <c r="E19" s="63">
        <v>20</v>
      </c>
      <c r="F19" s="64" t="s">
        <v>576</v>
      </c>
      <c r="G19" s="156">
        <v>15</v>
      </c>
    </row>
    <row r="20" spans="1:7" ht="15.5">
      <c r="A20" s="156">
        <v>16</v>
      </c>
      <c r="B20" s="61" t="s">
        <v>576</v>
      </c>
      <c r="C20" s="62">
        <v>33</v>
      </c>
      <c r="D20" s="60" t="s">
        <v>106</v>
      </c>
      <c r="E20" s="63">
        <v>31</v>
      </c>
      <c r="F20" s="64" t="s">
        <v>577</v>
      </c>
      <c r="G20" s="156">
        <v>16</v>
      </c>
    </row>
    <row r="21" spans="1:7" ht="15.5">
      <c r="A21" s="156">
        <v>17</v>
      </c>
      <c r="B21" s="61" t="s">
        <v>577</v>
      </c>
      <c r="C21" s="62">
        <v>39</v>
      </c>
      <c r="D21" s="57" t="s">
        <v>106</v>
      </c>
      <c r="E21" s="63">
        <v>35</v>
      </c>
      <c r="F21" s="64" t="s">
        <v>578</v>
      </c>
      <c r="G21" s="156">
        <v>17</v>
      </c>
    </row>
    <row r="22" spans="1:7" ht="15.5">
      <c r="A22" s="156">
        <v>18</v>
      </c>
      <c r="B22" s="61" t="s">
        <v>578</v>
      </c>
      <c r="C22" s="62">
        <v>28</v>
      </c>
      <c r="D22" s="60" t="s">
        <v>106</v>
      </c>
      <c r="E22" s="63">
        <v>37</v>
      </c>
      <c r="F22" s="64" t="s">
        <v>579</v>
      </c>
      <c r="G22" s="156">
        <v>18</v>
      </c>
    </row>
    <row r="23" spans="1:7" ht="15.5">
      <c r="A23" s="156">
        <v>19</v>
      </c>
      <c r="B23" s="61" t="s">
        <v>579</v>
      </c>
      <c r="C23" s="62">
        <v>43</v>
      </c>
      <c r="D23" s="57" t="s">
        <v>106</v>
      </c>
      <c r="E23" s="63">
        <v>29</v>
      </c>
      <c r="F23" s="64" t="s">
        <v>580</v>
      </c>
      <c r="G23" s="156">
        <v>19</v>
      </c>
    </row>
    <row r="24" spans="1:7" ht="15.5">
      <c r="A24" s="156">
        <v>20</v>
      </c>
      <c r="B24" s="61" t="s">
        <v>580</v>
      </c>
      <c r="C24" s="62">
        <v>35</v>
      </c>
      <c r="D24" s="60" t="s">
        <v>106</v>
      </c>
      <c r="E24" s="63">
        <v>29</v>
      </c>
      <c r="F24" s="64" t="s">
        <v>581</v>
      </c>
      <c r="G24" s="156">
        <v>20</v>
      </c>
    </row>
    <row r="25" spans="1:7" ht="15.5">
      <c r="A25" s="156">
        <v>21</v>
      </c>
      <c r="B25" s="61" t="s">
        <v>581</v>
      </c>
      <c r="C25" s="62">
        <v>33</v>
      </c>
      <c r="D25" s="57" t="s">
        <v>106</v>
      </c>
      <c r="E25" s="63">
        <v>26</v>
      </c>
      <c r="F25" s="64" t="s">
        <v>582</v>
      </c>
      <c r="G25" s="156">
        <v>21</v>
      </c>
    </row>
    <row r="26" spans="1:7" ht="15.5">
      <c r="A26" s="156">
        <v>22</v>
      </c>
      <c r="B26" s="61" t="s">
        <v>582</v>
      </c>
      <c r="C26" s="62">
        <v>30</v>
      </c>
      <c r="D26" s="60" t="s">
        <v>106</v>
      </c>
      <c r="E26" s="63">
        <v>44</v>
      </c>
      <c r="F26" s="64" t="s">
        <v>583</v>
      </c>
      <c r="G26" s="156">
        <v>22</v>
      </c>
    </row>
    <row r="27" spans="1:7" ht="15.5">
      <c r="A27" s="156">
        <v>23</v>
      </c>
      <c r="B27" s="61" t="s">
        <v>583</v>
      </c>
      <c r="C27" s="62">
        <v>37</v>
      </c>
      <c r="D27" s="57" t="s">
        <v>106</v>
      </c>
      <c r="E27" s="63">
        <v>28</v>
      </c>
      <c r="F27" s="64" t="s">
        <v>584</v>
      </c>
      <c r="G27" s="156">
        <v>23</v>
      </c>
    </row>
    <row r="28" spans="1:7" ht="15.5">
      <c r="A28" s="156">
        <v>24</v>
      </c>
      <c r="B28" s="61" t="s">
        <v>584</v>
      </c>
      <c r="C28" s="62">
        <v>32</v>
      </c>
      <c r="D28" s="60" t="s">
        <v>106</v>
      </c>
      <c r="E28" s="63">
        <v>11</v>
      </c>
      <c r="F28" s="64" t="s">
        <v>109</v>
      </c>
      <c r="G28" s="156">
        <v>24</v>
      </c>
    </row>
    <row r="29" spans="1:7" ht="15.5">
      <c r="A29" s="156">
        <v>25</v>
      </c>
      <c r="B29" s="61" t="s">
        <v>109</v>
      </c>
      <c r="C29" s="62">
        <v>29</v>
      </c>
      <c r="D29" s="57" t="s">
        <v>106</v>
      </c>
      <c r="E29" s="63">
        <v>36</v>
      </c>
      <c r="F29" s="64" t="s">
        <v>585</v>
      </c>
      <c r="G29" s="156">
        <v>25</v>
      </c>
    </row>
    <row r="30" spans="1:7" ht="15.5">
      <c r="A30" s="156">
        <v>26</v>
      </c>
      <c r="B30" s="61" t="s">
        <v>585</v>
      </c>
      <c r="C30" s="62">
        <v>36</v>
      </c>
      <c r="D30" s="60" t="s">
        <v>106</v>
      </c>
      <c r="E30" s="63">
        <v>37</v>
      </c>
      <c r="F30" s="64" t="s">
        <v>586</v>
      </c>
      <c r="G30" s="156">
        <v>26</v>
      </c>
    </row>
    <row r="31" spans="1:7" ht="15.5">
      <c r="A31" s="156">
        <v>27</v>
      </c>
      <c r="B31" s="61" t="s">
        <v>586</v>
      </c>
      <c r="C31" s="62">
        <v>35</v>
      </c>
      <c r="D31" s="57" t="s">
        <v>106</v>
      </c>
      <c r="E31" s="63">
        <v>38</v>
      </c>
      <c r="F31" s="64" t="s">
        <v>107</v>
      </c>
      <c r="G31" s="156">
        <v>27</v>
      </c>
    </row>
    <row r="32" spans="1:7" ht="15.5">
      <c r="A32" s="156">
        <v>28</v>
      </c>
      <c r="B32" s="61" t="s">
        <v>107</v>
      </c>
      <c r="C32" s="62">
        <v>44</v>
      </c>
      <c r="D32" s="60" t="s">
        <v>106</v>
      </c>
      <c r="E32" s="63">
        <v>38</v>
      </c>
      <c r="F32" s="64" t="s">
        <v>587</v>
      </c>
      <c r="G32" s="156">
        <v>28</v>
      </c>
    </row>
    <row r="33" spans="1:7" ht="15.5">
      <c r="A33" s="156">
        <v>29</v>
      </c>
      <c r="B33" s="61" t="s">
        <v>587</v>
      </c>
      <c r="C33" s="62">
        <v>41</v>
      </c>
      <c r="D33" s="57" t="s">
        <v>106</v>
      </c>
      <c r="E33" s="63">
        <v>42</v>
      </c>
      <c r="F33" s="64" t="s">
        <v>588</v>
      </c>
      <c r="G33" s="156">
        <v>29</v>
      </c>
    </row>
    <row r="34" spans="1:7" ht="15.5">
      <c r="A34" s="156">
        <v>30</v>
      </c>
      <c r="B34" s="61" t="s">
        <v>588</v>
      </c>
      <c r="C34" s="62">
        <v>41</v>
      </c>
      <c r="D34" s="60" t="s">
        <v>106</v>
      </c>
      <c r="E34" s="63">
        <v>42</v>
      </c>
      <c r="F34" s="64" t="s">
        <v>589</v>
      </c>
      <c r="G34" s="156">
        <v>30</v>
      </c>
    </row>
    <row r="35" spans="1:7" ht="15.5">
      <c r="A35" s="156">
        <v>31</v>
      </c>
      <c r="B35" s="61" t="s">
        <v>589</v>
      </c>
      <c r="C35" s="62">
        <v>36</v>
      </c>
      <c r="D35" s="57" t="s">
        <v>106</v>
      </c>
      <c r="E35" s="63">
        <v>39</v>
      </c>
      <c r="F35" s="64" t="s">
        <v>590</v>
      </c>
      <c r="G35" s="156">
        <v>31</v>
      </c>
    </row>
    <row r="36" spans="1:7" ht="15.5">
      <c r="A36" s="156">
        <v>32</v>
      </c>
      <c r="B36" s="61" t="s">
        <v>590</v>
      </c>
      <c r="C36" s="62">
        <v>34</v>
      </c>
      <c r="D36" s="60" t="s">
        <v>106</v>
      </c>
      <c r="E36" s="63">
        <v>42</v>
      </c>
      <c r="F36" s="64" t="s">
        <v>591</v>
      </c>
      <c r="G36" s="156">
        <v>32</v>
      </c>
    </row>
    <row r="37" spans="1:7" ht="15.5">
      <c r="A37" s="156">
        <v>33</v>
      </c>
      <c r="B37" s="61" t="s">
        <v>591</v>
      </c>
      <c r="C37" s="62">
        <v>43</v>
      </c>
      <c r="D37" s="57" t="s">
        <v>106</v>
      </c>
      <c r="E37" s="63">
        <v>37</v>
      </c>
      <c r="F37" s="64" t="s">
        <v>592</v>
      </c>
      <c r="G37" s="156">
        <v>33</v>
      </c>
    </row>
    <row r="38" spans="1:7" ht="15.5">
      <c r="A38" s="156">
        <v>34</v>
      </c>
      <c r="B38" s="61" t="s">
        <v>592</v>
      </c>
      <c r="C38" s="62">
        <v>36</v>
      </c>
      <c r="D38" s="60" t="s">
        <v>106</v>
      </c>
      <c r="E38" s="63">
        <v>40</v>
      </c>
      <c r="F38" s="64" t="s">
        <v>593</v>
      </c>
      <c r="G38" s="156">
        <v>34</v>
      </c>
    </row>
    <row r="39" spans="1:7" ht="15.5">
      <c r="A39" s="156">
        <v>35</v>
      </c>
      <c r="B39" s="61" t="s">
        <v>593</v>
      </c>
      <c r="C39" s="62">
        <v>37</v>
      </c>
      <c r="D39" s="57" t="s">
        <v>106</v>
      </c>
      <c r="E39" s="63">
        <v>42</v>
      </c>
      <c r="F39" s="64" t="s">
        <v>594</v>
      </c>
      <c r="G39" s="156">
        <v>35</v>
      </c>
    </row>
    <row r="40" spans="1:7" ht="15.5">
      <c r="A40" s="156">
        <v>36</v>
      </c>
      <c r="B40" s="61" t="s">
        <v>594</v>
      </c>
      <c r="C40" s="62">
        <v>38</v>
      </c>
      <c r="D40" s="60" t="s">
        <v>106</v>
      </c>
      <c r="E40" s="63">
        <v>32</v>
      </c>
      <c r="F40" s="64" t="s">
        <v>595</v>
      </c>
      <c r="G40" s="156">
        <v>36</v>
      </c>
    </row>
    <row r="41" spans="1:7" ht="15.5">
      <c r="A41" s="156">
        <v>37</v>
      </c>
      <c r="B41" s="61" t="s">
        <v>595</v>
      </c>
      <c r="C41" s="62">
        <v>42</v>
      </c>
      <c r="D41" s="57" t="s">
        <v>106</v>
      </c>
      <c r="E41" s="63">
        <v>30</v>
      </c>
      <c r="F41" s="64" t="s">
        <v>596</v>
      </c>
      <c r="G41" s="156">
        <v>37</v>
      </c>
    </row>
    <row r="42" spans="1:7" ht="15.5">
      <c r="A42" s="156">
        <v>38</v>
      </c>
      <c r="B42" s="61" t="s">
        <v>596</v>
      </c>
      <c r="C42" s="62">
        <v>42</v>
      </c>
      <c r="D42" s="60" t="s">
        <v>106</v>
      </c>
      <c r="E42" s="63">
        <v>30</v>
      </c>
      <c r="F42" s="64" t="s">
        <v>597</v>
      </c>
      <c r="G42" s="156">
        <v>38</v>
      </c>
    </row>
    <row r="43" spans="1:7" ht="15.5">
      <c r="A43" s="156">
        <v>39</v>
      </c>
      <c r="B43" s="61" t="s">
        <v>597</v>
      </c>
      <c r="C43" s="62">
        <v>43</v>
      </c>
      <c r="D43" s="57" t="s">
        <v>106</v>
      </c>
      <c r="E43" s="63">
        <v>34</v>
      </c>
      <c r="F43" s="64" t="s">
        <v>598</v>
      </c>
      <c r="G43" s="156">
        <v>39</v>
      </c>
    </row>
    <row r="44" spans="1:7" ht="15.5">
      <c r="A44" s="156">
        <v>40</v>
      </c>
      <c r="B44" s="61" t="s">
        <v>598</v>
      </c>
      <c r="C44" s="62">
        <v>27</v>
      </c>
      <c r="D44" s="60" t="s">
        <v>106</v>
      </c>
      <c r="E44" s="63">
        <v>47</v>
      </c>
      <c r="F44" s="64" t="s">
        <v>599</v>
      </c>
      <c r="G44" s="156">
        <v>40</v>
      </c>
    </row>
    <row r="45" spans="1:7" ht="15.5">
      <c r="A45" s="156">
        <v>41</v>
      </c>
      <c r="B45" s="61" t="s">
        <v>599</v>
      </c>
      <c r="C45" s="62">
        <v>42</v>
      </c>
      <c r="D45" s="57" t="s">
        <v>106</v>
      </c>
      <c r="E45" s="63">
        <v>48</v>
      </c>
      <c r="F45" s="64" t="s">
        <v>110</v>
      </c>
      <c r="G45" s="156">
        <v>41</v>
      </c>
    </row>
    <row r="46" spans="1:7" ht="15.5">
      <c r="A46" s="156">
        <v>42</v>
      </c>
      <c r="B46" s="61" t="s">
        <v>110</v>
      </c>
      <c r="C46" s="62">
        <v>48</v>
      </c>
      <c r="D46" s="60" t="s">
        <v>106</v>
      </c>
      <c r="E46" s="423">
        <v>49</v>
      </c>
      <c r="F46" s="64" t="s">
        <v>108</v>
      </c>
      <c r="G46" s="156">
        <v>42</v>
      </c>
    </row>
    <row r="47" spans="1:7" ht="15.5">
      <c r="A47" s="156">
        <v>43</v>
      </c>
      <c r="B47" s="61" t="s">
        <v>108</v>
      </c>
      <c r="C47" s="62">
        <v>47</v>
      </c>
      <c r="D47" s="57" t="s">
        <v>106</v>
      </c>
      <c r="E47" s="63">
        <v>41</v>
      </c>
      <c r="F47" s="64" t="s">
        <v>600</v>
      </c>
      <c r="G47" s="156">
        <v>43</v>
      </c>
    </row>
    <row r="48" spans="1:7" ht="15.5">
      <c r="A48" s="156">
        <v>44</v>
      </c>
      <c r="B48" s="61" t="s">
        <v>600</v>
      </c>
      <c r="C48" s="62">
        <v>36</v>
      </c>
      <c r="D48" s="60" t="s">
        <v>106</v>
      </c>
      <c r="E48" s="63">
        <v>35</v>
      </c>
      <c r="F48" s="64" t="s">
        <v>601</v>
      </c>
      <c r="G48" s="156">
        <v>44</v>
      </c>
    </row>
    <row r="49" spans="1:7" ht="15.5">
      <c r="A49" s="156">
        <v>45</v>
      </c>
      <c r="B49" s="61" t="s">
        <v>601</v>
      </c>
      <c r="C49" s="62">
        <v>46</v>
      </c>
      <c r="D49" s="57" t="s">
        <v>106</v>
      </c>
      <c r="E49" s="63">
        <v>38</v>
      </c>
      <c r="F49" s="64" t="s">
        <v>602</v>
      </c>
      <c r="G49" s="156">
        <v>45</v>
      </c>
    </row>
    <row r="50" spans="1:7" ht="15.5">
      <c r="A50" s="156">
        <v>46</v>
      </c>
      <c r="B50" s="61" t="s">
        <v>602</v>
      </c>
      <c r="C50" s="62">
        <v>42</v>
      </c>
      <c r="D50" s="60" t="s">
        <v>106</v>
      </c>
      <c r="E50" s="63">
        <v>37</v>
      </c>
      <c r="F50" s="64" t="s">
        <v>603</v>
      </c>
      <c r="G50" s="156">
        <v>46</v>
      </c>
    </row>
    <row r="51" spans="1:7" ht="15.5">
      <c r="A51" s="156">
        <v>47</v>
      </c>
      <c r="B51" s="61" t="s">
        <v>603</v>
      </c>
      <c r="C51" s="62">
        <v>37</v>
      </c>
      <c r="D51" s="57" t="s">
        <v>106</v>
      </c>
      <c r="E51" s="63">
        <v>36</v>
      </c>
      <c r="F51" s="64" t="s">
        <v>604</v>
      </c>
      <c r="G51" s="156">
        <v>47</v>
      </c>
    </row>
    <row r="52" spans="1:7" ht="15.5">
      <c r="A52" s="156">
        <v>48</v>
      </c>
      <c r="B52" s="61" t="s">
        <v>604</v>
      </c>
      <c r="C52" s="62">
        <v>34</v>
      </c>
      <c r="D52" s="60" t="s">
        <v>106</v>
      </c>
      <c r="E52" s="63">
        <v>29</v>
      </c>
      <c r="F52" s="64" t="s">
        <v>605</v>
      </c>
      <c r="G52" s="156">
        <v>48</v>
      </c>
    </row>
    <row r="53" spans="1:7" ht="15.5">
      <c r="A53" s="156">
        <v>49</v>
      </c>
      <c r="B53" s="61" t="s">
        <v>605</v>
      </c>
      <c r="C53" s="62">
        <v>30</v>
      </c>
      <c r="D53" s="57" t="s">
        <v>106</v>
      </c>
      <c r="E53" s="63">
        <v>42</v>
      </c>
      <c r="F53" s="64" t="s">
        <v>606</v>
      </c>
      <c r="G53" s="156">
        <v>49</v>
      </c>
    </row>
    <row r="54" spans="1:7" ht="15.5">
      <c r="A54" s="156">
        <v>50</v>
      </c>
      <c r="B54" s="61" t="s">
        <v>606</v>
      </c>
      <c r="C54" s="62">
        <v>42</v>
      </c>
      <c r="D54" s="60" t="s">
        <v>106</v>
      </c>
      <c r="E54" s="63">
        <v>31</v>
      </c>
      <c r="F54" s="64" t="s">
        <v>607</v>
      </c>
      <c r="G54" s="156">
        <v>50</v>
      </c>
    </row>
    <row r="55" spans="1:7" ht="15.5">
      <c r="A55" s="156">
        <v>51</v>
      </c>
      <c r="B55" s="61" t="s">
        <v>607</v>
      </c>
      <c r="C55" s="62">
        <v>36</v>
      </c>
      <c r="D55" s="57" t="s">
        <v>106</v>
      </c>
      <c r="E55" s="423">
        <v>49</v>
      </c>
      <c r="F55" s="64" t="s">
        <v>105</v>
      </c>
      <c r="G55" s="156">
        <v>51</v>
      </c>
    </row>
    <row r="56" spans="1:7" ht="15.5">
      <c r="A56" s="156">
        <v>52</v>
      </c>
      <c r="B56" s="61" t="s">
        <v>105</v>
      </c>
      <c r="C56" s="62">
        <v>46</v>
      </c>
      <c r="D56" s="60" t="s">
        <v>106</v>
      </c>
      <c r="E56" s="63">
        <v>41</v>
      </c>
      <c r="F56" s="64" t="s">
        <v>107</v>
      </c>
      <c r="G56" s="156">
        <v>52</v>
      </c>
    </row>
    <row r="57" spans="1:7" ht="15.5">
      <c r="A57" s="156">
        <v>53</v>
      </c>
      <c r="B57" s="61" t="s">
        <v>107</v>
      </c>
      <c r="C57" s="62">
        <v>44</v>
      </c>
      <c r="D57" s="57" t="s">
        <v>106</v>
      </c>
      <c r="E57" s="63">
        <v>43</v>
      </c>
      <c r="F57" s="64" t="s">
        <v>608</v>
      </c>
      <c r="G57" s="156">
        <v>53</v>
      </c>
    </row>
    <row r="58" spans="1:7" ht="15.5">
      <c r="A58" s="156">
        <v>54</v>
      </c>
      <c r="B58" s="61" t="s">
        <v>608</v>
      </c>
      <c r="C58" s="62">
        <v>35</v>
      </c>
      <c r="D58" s="57" t="s">
        <v>106</v>
      </c>
      <c r="E58" s="63">
        <v>22</v>
      </c>
      <c r="F58" s="64" t="s">
        <v>609</v>
      </c>
      <c r="G58" s="156">
        <v>54</v>
      </c>
    </row>
    <row r="59" spans="1:7" ht="15.5">
      <c r="A59" s="156">
        <v>55</v>
      </c>
      <c r="B59" s="61" t="s">
        <v>609</v>
      </c>
      <c r="C59" s="62">
        <v>29</v>
      </c>
      <c r="D59" s="60" t="s">
        <v>106</v>
      </c>
      <c r="E59" s="63">
        <v>32</v>
      </c>
      <c r="F59" s="64" t="s">
        <v>610</v>
      </c>
      <c r="G59" s="156">
        <v>55</v>
      </c>
    </row>
    <row r="60" spans="1:7" ht="15.5">
      <c r="A60" s="156">
        <v>56</v>
      </c>
      <c r="B60" s="61" t="s">
        <v>610</v>
      </c>
      <c r="C60" s="62">
        <v>30</v>
      </c>
      <c r="D60" s="57" t="s">
        <v>106</v>
      </c>
      <c r="E60" s="63">
        <v>13</v>
      </c>
      <c r="F60" s="64" t="s">
        <v>611</v>
      </c>
      <c r="G60" s="156">
        <v>56</v>
      </c>
    </row>
    <row r="61" spans="1:7" ht="15.5">
      <c r="A61" s="156">
        <v>57</v>
      </c>
      <c r="B61" s="61" t="s">
        <v>611</v>
      </c>
      <c r="C61" s="62">
        <v>34</v>
      </c>
      <c r="D61" s="60" t="s">
        <v>106</v>
      </c>
      <c r="E61" s="63">
        <v>42</v>
      </c>
      <c r="F61" s="64" t="s">
        <v>612</v>
      </c>
      <c r="G61" s="156">
        <v>57</v>
      </c>
    </row>
    <row r="62" spans="1:7" ht="15.5">
      <c r="A62" s="156">
        <v>58</v>
      </c>
      <c r="B62" s="61" t="s">
        <v>612</v>
      </c>
      <c r="C62" s="62">
        <v>33</v>
      </c>
      <c r="D62" s="57" t="s">
        <v>106</v>
      </c>
      <c r="E62" s="63">
        <v>41</v>
      </c>
      <c r="F62" s="64" t="s">
        <v>613</v>
      </c>
      <c r="G62" s="156">
        <v>58</v>
      </c>
    </row>
    <row r="63" spans="1:7" ht="15.5">
      <c r="A63" s="156">
        <v>59</v>
      </c>
      <c r="B63" s="61" t="s">
        <v>613</v>
      </c>
      <c r="C63" s="62">
        <v>42</v>
      </c>
      <c r="D63" s="60" t="s">
        <v>106</v>
      </c>
      <c r="E63" s="63">
        <v>33</v>
      </c>
      <c r="F63" s="64" t="s">
        <v>614</v>
      </c>
      <c r="G63" s="156">
        <v>59</v>
      </c>
    </row>
    <row r="64" spans="1:7" ht="15.5">
      <c r="A64" s="156">
        <v>60</v>
      </c>
      <c r="B64" s="61" t="s">
        <v>614</v>
      </c>
      <c r="C64" s="62">
        <v>26</v>
      </c>
      <c r="D64" s="57" t="s">
        <v>106</v>
      </c>
      <c r="E64" s="63">
        <v>21</v>
      </c>
      <c r="F64" s="64" t="s">
        <v>615</v>
      </c>
      <c r="G64" s="156">
        <v>60</v>
      </c>
    </row>
    <row r="65" spans="1:7" ht="15.5">
      <c r="A65" s="156">
        <v>61</v>
      </c>
      <c r="B65" s="61" t="s">
        <v>615</v>
      </c>
      <c r="C65" s="62">
        <v>39</v>
      </c>
      <c r="D65" s="60" t="s">
        <v>106</v>
      </c>
      <c r="E65" s="63">
        <v>29</v>
      </c>
      <c r="F65" s="64" t="s">
        <v>616</v>
      </c>
      <c r="G65" s="156">
        <v>61</v>
      </c>
    </row>
    <row r="66" spans="1:7" ht="15.5">
      <c r="A66" s="156">
        <v>62</v>
      </c>
      <c r="B66" s="61" t="s">
        <v>616</v>
      </c>
      <c r="C66" s="62">
        <v>42</v>
      </c>
      <c r="D66" s="57" t="s">
        <v>106</v>
      </c>
      <c r="E66" s="63">
        <v>35</v>
      </c>
      <c r="F66" s="64" t="s">
        <v>617</v>
      </c>
      <c r="G66" s="156">
        <v>62</v>
      </c>
    </row>
    <row r="67" spans="1:7" ht="15.5">
      <c r="A67" s="156">
        <v>63</v>
      </c>
      <c r="B67" s="61" t="s">
        <v>617</v>
      </c>
      <c r="C67" s="62">
        <v>31</v>
      </c>
      <c r="D67" s="60" t="s">
        <v>106</v>
      </c>
      <c r="E67" s="63">
        <v>36</v>
      </c>
      <c r="F67" s="64" t="s">
        <v>618</v>
      </c>
      <c r="G67" s="156">
        <v>63</v>
      </c>
    </row>
    <row r="68" spans="1:7" ht="15.5">
      <c r="A68" s="156">
        <v>64</v>
      </c>
      <c r="B68" s="61" t="s">
        <v>618</v>
      </c>
      <c r="C68" s="62">
        <v>44</v>
      </c>
      <c r="D68" s="57" t="s">
        <v>106</v>
      </c>
      <c r="E68" s="63">
        <v>42</v>
      </c>
      <c r="F68" s="64" t="s">
        <v>619</v>
      </c>
      <c r="G68" s="156">
        <v>64</v>
      </c>
    </row>
    <row r="69" spans="1:7" ht="15.5">
      <c r="A69" s="156">
        <v>65</v>
      </c>
      <c r="B69" s="61" t="s">
        <v>619</v>
      </c>
      <c r="C69" s="62">
        <v>39</v>
      </c>
      <c r="D69" s="60" t="s">
        <v>106</v>
      </c>
      <c r="E69" s="63">
        <v>40</v>
      </c>
      <c r="F69" s="64" t="s">
        <v>620</v>
      </c>
      <c r="G69" s="156">
        <v>65</v>
      </c>
    </row>
    <row r="70" spans="1:7" ht="15.5">
      <c r="A70" s="156">
        <v>66</v>
      </c>
      <c r="B70" s="61" t="s">
        <v>620</v>
      </c>
      <c r="C70" s="62">
        <v>37</v>
      </c>
      <c r="D70" s="57" t="s">
        <v>106</v>
      </c>
      <c r="E70" s="63">
        <v>43</v>
      </c>
      <c r="F70" s="64" t="s">
        <v>621</v>
      </c>
      <c r="G70" s="156">
        <v>66</v>
      </c>
    </row>
    <row r="71" spans="1:7" ht="15.5">
      <c r="A71" s="156">
        <v>67</v>
      </c>
      <c r="B71" s="61" t="s">
        <v>621</v>
      </c>
      <c r="C71" s="62">
        <v>39</v>
      </c>
      <c r="D71" s="60" t="s">
        <v>106</v>
      </c>
      <c r="E71" s="63">
        <v>38</v>
      </c>
      <c r="F71" s="64" t="s">
        <v>622</v>
      </c>
      <c r="G71" s="156">
        <v>67</v>
      </c>
    </row>
    <row r="72" spans="1:7" ht="15.5">
      <c r="A72" s="156">
        <v>68</v>
      </c>
      <c r="B72" s="61" t="s">
        <v>622</v>
      </c>
      <c r="C72" s="62">
        <v>35</v>
      </c>
      <c r="D72" s="57" t="s">
        <v>106</v>
      </c>
      <c r="E72" s="63">
        <v>33</v>
      </c>
      <c r="F72" s="64" t="s">
        <v>623</v>
      </c>
      <c r="G72" s="156">
        <v>68</v>
      </c>
    </row>
    <row r="73" spans="1:7" ht="15.5">
      <c r="A73" s="156">
        <v>69</v>
      </c>
      <c r="B73" s="61" t="s">
        <v>623</v>
      </c>
      <c r="C73" s="62">
        <v>42</v>
      </c>
      <c r="D73" s="60" t="s">
        <v>106</v>
      </c>
      <c r="E73" s="63">
        <v>41</v>
      </c>
      <c r="F73" s="64" t="s">
        <v>624</v>
      </c>
      <c r="G73" s="156">
        <v>69</v>
      </c>
    </row>
    <row r="74" spans="1:7" ht="15.5">
      <c r="A74" s="156">
        <v>70</v>
      </c>
      <c r="B74" s="61" t="s">
        <v>624</v>
      </c>
      <c r="C74" s="62">
        <v>34</v>
      </c>
      <c r="D74" s="57" t="s">
        <v>106</v>
      </c>
      <c r="E74" s="63">
        <v>42</v>
      </c>
      <c r="F74" s="64" t="s">
        <v>625</v>
      </c>
      <c r="G74" s="156">
        <v>70</v>
      </c>
    </row>
    <row r="75" spans="1:7" ht="15.5">
      <c r="A75" s="156">
        <v>71</v>
      </c>
      <c r="B75" s="61" t="s">
        <v>625</v>
      </c>
      <c r="C75" s="62">
        <v>41</v>
      </c>
      <c r="D75" s="60" t="s">
        <v>106</v>
      </c>
      <c r="E75" s="63">
        <v>32</v>
      </c>
      <c r="F75" s="64" t="s">
        <v>626</v>
      </c>
      <c r="G75" s="156">
        <v>71</v>
      </c>
    </row>
    <row r="76" spans="1:7" ht="15.5">
      <c r="A76" s="156">
        <v>72</v>
      </c>
      <c r="B76" s="61" t="s">
        <v>626</v>
      </c>
      <c r="C76" s="62">
        <v>40</v>
      </c>
      <c r="D76" s="57" t="s">
        <v>106</v>
      </c>
      <c r="E76" s="63">
        <v>38</v>
      </c>
      <c r="F76" s="64" t="s">
        <v>627</v>
      </c>
      <c r="G76" s="156">
        <v>72</v>
      </c>
    </row>
    <row r="77" spans="1:7" ht="15.5">
      <c r="A77" s="156">
        <v>73</v>
      </c>
      <c r="B77" s="61" t="s">
        <v>627</v>
      </c>
      <c r="C77" s="62">
        <v>38</v>
      </c>
      <c r="D77" s="60" t="s">
        <v>106</v>
      </c>
      <c r="E77" s="63">
        <v>42</v>
      </c>
      <c r="F77" s="64" t="s">
        <v>628</v>
      </c>
      <c r="G77" s="156">
        <v>73</v>
      </c>
    </row>
    <row r="78" spans="1:7" ht="15.5">
      <c r="A78" s="156">
        <v>74</v>
      </c>
      <c r="B78" s="61" t="s">
        <v>628</v>
      </c>
      <c r="C78" s="62">
        <v>37</v>
      </c>
      <c r="D78" s="57" t="s">
        <v>106</v>
      </c>
      <c r="E78" s="63">
        <v>25</v>
      </c>
      <c r="F78" s="64" t="s">
        <v>629</v>
      </c>
      <c r="G78" s="156">
        <v>74</v>
      </c>
    </row>
    <row r="79" spans="1:7" ht="15.5">
      <c r="A79" s="156">
        <v>75</v>
      </c>
      <c r="B79" s="61" t="s">
        <v>629</v>
      </c>
      <c r="C79" s="62">
        <v>31</v>
      </c>
      <c r="D79" s="60" t="s">
        <v>106</v>
      </c>
      <c r="E79" s="63">
        <v>24</v>
      </c>
      <c r="F79" s="64" t="s">
        <v>630</v>
      </c>
      <c r="G79" s="156">
        <v>75</v>
      </c>
    </row>
    <row r="80" spans="1:7" ht="15.5">
      <c r="A80" s="156">
        <v>76</v>
      </c>
      <c r="B80" s="61" t="s">
        <v>630</v>
      </c>
      <c r="C80" s="62">
        <v>22</v>
      </c>
      <c r="D80" s="57" t="s">
        <v>106</v>
      </c>
      <c r="E80" s="63">
        <v>30</v>
      </c>
      <c r="F80" s="64" t="s">
        <v>631</v>
      </c>
      <c r="G80" s="156">
        <v>76</v>
      </c>
    </row>
    <row r="81" spans="1:7" ht="15.5">
      <c r="A81" s="156">
        <v>77</v>
      </c>
      <c r="B81" s="61" t="s">
        <v>631</v>
      </c>
      <c r="C81" s="62">
        <v>31</v>
      </c>
      <c r="D81" s="60" t="s">
        <v>106</v>
      </c>
      <c r="E81" s="63">
        <v>28</v>
      </c>
      <c r="F81" s="64" t="s">
        <v>632</v>
      </c>
      <c r="G81" s="156">
        <v>77</v>
      </c>
    </row>
    <row r="82" spans="1:7" ht="15.5">
      <c r="A82" s="156">
        <v>78</v>
      </c>
      <c r="B82" s="61" t="s">
        <v>632</v>
      </c>
      <c r="C82" s="62">
        <v>29</v>
      </c>
      <c r="D82" s="57" t="s">
        <v>106</v>
      </c>
      <c r="E82" s="63">
        <v>41</v>
      </c>
      <c r="F82" s="64" t="s">
        <v>633</v>
      </c>
      <c r="G82" s="156">
        <v>78</v>
      </c>
    </row>
    <row r="83" spans="1:7" ht="15.5">
      <c r="A83" s="156">
        <v>79</v>
      </c>
      <c r="B83" s="61" t="s">
        <v>633</v>
      </c>
      <c r="C83" s="62">
        <v>45</v>
      </c>
      <c r="D83" s="60" t="s">
        <v>106</v>
      </c>
      <c r="E83" s="63">
        <v>48</v>
      </c>
      <c r="F83" s="64" t="s">
        <v>107</v>
      </c>
      <c r="G83" s="156">
        <v>79</v>
      </c>
    </row>
    <row r="84" spans="1:7" ht="15.5">
      <c r="A84" s="156">
        <v>80</v>
      </c>
      <c r="B84" s="61" t="s">
        <v>107</v>
      </c>
      <c r="C84" s="62">
        <v>43</v>
      </c>
      <c r="D84" s="57" t="s">
        <v>106</v>
      </c>
      <c r="E84" s="63">
        <v>41</v>
      </c>
      <c r="F84" s="64" t="s">
        <v>105</v>
      </c>
      <c r="G84" s="156">
        <v>80</v>
      </c>
    </row>
    <row r="85" spans="1:7" ht="15.5">
      <c r="A85" s="156">
        <v>81</v>
      </c>
      <c r="B85" s="61" t="s">
        <v>105</v>
      </c>
      <c r="C85" s="62">
        <v>43</v>
      </c>
      <c r="D85" s="60" t="s">
        <v>106</v>
      </c>
      <c r="E85" s="63">
        <v>38</v>
      </c>
      <c r="F85" s="64" t="s">
        <v>107</v>
      </c>
      <c r="G85" s="156">
        <v>81</v>
      </c>
    </row>
    <row r="86" spans="1:7" ht="15.5">
      <c r="A86" s="156">
        <v>82</v>
      </c>
      <c r="B86" s="61" t="s">
        <v>107</v>
      </c>
      <c r="C86" s="62">
        <v>48</v>
      </c>
      <c r="D86" s="57" t="s">
        <v>106</v>
      </c>
      <c r="E86" s="63">
        <v>41</v>
      </c>
      <c r="F86" s="64" t="s">
        <v>634</v>
      </c>
      <c r="G86" s="156">
        <v>82</v>
      </c>
    </row>
    <row r="87" spans="1:7" ht="15.5">
      <c r="A87" s="156">
        <v>83</v>
      </c>
      <c r="B87" s="61" t="s">
        <v>634</v>
      </c>
      <c r="C87" s="62">
        <v>34</v>
      </c>
      <c r="D87" s="60" t="s">
        <v>106</v>
      </c>
      <c r="E87" s="63">
        <v>45</v>
      </c>
      <c r="F87" s="64" t="s">
        <v>107</v>
      </c>
      <c r="G87" s="156">
        <v>83</v>
      </c>
    </row>
    <row r="88" spans="1:7" ht="15.5">
      <c r="A88" s="156">
        <v>84</v>
      </c>
      <c r="B88" s="61" t="s">
        <v>107</v>
      </c>
      <c r="C88" s="62">
        <v>44</v>
      </c>
      <c r="D88" s="57" t="s">
        <v>106</v>
      </c>
      <c r="E88" s="63">
        <v>34</v>
      </c>
      <c r="F88" s="64" t="s">
        <v>635</v>
      </c>
      <c r="G88" s="156">
        <v>84</v>
      </c>
    </row>
    <row r="89" spans="1:7" ht="15.5">
      <c r="A89" s="156">
        <v>85</v>
      </c>
      <c r="B89" s="61" t="s">
        <v>635</v>
      </c>
      <c r="C89" s="62">
        <v>44</v>
      </c>
      <c r="D89" s="57" t="s">
        <v>106</v>
      </c>
      <c r="E89" s="63">
        <v>30</v>
      </c>
      <c r="F89" s="64" t="s">
        <v>636</v>
      </c>
      <c r="G89" s="156">
        <v>85</v>
      </c>
    </row>
    <row r="90" spans="1:7" ht="15.5">
      <c r="A90" s="156">
        <v>86</v>
      </c>
      <c r="B90" s="61" t="s">
        <v>636</v>
      </c>
      <c r="C90" s="62">
        <v>35</v>
      </c>
      <c r="D90" s="57" t="s">
        <v>106</v>
      </c>
      <c r="E90" s="63">
        <v>31</v>
      </c>
      <c r="F90" s="64" t="s">
        <v>637</v>
      </c>
      <c r="G90" s="156">
        <v>86</v>
      </c>
    </row>
    <row r="91" spans="1:7" ht="15.5">
      <c r="A91" s="156">
        <v>87</v>
      </c>
      <c r="B91" s="61" t="s">
        <v>637</v>
      </c>
      <c r="C91" s="62" t="s">
        <v>638</v>
      </c>
      <c r="D91" s="57" t="s">
        <v>106</v>
      </c>
      <c r="E91" s="63" t="s">
        <v>639</v>
      </c>
      <c r="F91" s="64" t="s">
        <v>640</v>
      </c>
      <c r="G91" s="156">
        <v>87</v>
      </c>
    </row>
    <row r="92" spans="1:7" ht="15.5">
      <c r="A92" s="156">
        <v>88</v>
      </c>
      <c r="B92" s="61" t="s">
        <v>640</v>
      </c>
      <c r="C92" s="62">
        <v>43</v>
      </c>
      <c r="D92" s="57" t="s">
        <v>106</v>
      </c>
      <c r="E92" s="63">
        <v>36</v>
      </c>
      <c r="F92" s="64" t="s">
        <v>641</v>
      </c>
      <c r="G92" s="156">
        <v>88</v>
      </c>
    </row>
    <row r="93" spans="1:7" ht="15.5">
      <c r="A93" s="156">
        <v>89</v>
      </c>
      <c r="B93" s="61" t="s">
        <v>641</v>
      </c>
      <c r="C93" s="62">
        <v>23</v>
      </c>
      <c r="D93" s="57" t="s">
        <v>106</v>
      </c>
      <c r="E93" s="63">
        <v>32</v>
      </c>
      <c r="F93" s="64" t="s">
        <v>642</v>
      </c>
      <c r="G93" s="156">
        <v>89</v>
      </c>
    </row>
    <row r="94" spans="1:7" ht="15.5">
      <c r="A94" s="156">
        <v>90</v>
      </c>
      <c r="B94" s="61" t="s">
        <v>642</v>
      </c>
      <c r="C94" s="62">
        <v>28</v>
      </c>
      <c r="D94" s="57" t="s">
        <v>106</v>
      </c>
      <c r="E94" s="63">
        <v>38</v>
      </c>
      <c r="F94" s="64" t="s">
        <v>643</v>
      </c>
      <c r="G94" s="156">
        <v>90</v>
      </c>
    </row>
    <row r="95" spans="1:7" ht="15.5">
      <c r="A95" s="156">
        <v>91</v>
      </c>
      <c r="B95" s="61" t="s">
        <v>643</v>
      </c>
      <c r="C95" s="62">
        <v>38</v>
      </c>
      <c r="D95" s="57" t="s">
        <v>106</v>
      </c>
      <c r="E95" s="63">
        <v>46</v>
      </c>
      <c r="F95" s="64" t="s">
        <v>110</v>
      </c>
      <c r="G95" s="156">
        <v>91</v>
      </c>
    </row>
    <row r="96" spans="1:7" ht="15.5">
      <c r="A96" s="156">
        <v>92</v>
      </c>
      <c r="B96" s="61" t="s">
        <v>110</v>
      </c>
      <c r="C96" s="62">
        <v>43</v>
      </c>
      <c r="D96" s="57" t="s">
        <v>106</v>
      </c>
      <c r="E96" s="63">
        <v>25</v>
      </c>
      <c r="F96" s="64" t="s">
        <v>644</v>
      </c>
      <c r="G96" s="156">
        <v>92</v>
      </c>
    </row>
    <row r="97" spans="1:7" ht="15.5">
      <c r="A97" s="156">
        <v>93</v>
      </c>
      <c r="B97" s="61" t="s">
        <v>645</v>
      </c>
      <c r="C97" s="62">
        <v>38</v>
      </c>
      <c r="D97" s="57" t="s">
        <v>106</v>
      </c>
      <c r="E97" s="63">
        <v>27</v>
      </c>
      <c r="F97" s="64" t="s">
        <v>646</v>
      </c>
      <c r="G97" s="156">
        <v>93</v>
      </c>
    </row>
    <row r="98" spans="1:7" ht="15.5">
      <c r="A98" s="156">
        <v>94</v>
      </c>
      <c r="B98" s="61" t="s">
        <v>646</v>
      </c>
      <c r="C98" s="62">
        <v>34</v>
      </c>
      <c r="D98" s="57" t="s">
        <v>106</v>
      </c>
      <c r="E98" s="63">
        <v>39</v>
      </c>
      <c r="F98" s="64" t="s">
        <v>647</v>
      </c>
      <c r="G98" s="156">
        <v>94</v>
      </c>
    </row>
    <row r="99" spans="1:7" ht="15.5">
      <c r="A99" s="156">
        <v>95</v>
      </c>
      <c r="B99" s="61" t="s">
        <v>647</v>
      </c>
      <c r="C99" s="62">
        <v>42</v>
      </c>
      <c r="D99" s="57" t="s">
        <v>106</v>
      </c>
      <c r="E99" s="63">
        <v>25</v>
      </c>
      <c r="F99" s="64" t="s">
        <v>648</v>
      </c>
      <c r="G99" s="156">
        <v>95</v>
      </c>
    </row>
    <row r="100" spans="1:7" ht="15.5">
      <c r="A100" s="156">
        <v>96</v>
      </c>
      <c r="B100" s="61" t="s">
        <v>648</v>
      </c>
      <c r="C100" s="62">
        <v>23</v>
      </c>
      <c r="D100" s="57" t="s">
        <v>106</v>
      </c>
      <c r="E100" s="63">
        <v>31</v>
      </c>
      <c r="F100" s="64" t="s">
        <v>649</v>
      </c>
      <c r="G100" s="156">
        <v>96</v>
      </c>
    </row>
    <row r="101" spans="1:7" ht="15.5">
      <c r="A101" s="156">
        <v>97</v>
      </c>
      <c r="B101" s="61" t="s">
        <v>649</v>
      </c>
      <c r="C101" s="62">
        <v>37</v>
      </c>
      <c r="D101" s="57" t="s">
        <v>106</v>
      </c>
      <c r="E101" s="63">
        <v>44</v>
      </c>
      <c r="F101" s="64" t="s">
        <v>650</v>
      </c>
      <c r="G101" s="156">
        <v>97</v>
      </c>
    </row>
    <row r="102" spans="1:7" ht="15.5">
      <c r="A102" s="156">
        <v>98</v>
      </c>
      <c r="B102" s="61" t="s">
        <v>650</v>
      </c>
      <c r="C102" s="62">
        <v>34</v>
      </c>
      <c r="D102" s="57" t="s">
        <v>106</v>
      </c>
      <c r="E102" s="63">
        <v>41</v>
      </c>
      <c r="F102" s="64" t="s">
        <v>197</v>
      </c>
      <c r="G102" s="156">
        <v>98</v>
      </c>
    </row>
    <row r="103" spans="1:7" ht="15.5">
      <c r="A103" s="156">
        <v>99</v>
      </c>
      <c r="B103" s="61" t="s">
        <v>197</v>
      </c>
      <c r="C103" s="62">
        <v>39</v>
      </c>
      <c r="D103" s="57" t="s">
        <v>106</v>
      </c>
      <c r="E103" s="63">
        <v>43</v>
      </c>
      <c r="F103" s="64" t="s">
        <v>198</v>
      </c>
      <c r="G103" s="156">
        <v>99</v>
      </c>
    </row>
    <row r="104" spans="1:7" ht="15.5">
      <c r="A104" s="157">
        <v>100</v>
      </c>
      <c r="B104" s="61" t="s">
        <v>198</v>
      </c>
      <c r="C104" s="62">
        <v>44</v>
      </c>
      <c r="D104" s="65" t="s">
        <v>106</v>
      </c>
      <c r="E104" s="63">
        <v>41</v>
      </c>
      <c r="F104" s="64" t="s">
        <v>651</v>
      </c>
      <c r="G104" s="157">
        <v>100</v>
      </c>
    </row>
    <row r="105" spans="1:7" ht="15.5">
      <c r="A105" s="424">
        <v>101</v>
      </c>
      <c r="B105" s="61" t="s">
        <v>651</v>
      </c>
      <c r="C105" s="62">
        <v>37</v>
      </c>
      <c r="D105" s="57" t="s">
        <v>106</v>
      </c>
      <c r="E105" s="63">
        <v>46</v>
      </c>
      <c r="F105" s="64" t="s">
        <v>105</v>
      </c>
      <c r="G105" s="156">
        <v>101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2"/>
  <sheetViews>
    <sheetView workbookViewId="0">
      <selection activeCell="A3" sqref="A3"/>
    </sheetView>
  </sheetViews>
  <sheetFormatPr defaultRowHeight="14.5"/>
  <cols>
    <col min="1" max="1" width="1.6328125" bestFit="1" customWidth="1"/>
    <col min="3" max="3" width="27.6328125" customWidth="1"/>
    <col min="4" max="4" width="20.6328125" customWidth="1"/>
    <col min="13" max="13" width="9.54296875" bestFit="1" customWidth="1"/>
  </cols>
  <sheetData>
    <row r="1" spans="1:14" ht="31">
      <c r="A1" s="425"/>
      <c r="B1" s="567" t="s">
        <v>661</v>
      </c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</row>
    <row r="2" spans="1:14" ht="21">
      <c r="A2" s="425"/>
      <c r="B2" s="568" t="s">
        <v>662</v>
      </c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</row>
    <row r="3" spans="1:14">
      <c r="A3" s="425"/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</row>
    <row r="4" spans="1:14">
      <c r="A4" s="426"/>
      <c r="B4" s="427" t="s">
        <v>352</v>
      </c>
      <c r="C4" s="428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5"/>
    </row>
    <row r="5" spans="1:14">
      <c r="A5" s="426"/>
      <c r="B5" s="429" t="s">
        <v>663</v>
      </c>
      <c r="C5" s="426"/>
      <c r="D5" s="426"/>
      <c r="E5" s="426"/>
      <c r="F5" s="426"/>
      <c r="G5" s="426"/>
      <c r="H5" s="426"/>
      <c r="I5" s="426"/>
      <c r="J5" s="426"/>
      <c r="K5" s="426"/>
      <c r="L5" s="430"/>
      <c r="M5" s="426"/>
      <c r="N5" s="45"/>
    </row>
    <row r="6" spans="1:14">
      <c r="A6" s="426"/>
      <c r="B6" s="431" t="s">
        <v>0</v>
      </c>
      <c r="C6" s="432" t="s">
        <v>60</v>
      </c>
      <c r="D6" s="432" t="s">
        <v>41</v>
      </c>
      <c r="E6" s="565" t="s">
        <v>61</v>
      </c>
      <c r="F6" s="565"/>
      <c r="G6" s="565"/>
      <c r="H6" s="565"/>
      <c r="I6" s="565"/>
      <c r="J6" s="565"/>
      <c r="K6" s="565"/>
      <c r="L6" s="565"/>
      <c r="M6" s="452" t="s">
        <v>62</v>
      </c>
      <c r="N6" s="45"/>
    </row>
    <row r="7" spans="1:14" ht="15.5">
      <c r="A7" s="433">
        <v>1</v>
      </c>
      <c r="B7" s="449">
        <v>1</v>
      </c>
      <c r="C7" s="450" t="s">
        <v>150</v>
      </c>
      <c r="D7" s="450" t="s">
        <v>12</v>
      </c>
      <c r="E7" s="436">
        <v>7</v>
      </c>
      <c r="F7" s="436">
        <v>3</v>
      </c>
      <c r="G7" s="436">
        <v>2</v>
      </c>
      <c r="H7" s="436">
        <v>10</v>
      </c>
      <c r="I7" s="436">
        <v>2</v>
      </c>
      <c r="J7" s="436">
        <v>0</v>
      </c>
      <c r="K7" s="436">
        <f t="shared" ref="K7:K13" si="0">J7+I7+H7+G7+F7+E7</f>
        <v>24</v>
      </c>
      <c r="L7" s="436"/>
      <c r="M7" s="453">
        <v>28</v>
      </c>
      <c r="N7" s="45"/>
    </row>
    <row r="8" spans="1:14" ht="15.5">
      <c r="A8" s="433">
        <v>2</v>
      </c>
      <c r="B8" s="438"/>
      <c r="C8" s="434" t="s">
        <v>215</v>
      </c>
      <c r="D8" s="435" t="s">
        <v>236</v>
      </c>
      <c r="E8" s="436">
        <v>6</v>
      </c>
      <c r="F8" s="436">
        <v>5</v>
      </c>
      <c r="G8" s="436">
        <v>0</v>
      </c>
      <c r="H8" s="436">
        <v>9</v>
      </c>
      <c r="I8" s="436">
        <v>7</v>
      </c>
      <c r="J8" s="436">
        <v>4</v>
      </c>
      <c r="K8" s="436">
        <f t="shared" si="0"/>
        <v>31</v>
      </c>
      <c r="L8" s="436"/>
      <c r="M8" s="437">
        <v>12</v>
      </c>
      <c r="N8" s="45"/>
    </row>
    <row r="9" spans="1:14" ht="15.5">
      <c r="A9" s="433">
        <v>3</v>
      </c>
      <c r="B9" s="438"/>
      <c r="C9" s="434" t="s">
        <v>25</v>
      </c>
      <c r="D9" s="435" t="s">
        <v>664</v>
      </c>
      <c r="E9" s="436">
        <v>6</v>
      </c>
      <c r="F9" s="436">
        <v>1</v>
      </c>
      <c r="G9" s="436">
        <v>0</v>
      </c>
      <c r="H9" s="436">
        <v>7</v>
      </c>
      <c r="I9" s="436">
        <v>7</v>
      </c>
      <c r="J9" s="436">
        <v>2</v>
      </c>
      <c r="K9" s="436">
        <f t="shared" si="0"/>
        <v>23</v>
      </c>
      <c r="L9" s="436"/>
      <c r="M9" s="437">
        <v>8</v>
      </c>
      <c r="N9" s="45"/>
    </row>
    <row r="10" spans="1:14" ht="15.5">
      <c r="A10" s="433">
        <v>4</v>
      </c>
      <c r="B10" s="438"/>
      <c r="C10" s="434" t="s">
        <v>28</v>
      </c>
      <c r="D10" s="435" t="s">
        <v>12</v>
      </c>
      <c r="E10" s="436">
        <v>2</v>
      </c>
      <c r="F10" s="436">
        <v>1</v>
      </c>
      <c r="G10" s="436">
        <v>0</v>
      </c>
      <c r="H10" s="436">
        <v>1</v>
      </c>
      <c r="I10" s="436">
        <v>1</v>
      </c>
      <c r="J10" s="436">
        <v>0</v>
      </c>
      <c r="K10" s="436">
        <f t="shared" si="0"/>
        <v>5</v>
      </c>
      <c r="L10" s="436"/>
      <c r="M10" s="437">
        <v>8</v>
      </c>
      <c r="N10" s="45"/>
    </row>
    <row r="11" spans="1:14" ht="15.5">
      <c r="A11" s="433">
        <v>5</v>
      </c>
      <c r="B11" s="438"/>
      <c r="C11" s="434" t="s">
        <v>63</v>
      </c>
      <c r="D11" s="435" t="s">
        <v>12</v>
      </c>
      <c r="E11" s="436">
        <v>5</v>
      </c>
      <c r="F11" s="436">
        <v>0</v>
      </c>
      <c r="G11" s="436">
        <v>0</v>
      </c>
      <c r="H11" s="436">
        <v>7</v>
      </c>
      <c r="I11" s="436">
        <v>7</v>
      </c>
      <c r="J11" s="436">
        <v>2</v>
      </c>
      <c r="K11" s="436">
        <f t="shared" si="0"/>
        <v>21</v>
      </c>
      <c r="L11" s="436"/>
      <c r="M11" s="437">
        <v>6</v>
      </c>
      <c r="N11" s="45"/>
    </row>
    <row r="12" spans="1:14" ht="15.5">
      <c r="A12" s="433">
        <v>6</v>
      </c>
      <c r="B12" s="438"/>
      <c r="C12" s="434" t="s">
        <v>27</v>
      </c>
      <c r="D12" s="435" t="s">
        <v>162</v>
      </c>
      <c r="E12" s="436">
        <v>9</v>
      </c>
      <c r="F12" s="436">
        <v>8</v>
      </c>
      <c r="G12" s="436">
        <v>2</v>
      </c>
      <c r="H12" s="436">
        <v>5</v>
      </c>
      <c r="I12" s="436">
        <v>3</v>
      </c>
      <c r="J12" s="436">
        <v>0</v>
      </c>
      <c r="K12" s="436">
        <f t="shared" si="0"/>
        <v>27</v>
      </c>
      <c r="L12" s="436"/>
      <c r="M12" s="437">
        <v>3</v>
      </c>
      <c r="N12" s="45"/>
    </row>
    <row r="13" spans="1:14" ht="15.5">
      <c r="A13" s="433">
        <v>7</v>
      </c>
      <c r="B13" s="438"/>
      <c r="C13" s="434" t="s">
        <v>665</v>
      </c>
      <c r="D13" s="435" t="s">
        <v>666</v>
      </c>
      <c r="E13" s="436">
        <v>7</v>
      </c>
      <c r="F13" s="436">
        <v>0</v>
      </c>
      <c r="G13" s="436">
        <v>0</v>
      </c>
      <c r="H13" s="436">
        <v>2</v>
      </c>
      <c r="I13" s="436">
        <v>0</v>
      </c>
      <c r="J13" s="436">
        <v>0</v>
      </c>
      <c r="K13" s="436">
        <f t="shared" si="0"/>
        <v>9</v>
      </c>
      <c r="L13" s="436"/>
      <c r="M13" s="437">
        <v>2</v>
      </c>
      <c r="N13" s="45"/>
    </row>
    <row r="14" spans="1:14">
      <c r="A14" s="425"/>
      <c r="B14" s="425"/>
      <c r="C14" s="425"/>
      <c r="D14" s="425"/>
      <c r="E14" s="425"/>
      <c r="F14" s="425"/>
      <c r="G14" s="425"/>
      <c r="H14" s="425"/>
      <c r="I14" s="425"/>
      <c r="J14" s="425"/>
      <c r="K14" s="425"/>
      <c r="L14" s="425"/>
      <c r="M14" s="425"/>
    </row>
    <row r="15" spans="1:14">
      <c r="A15" s="426"/>
      <c r="B15" s="439" t="s">
        <v>349</v>
      </c>
      <c r="C15" s="440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5"/>
    </row>
    <row r="16" spans="1:14">
      <c r="A16" s="426"/>
      <c r="B16" s="429" t="s">
        <v>667</v>
      </c>
      <c r="C16" s="426"/>
      <c r="D16" s="426"/>
      <c r="E16" s="426"/>
      <c r="F16" s="426"/>
      <c r="G16" s="426"/>
      <c r="H16" s="426"/>
      <c r="I16" s="426"/>
      <c r="J16" s="426"/>
      <c r="K16" s="426"/>
      <c r="L16" s="426"/>
      <c r="M16" s="426"/>
      <c r="N16" s="45"/>
    </row>
    <row r="17" spans="1:14">
      <c r="A17" s="441"/>
      <c r="B17" s="442" t="s">
        <v>0</v>
      </c>
      <c r="C17" s="432" t="s">
        <v>60</v>
      </c>
      <c r="D17" s="432" t="s">
        <v>41</v>
      </c>
      <c r="E17" s="565" t="s">
        <v>61</v>
      </c>
      <c r="F17" s="566"/>
      <c r="G17" s="566"/>
      <c r="H17" s="566"/>
      <c r="I17" s="566"/>
      <c r="J17" s="566"/>
      <c r="K17" s="566"/>
      <c r="L17" s="566"/>
      <c r="M17" s="452" t="s">
        <v>62</v>
      </c>
      <c r="N17" s="45"/>
    </row>
    <row r="18" spans="1:14" ht="15.5">
      <c r="A18" s="433">
        <v>1</v>
      </c>
      <c r="B18" s="451">
        <v>1</v>
      </c>
      <c r="C18" s="450" t="s">
        <v>211</v>
      </c>
      <c r="D18" s="450" t="s">
        <v>14</v>
      </c>
      <c r="E18" s="436">
        <v>5</v>
      </c>
      <c r="F18" s="436">
        <v>4</v>
      </c>
      <c r="G18" s="436">
        <v>3</v>
      </c>
      <c r="H18" s="436">
        <v>5</v>
      </c>
      <c r="I18" s="436">
        <v>5</v>
      </c>
      <c r="J18" s="436">
        <v>3</v>
      </c>
      <c r="K18" s="436">
        <f t="shared" ref="K18:K24" si="1">J18+I18+H18+G18+F18+E18</f>
        <v>25</v>
      </c>
      <c r="L18" s="436"/>
      <c r="M18" s="453">
        <v>27</v>
      </c>
      <c r="N18" s="45"/>
    </row>
    <row r="19" spans="1:14" ht="15.5">
      <c r="A19" s="433">
        <v>2</v>
      </c>
      <c r="B19" s="443"/>
      <c r="C19" s="434" t="s">
        <v>144</v>
      </c>
      <c r="D19" s="435" t="s">
        <v>12</v>
      </c>
      <c r="E19" s="436">
        <v>8</v>
      </c>
      <c r="F19" s="436">
        <v>6</v>
      </c>
      <c r="G19" s="436">
        <v>5</v>
      </c>
      <c r="H19" s="436">
        <v>5</v>
      </c>
      <c r="I19" s="436">
        <v>1</v>
      </c>
      <c r="J19" s="436">
        <v>0</v>
      </c>
      <c r="K19" s="436">
        <f t="shared" si="1"/>
        <v>25</v>
      </c>
      <c r="L19" s="436"/>
      <c r="M19" s="437">
        <v>17</v>
      </c>
      <c r="N19" s="45"/>
    </row>
    <row r="20" spans="1:14" ht="15.5">
      <c r="A20" s="433">
        <v>3</v>
      </c>
      <c r="B20" s="443"/>
      <c r="C20" s="434" t="s">
        <v>249</v>
      </c>
      <c r="D20" s="435" t="s">
        <v>12</v>
      </c>
      <c r="E20" s="436">
        <v>6</v>
      </c>
      <c r="F20" s="436">
        <v>4</v>
      </c>
      <c r="G20" s="436">
        <v>1</v>
      </c>
      <c r="H20" s="436">
        <v>9</v>
      </c>
      <c r="I20" s="436">
        <v>9</v>
      </c>
      <c r="J20" s="436">
        <v>2</v>
      </c>
      <c r="K20" s="436">
        <f t="shared" si="1"/>
        <v>31</v>
      </c>
      <c r="L20" s="436"/>
      <c r="M20" s="437">
        <v>16</v>
      </c>
      <c r="N20" s="45"/>
    </row>
    <row r="21" spans="1:14" ht="15.5">
      <c r="A21" s="433">
        <v>4</v>
      </c>
      <c r="B21" s="443"/>
      <c r="C21" s="434" t="s">
        <v>210</v>
      </c>
      <c r="D21" s="435" t="s">
        <v>237</v>
      </c>
      <c r="E21" s="436">
        <v>6</v>
      </c>
      <c r="F21" s="436">
        <v>5</v>
      </c>
      <c r="G21" s="436">
        <v>0</v>
      </c>
      <c r="H21" s="436">
        <v>3</v>
      </c>
      <c r="I21" s="436">
        <v>0</v>
      </c>
      <c r="J21" s="436">
        <v>0</v>
      </c>
      <c r="K21" s="436">
        <f t="shared" si="1"/>
        <v>14</v>
      </c>
      <c r="L21" s="436"/>
      <c r="M21" s="437">
        <v>6</v>
      </c>
      <c r="N21" s="45"/>
    </row>
    <row r="22" spans="1:14" ht="15.5">
      <c r="A22" s="433">
        <v>5</v>
      </c>
      <c r="B22" s="443"/>
      <c r="C22" s="434" t="s">
        <v>66</v>
      </c>
      <c r="D22" s="435" t="s">
        <v>12</v>
      </c>
      <c r="E22" s="436">
        <v>8</v>
      </c>
      <c r="F22" s="436">
        <v>3</v>
      </c>
      <c r="G22" s="436">
        <v>1</v>
      </c>
      <c r="H22" s="436">
        <v>7</v>
      </c>
      <c r="I22" s="436">
        <v>3</v>
      </c>
      <c r="J22" s="436">
        <v>1</v>
      </c>
      <c r="K22" s="436">
        <f t="shared" si="1"/>
        <v>23</v>
      </c>
      <c r="L22" s="436"/>
      <c r="M22" s="437">
        <v>4</v>
      </c>
      <c r="N22" s="45"/>
    </row>
    <row r="23" spans="1:14" ht="15.5">
      <c r="A23" s="433">
        <v>6</v>
      </c>
      <c r="B23" s="443"/>
      <c r="C23" s="434" t="s">
        <v>668</v>
      </c>
      <c r="D23" s="435" t="s">
        <v>15</v>
      </c>
      <c r="E23" s="436">
        <v>5</v>
      </c>
      <c r="F23" s="436">
        <v>1</v>
      </c>
      <c r="G23" s="436">
        <v>1</v>
      </c>
      <c r="H23" s="436">
        <v>4</v>
      </c>
      <c r="I23" s="436">
        <v>2</v>
      </c>
      <c r="J23" s="436">
        <v>0</v>
      </c>
      <c r="K23" s="436">
        <f t="shared" si="1"/>
        <v>13</v>
      </c>
      <c r="L23" s="436"/>
      <c r="M23" s="437">
        <v>2</v>
      </c>
      <c r="N23" s="45"/>
    </row>
    <row r="24" spans="1:14" ht="15.5">
      <c r="A24" s="433">
        <v>7</v>
      </c>
      <c r="B24" s="444"/>
      <c r="C24" s="434" t="s">
        <v>268</v>
      </c>
      <c r="D24" s="435" t="s">
        <v>12</v>
      </c>
      <c r="E24" s="436">
        <v>3</v>
      </c>
      <c r="F24" s="436">
        <v>0</v>
      </c>
      <c r="G24" s="436">
        <v>0</v>
      </c>
      <c r="H24" s="436">
        <v>1</v>
      </c>
      <c r="I24" s="436">
        <v>0</v>
      </c>
      <c r="J24" s="436">
        <v>0</v>
      </c>
      <c r="K24" s="436">
        <f t="shared" si="1"/>
        <v>4</v>
      </c>
      <c r="L24" s="436"/>
      <c r="M24" s="437">
        <v>1</v>
      </c>
      <c r="N24" s="45"/>
    </row>
    <row r="25" spans="1:14">
      <c r="A25" s="425"/>
      <c r="B25" s="425"/>
      <c r="C25" s="425"/>
      <c r="D25" s="425"/>
      <c r="E25" s="425"/>
      <c r="F25" s="425"/>
      <c r="G25" s="425"/>
      <c r="H25" s="425"/>
      <c r="I25" s="425"/>
      <c r="J25" s="425"/>
      <c r="K25" s="425"/>
      <c r="L25" s="425"/>
      <c r="M25" s="425"/>
    </row>
    <row r="26" spans="1:14">
      <c r="A26" s="426"/>
      <c r="B26" s="427" t="s">
        <v>58</v>
      </c>
      <c r="C26" s="428"/>
      <c r="D26" s="426"/>
      <c r="E26" s="426"/>
      <c r="F26" s="426"/>
      <c r="G26" s="426"/>
      <c r="H26" s="426"/>
      <c r="I26" s="426"/>
      <c r="J26" s="426"/>
      <c r="K26" s="426"/>
      <c r="L26" s="426"/>
      <c r="M26" s="426"/>
      <c r="N26" s="45"/>
    </row>
    <row r="27" spans="1:14">
      <c r="A27" s="426"/>
      <c r="B27" s="429" t="s">
        <v>669</v>
      </c>
      <c r="C27" s="426"/>
      <c r="D27" s="426"/>
      <c r="E27" s="426"/>
      <c r="F27" s="426"/>
      <c r="G27" s="426"/>
      <c r="H27" s="426"/>
      <c r="I27" s="426"/>
      <c r="J27" s="426"/>
      <c r="K27" s="426"/>
      <c r="L27" s="430"/>
      <c r="M27" s="426"/>
      <c r="N27" s="45"/>
    </row>
    <row r="28" spans="1:14">
      <c r="A28" s="426"/>
      <c r="B28" s="431" t="s">
        <v>0</v>
      </c>
      <c r="C28" s="432" t="s">
        <v>60</v>
      </c>
      <c r="D28" s="432" t="s">
        <v>41</v>
      </c>
      <c r="E28" s="565" t="s">
        <v>61</v>
      </c>
      <c r="F28" s="565"/>
      <c r="G28" s="565"/>
      <c r="H28" s="565"/>
      <c r="I28" s="565"/>
      <c r="J28" s="565"/>
      <c r="K28" s="565"/>
      <c r="L28" s="565"/>
      <c r="M28" s="452" t="s">
        <v>62</v>
      </c>
      <c r="N28" s="45"/>
    </row>
    <row r="29" spans="1:14" ht="15.5">
      <c r="A29" s="433">
        <v>1</v>
      </c>
      <c r="B29" s="449">
        <v>1</v>
      </c>
      <c r="C29" s="450" t="s">
        <v>670</v>
      </c>
      <c r="D29" s="450" t="s">
        <v>12</v>
      </c>
      <c r="E29" s="436">
        <v>8</v>
      </c>
      <c r="F29" s="436">
        <v>7</v>
      </c>
      <c r="G29" s="436">
        <v>7</v>
      </c>
      <c r="H29" s="436">
        <v>10</v>
      </c>
      <c r="I29" s="436">
        <v>8</v>
      </c>
      <c r="J29" s="436">
        <v>7</v>
      </c>
      <c r="K29" s="436">
        <f>J29+I29+H29+G29+F29+E29</f>
        <v>47</v>
      </c>
      <c r="L29" s="436"/>
      <c r="M29" s="454">
        <v>21</v>
      </c>
      <c r="N29" s="45"/>
    </row>
    <row r="30" spans="1:14" ht="15.5">
      <c r="A30" s="433">
        <v>2</v>
      </c>
      <c r="B30" s="438"/>
      <c r="C30" s="434" t="s">
        <v>28</v>
      </c>
      <c r="D30" s="435" t="s">
        <v>12</v>
      </c>
      <c r="E30" s="436">
        <v>8</v>
      </c>
      <c r="F30" s="436">
        <v>6</v>
      </c>
      <c r="G30" s="436">
        <v>1</v>
      </c>
      <c r="H30" s="436">
        <v>9</v>
      </c>
      <c r="I30" s="436">
        <v>9</v>
      </c>
      <c r="J30" s="436">
        <v>8</v>
      </c>
      <c r="K30" s="436">
        <f>J30+I30+H30+G30+F30+E30</f>
        <v>41</v>
      </c>
      <c r="L30" s="436"/>
      <c r="M30" s="445">
        <v>12</v>
      </c>
      <c r="N30" s="45"/>
    </row>
    <row r="31" spans="1:14" ht="15.5">
      <c r="A31" s="433">
        <v>3</v>
      </c>
      <c r="B31" s="438"/>
      <c r="C31" s="434" t="s">
        <v>671</v>
      </c>
      <c r="D31" s="435" t="s">
        <v>15</v>
      </c>
      <c r="E31" s="436"/>
      <c r="F31" s="436"/>
      <c r="G31" s="436"/>
      <c r="H31" s="436"/>
      <c r="I31" s="436"/>
      <c r="J31" s="436"/>
      <c r="K31" s="436">
        <f>J31+I31+H31+G31+F31+E31</f>
        <v>0</v>
      </c>
      <c r="L31" s="436"/>
      <c r="M31" s="445">
        <v>12</v>
      </c>
      <c r="N31" s="45"/>
    </row>
    <row r="32" spans="1:14" ht="15.5">
      <c r="A32" s="433">
        <v>4</v>
      </c>
      <c r="B32" s="438"/>
      <c r="C32" s="434" t="s">
        <v>199</v>
      </c>
      <c r="D32" s="435" t="s">
        <v>12</v>
      </c>
      <c r="E32" s="436">
        <v>7</v>
      </c>
      <c r="F32" s="436">
        <v>6</v>
      </c>
      <c r="G32" s="436">
        <v>2</v>
      </c>
      <c r="H32" s="436">
        <v>10</v>
      </c>
      <c r="I32" s="436">
        <v>4</v>
      </c>
      <c r="J32" s="436">
        <v>4</v>
      </c>
      <c r="K32" s="436">
        <f>J32+I32+H32+G32+F32+E32</f>
        <v>33</v>
      </c>
      <c r="L32" s="436"/>
      <c r="M32" s="445">
        <v>4</v>
      </c>
      <c r="N32" s="45"/>
    </row>
    <row r="33" spans="1:14" ht="15.5">
      <c r="A33" s="433">
        <v>5</v>
      </c>
      <c r="B33" s="438"/>
      <c r="C33" s="434" t="s">
        <v>672</v>
      </c>
      <c r="D33" s="435" t="s">
        <v>12</v>
      </c>
      <c r="E33" s="436">
        <v>10</v>
      </c>
      <c r="F33" s="436">
        <v>7</v>
      </c>
      <c r="G33" s="436">
        <v>5</v>
      </c>
      <c r="H33" s="436">
        <v>8</v>
      </c>
      <c r="I33" s="436">
        <v>8</v>
      </c>
      <c r="J33" s="436">
        <v>8</v>
      </c>
      <c r="K33" s="436">
        <f>J33+I33+H33+G33+F33+E33</f>
        <v>46</v>
      </c>
      <c r="L33" s="436"/>
      <c r="M33" s="445">
        <v>3</v>
      </c>
      <c r="N33" s="45"/>
    </row>
    <row r="34" spans="1:14">
      <c r="A34" s="425"/>
      <c r="B34" s="425"/>
      <c r="C34" s="425"/>
      <c r="D34" s="425"/>
      <c r="E34" s="425"/>
      <c r="F34" s="425"/>
      <c r="G34" s="425"/>
      <c r="H34" s="425"/>
      <c r="I34" s="425"/>
      <c r="J34" s="425"/>
      <c r="K34" s="425"/>
      <c r="L34" s="425"/>
      <c r="M34" s="425"/>
    </row>
    <row r="35" spans="1:14">
      <c r="A35" s="426"/>
      <c r="B35" s="439" t="s">
        <v>65</v>
      </c>
      <c r="C35" s="440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5"/>
    </row>
    <row r="36" spans="1:14">
      <c r="A36" s="426"/>
      <c r="B36" s="429" t="s">
        <v>673</v>
      </c>
      <c r="C36" s="426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5"/>
    </row>
    <row r="37" spans="1:14">
      <c r="A37" s="441"/>
      <c r="B37" s="442" t="s">
        <v>0</v>
      </c>
      <c r="C37" s="432" t="s">
        <v>60</v>
      </c>
      <c r="D37" s="432" t="s">
        <v>41</v>
      </c>
      <c r="E37" s="565" t="s">
        <v>61</v>
      </c>
      <c r="F37" s="566"/>
      <c r="G37" s="566"/>
      <c r="H37" s="566"/>
      <c r="I37" s="566"/>
      <c r="J37" s="566"/>
      <c r="K37" s="566"/>
      <c r="L37" s="566"/>
      <c r="M37" s="452" t="s">
        <v>62</v>
      </c>
      <c r="N37" s="45"/>
    </row>
    <row r="38" spans="1:14" ht="15.5">
      <c r="A38" s="433">
        <v>1</v>
      </c>
      <c r="B38" s="451">
        <v>1</v>
      </c>
      <c r="C38" s="450" t="s">
        <v>200</v>
      </c>
      <c r="D38" s="450" t="s">
        <v>12</v>
      </c>
      <c r="E38" s="436">
        <v>10</v>
      </c>
      <c r="F38" s="436">
        <v>9</v>
      </c>
      <c r="G38" s="436">
        <v>7</v>
      </c>
      <c r="H38" s="436">
        <v>10</v>
      </c>
      <c r="I38" s="436">
        <v>8</v>
      </c>
      <c r="J38" s="436">
        <v>6</v>
      </c>
      <c r="K38" s="436">
        <f>J38+I38+H38+G38+F38+E38</f>
        <v>50</v>
      </c>
      <c r="L38" s="436"/>
      <c r="M38" s="453">
        <v>22</v>
      </c>
      <c r="N38" s="45"/>
    </row>
    <row r="39" spans="1:14" ht="15.5">
      <c r="A39" s="433">
        <v>2</v>
      </c>
      <c r="B39" s="446"/>
      <c r="C39" s="434" t="s">
        <v>115</v>
      </c>
      <c r="D39" s="435" t="s">
        <v>12</v>
      </c>
      <c r="E39" s="447"/>
      <c r="F39" s="447"/>
      <c r="G39" s="447"/>
      <c r="H39" s="447"/>
      <c r="I39" s="447"/>
      <c r="J39" s="447"/>
      <c r="K39" s="436">
        <f>J39+I39+H39+G39+F39+E39</f>
        <v>0</v>
      </c>
      <c r="L39" s="436"/>
      <c r="M39" s="437">
        <v>15</v>
      </c>
      <c r="N39" s="45"/>
    </row>
    <row r="40" spans="1:14" ht="15.5">
      <c r="A40" s="433">
        <v>3</v>
      </c>
      <c r="B40" s="446"/>
      <c r="C40" s="434" t="s">
        <v>248</v>
      </c>
      <c r="D40" s="435" t="s">
        <v>12</v>
      </c>
      <c r="E40" s="436">
        <v>8</v>
      </c>
      <c r="F40" s="436">
        <v>6</v>
      </c>
      <c r="G40" s="436">
        <v>5</v>
      </c>
      <c r="H40" s="436">
        <v>8</v>
      </c>
      <c r="I40" s="436">
        <v>7</v>
      </c>
      <c r="J40" s="436">
        <v>3</v>
      </c>
      <c r="K40" s="436">
        <f>J40+I40+H40+G40+F40+E40</f>
        <v>37</v>
      </c>
      <c r="L40" s="436"/>
      <c r="M40" s="437">
        <v>10</v>
      </c>
      <c r="N40" s="45"/>
    </row>
    <row r="41" spans="1:14" ht="15.5">
      <c r="A41" s="433">
        <v>4</v>
      </c>
      <c r="B41" s="446"/>
      <c r="C41" s="434" t="s">
        <v>68</v>
      </c>
      <c r="D41" s="435" t="s">
        <v>12</v>
      </c>
      <c r="E41" s="447"/>
      <c r="F41" s="447"/>
      <c r="G41" s="447"/>
      <c r="H41" s="447"/>
      <c r="I41" s="447"/>
      <c r="J41" s="447"/>
      <c r="K41" s="436">
        <f>J41+I41+H41+G41+F41+E41</f>
        <v>0</v>
      </c>
      <c r="L41" s="436"/>
      <c r="M41" s="437">
        <v>9</v>
      </c>
      <c r="N41" s="45"/>
    </row>
    <row r="42" spans="1:14" ht="15.5">
      <c r="A42" s="433">
        <v>5</v>
      </c>
      <c r="B42" s="448"/>
      <c r="C42" s="434" t="s">
        <v>67</v>
      </c>
      <c r="D42" s="435" t="s">
        <v>12</v>
      </c>
      <c r="E42" s="436">
        <v>8</v>
      </c>
      <c r="F42" s="436">
        <v>6</v>
      </c>
      <c r="G42" s="436">
        <v>6</v>
      </c>
      <c r="H42" s="436">
        <v>8</v>
      </c>
      <c r="I42" s="436">
        <v>7</v>
      </c>
      <c r="J42" s="436">
        <v>4</v>
      </c>
      <c r="K42" s="436">
        <f>J42+I42+H42+G42+F42+E42</f>
        <v>39</v>
      </c>
      <c r="L42" s="436"/>
      <c r="M42" s="437">
        <v>2</v>
      </c>
      <c r="N42" s="45"/>
    </row>
  </sheetData>
  <sortState ref="B24:J32">
    <sortCondition descending="1" ref="J32"/>
  </sortState>
  <mergeCells count="6">
    <mergeCell ref="E28:L28"/>
    <mergeCell ref="E37:L37"/>
    <mergeCell ref="B1:M1"/>
    <mergeCell ref="B2:M2"/>
    <mergeCell ref="E6:L6"/>
    <mergeCell ref="E17:L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72"/>
  <sheetViews>
    <sheetView workbookViewId="0">
      <selection activeCell="A3" sqref="A3"/>
    </sheetView>
  </sheetViews>
  <sheetFormatPr defaultRowHeight="14.5"/>
  <cols>
    <col min="1" max="1" width="14.54296875" customWidth="1"/>
    <col min="2" max="2" width="23.54296875" bestFit="1" customWidth="1"/>
    <col min="3" max="3" width="20.6328125" bestFit="1" customWidth="1"/>
    <col min="5" max="7" width="10.6328125" customWidth="1"/>
    <col min="8" max="8" width="10.6328125" bestFit="1" customWidth="1"/>
  </cols>
  <sheetData>
    <row r="1" spans="1:8" ht="21">
      <c r="A1" s="569" t="s">
        <v>689</v>
      </c>
      <c r="B1" s="569"/>
      <c r="C1" s="569"/>
      <c r="D1" s="569"/>
      <c r="E1" s="569"/>
      <c r="F1" s="569"/>
      <c r="G1" s="569"/>
      <c r="H1" s="569"/>
    </row>
    <row r="2" spans="1:8">
      <c r="A2" s="570" t="s">
        <v>690</v>
      </c>
      <c r="B2" s="570"/>
      <c r="C2" s="570"/>
      <c r="D2" s="570"/>
      <c r="E2" s="570"/>
      <c r="F2" s="570"/>
      <c r="G2" s="570"/>
      <c r="H2" s="570"/>
    </row>
    <row r="3" spans="1:8">
      <c r="A3" s="485"/>
      <c r="B3" s="485"/>
      <c r="C3" s="485"/>
      <c r="D3" s="485"/>
      <c r="E3" s="485"/>
      <c r="F3" s="485"/>
      <c r="G3" s="485"/>
      <c r="H3" s="485"/>
    </row>
    <row r="4" spans="1:8" ht="15" thickBot="1">
      <c r="A4" s="69" t="s">
        <v>116</v>
      </c>
      <c r="B4" s="70" t="s">
        <v>41</v>
      </c>
      <c r="C4" s="70" t="s">
        <v>117</v>
      </c>
      <c r="D4" s="71" t="s">
        <v>118</v>
      </c>
      <c r="E4" s="72" t="s">
        <v>119</v>
      </c>
      <c r="F4" s="73" t="s">
        <v>120</v>
      </c>
      <c r="G4" s="73" t="s">
        <v>121</v>
      </c>
      <c r="H4" s="69" t="s">
        <v>122</v>
      </c>
    </row>
    <row r="5" spans="1:8" ht="16" thickTop="1">
      <c r="A5" s="74">
        <v>1</v>
      </c>
      <c r="B5" s="75" t="s">
        <v>367</v>
      </c>
      <c r="C5" s="75" t="s">
        <v>113</v>
      </c>
      <c r="D5" s="96" t="s">
        <v>125</v>
      </c>
      <c r="E5" s="455">
        <v>27</v>
      </c>
      <c r="F5" s="163">
        <v>14</v>
      </c>
      <c r="G5" s="163">
        <v>2</v>
      </c>
      <c r="H5" s="456">
        <v>61</v>
      </c>
    </row>
    <row r="6" spans="1:8" ht="15.5">
      <c r="A6" s="84">
        <v>2</v>
      </c>
      <c r="B6" s="85" t="s">
        <v>95</v>
      </c>
      <c r="C6" s="85" t="s">
        <v>150</v>
      </c>
      <c r="D6" s="96" t="s">
        <v>125</v>
      </c>
      <c r="E6" s="457">
        <v>15</v>
      </c>
      <c r="F6" s="164">
        <v>6</v>
      </c>
      <c r="G6" s="164">
        <v>4</v>
      </c>
      <c r="H6" s="458">
        <v>39</v>
      </c>
    </row>
    <row r="7" spans="1:8" ht="15.5">
      <c r="A7" s="86">
        <v>3</v>
      </c>
      <c r="B7" s="87" t="s">
        <v>95</v>
      </c>
      <c r="C7" s="87" t="s">
        <v>691</v>
      </c>
      <c r="D7" s="81" t="s">
        <v>123</v>
      </c>
      <c r="E7" s="457">
        <v>12</v>
      </c>
      <c r="F7" s="164">
        <v>7</v>
      </c>
      <c r="G7" s="164">
        <v>1</v>
      </c>
      <c r="H7" s="458">
        <v>29</v>
      </c>
    </row>
    <row r="8" spans="1:8" ht="15.5">
      <c r="A8" s="163">
        <v>4</v>
      </c>
      <c r="B8" s="89" t="s">
        <v>96</v>
      </c>
      <c r="C8" s="89" t="s">
        <v>6</v>
      </c>
      <c r="D8" s="81" t="s">
        <v>123</v>
      </c>
      <c r="E8" s="457">
        <v>10</v>
      </c>
      <c r="F8" s="164">
        <v>5</v>
      </c>
      <c r="G8" s="164">
        <v>2</v>
      </c>
      <c r="H8" s="456">
        <v>26</v>
      </c>
    </row>
    <row r="9" spans="1:8" ht="15.5">
      <c r="A9" s="163">
        <v>5</v>
      </c>
      <c r="B9" s="89" t="s">
        <v>95</v>
      </c>
      <c r="C9" s="89" t="s">
        <v>124</v>
      </c>
      <c r="D9" s="88" t="s">
        <v>125</v>
      </c>
      <c r="E9" s="457">
        <v>10</v>
      </c>
      <c r="F9" s="164">
        <v>2</v>
      </c>
      <c r="G9" s="164">
        <v>2</v>
      </c>
      <c r="H9" s="456">
        <v>20</v>
      </c>
    </row>
    <row r="10" spans="1:8" ht="15.5">
      <c r="A10" s="163">
        <v>6</v>
      </c>
      <c r="B10" s="90" t="s">
        <v>95</v>
      </c>
      <c r="C10" s="90" t="s">
        <v>144</v>
      </c>
      <c r="D10" s="76" t="s">
        <v>123</v>
      </c>
      <c r="E10" s="459">
        <v>7</v>
      </c>
      <c r="F10" s="163">
        <v>1</v>
      </c>
      <c r="G10" s="163">
        <v>1</v>
      </c>
      <c r="H10" s="456">
        <v>12</v>
      </c>
    </row>
    <row r="11" spans="1:8" ht="15.5">
      <c r="A11" s="163">
        <v>7</v>
      </c>
      <c r="B11" s="89" t="s">
        <v>96</v>
      </c>
      <c r="C11" s="89" t="s">
        <v>211</v>
      </c>
      <c r="D11" s="81" t="s">
        <v>123</v>
      </c>
      <c r="E11" s="457">
        <v>9</v>
      </c>
      <c r="F11" s="164">
        <v>1</v>
      </c>
      <c r="G11" s="164">
        <v>0</v>
      </c>
      <c r="H11" s="458">
        <v>11</v>
      </c>
    </row>
    <row r="12" spans="1:8" ht="15.5">
      <c r="A12" s="163">
        <v>8</v>
      </c>
      <c r="B12" s="89" t="s">
        <v>95</v>
      </c>
      <c r="C12" s="89" t="s">
        <v>692</v>
      </c>
      <c r="D12" s="88" t="s">
        <v>125</v>
      </c>
      <c r="E12" s="457">
        <v>3</v>
      </c>
      <c r="F12" s="164">
        <v>1</v>
      </c>
      <c r="G12" s="164">
        <v>0</v>
      </c>
      <c r="H12" s="458">
        <v>5</v>
      </c>
    </row>
    <row r="14" spans="1:8" ht="15" thickBot="1">
      <c r="A14" s="460" t="s">
        <v>693</v>
      </c>
      <c r="B14" s="461" t="s">
        <v>41</v>
      </c>
      <c r="C14" s="461" t="s">
        <v>117</v>
      </c>
      <c r="D14" s="462" t="s">
        <v>118</v>
      </c>
      <c r="E14" s="463" t="s">
        <v>119</v>
      </c>
      <c r="F14" s="464" t="s">
        <v>120</v>
      </c>
      <c r="G14" s="464" t="s">
        <v>121</v>
      </c>
      <c r="H14" s="460" t="s">
        <v>122</v>
      </c>
    </row>
    <row r="15" spans="1:8" ht="16" thickTop="1">
      <c r="A15" s="74">
        <v>1</v>
      </c>
      <c r="B15" s="92" t="s">
        <v>95</v>
      </c>
      <c r="C15" s="92" t="s">
        <v>200</v>
      </c>
      <c r="D15" s="81" t="s">
        <v>123</v>
      </c>
      <c r="E15" s="77">
        <v>13</v>
      </c>
      <c r="F15" s="22">
        <v>4</v>
      </c>
      <c r="G15" s="22">
        <v>9</v>
      </c>
      <c r="H15" s="79">
        <v>48</v>
      </c>
    </row>
    <row r="16" spans="1:8" ht="15.5">
      <c r="A16" s="84">
        <v>2</v>
      </c>
      <c r="B16" s="93" t="s">
        <v>95</v>
      </c>
      <c r="C16" s="93" t="s">
        <v>115</v>
      </c>
      <c r="D16" s="81" t="s">
        <v>123</v>
      </c>
      <c r="E16" s="82">
        <v>18</v>
      </c>
      <c r="F16" s="22">
        <v>5</v>
      </c>
      <c r="G16" s="22">
        <v>1</v>
      </c>
      <c r="H16" s="83">
        <v>31</v>
      </c>
    </row>
    <row r="17" spans="1:8" ht="15.5">
      <c r="A17" s="94">
        <v>3</v>
      </c>
      <c r="B17" s="87" t="s">
        <v>95</v>
      </c>
      <c r="C17" s="87" t="s">
        <v>248</v>
      </c>
      <c r="D17" s="81" t="s">
        <v>123</v>
      </c>
      <c r="E17" s="82">
        <v>16</v>
      </c>
      <c r="F17" s="22">
        <v>5</v>
      </c>
      <c r="G17" s="22">
        <v>1</v>
      </c>
      <c r="H17" s="83">
        <v>29</v>
      </c>
    </row>
    <row r="18" spans="1:8" ht="15.5">
      <c r="A18" s="78">
        <v>4</v>
      </c>
      <c r="B18" s="95" t="s">
        <v>112</v>
      </c>
      <c r="C18" s="95" t="s">
        <v>94</v>
      </c>
      <c r="D18" s="81" t="s">
        <v>123</v>
      </c>
      <c r="E18" s="82">
        <v>12</v>
      </c>
      <c r="F18" s="22">
        <v>5</v>
      </c>
      <c r="G18" s="22">
        <v>2</v>
      </c>
      <c r="H18" s="83">
        <v>28</v>
      </c>
    </row>
    <row r="19" spans="1:8" ht="15.5">
      <c r="A19" s="22">
        <v>5</v>
      </c>
      <c r="B19" s="95" t="s">
        <v>361</v>
      </c>
      <c r="C19" s="95" t="s">
        <v>694</v>
      </c>
      <c r="D19" s="81" t="s">
        <v>123</v>
      </c>
      <c r="E19" s="82">
        <v>4</v>
      </c>
      <c r="F19" s="22">
        <v>4</v>
      </c>
      <c r="G19" s="22">
        <v>1</v>
      </c>
      <c r="H19" s="83">
        <v>15</v>
      </c>
    </row>
    <row r="20" spans="1:8">
      <c r="A20" s="465"/>
      <c r="B20" s="465"/>
      <c r="C20" s="465"/>
      <c r="D20" s="465"/>
      <c r="E20" s="465"/>
      <c r="F20" s="465"/>
      <c r="G20" s="465"/>
      <c r="H20" s="465"/>
    </row>
    <row r="21" spans="1:8" ht="15" thickBot="1">
      <c r="A21" s="466" t="s">
        <v>695</v>
      </c>
      <c r="B21" s="467" t="s">
        <v>41</v>
      </c>
      <c r="C21" s="467" t="s">
        <v>117</v>
      </c>
      <c r="D21" s="468" t="s">
        <v>118</v>
      </c>
      <c r="E21" s="469" t="s">
        <v>119</v>
      </c>
      <c r="F21" s="470" t="s">
        <v>120</v>
      </c>
      <c r="G21" s="470" t="s">
        <v>121</v>
      </c>
      <c r="H21" s="466" t="s">
        <v>122</v>
      </c>
    </row>
    <row r="22" spans="1:8" ht="16" thickTop="1">
      <c r="A22" s="74">
        <v>1</v>
      </c>
      <c r="B22" s="75" t="s">
        <v>95</v>
      </c>
      <c r="C22" s="75" t="s">
        <v>28</v>
      </c>
      <c r="D22" s="96" t="s">
        <v>125</v>
      </c>
      <c r="E22" s="91">
        <v>8</v>
      </c>
      <c r="F22" s="78">
        <v>3</v>
      </c>
      <c r="G22" s="78">
        <v>3</v>
      </c>
      <c r="H22" s="79">
        <v>23</v>
      </c>
    </row>
    <row r="23" spans="1:8" ht="15.5">
      <c r="A23" s="84">
        <v>2</v>
      </c>
      <c r="B23" s="85" t="s">
        <v>95</v>
      </c>
      <c r="C23" s="85" t="s">
        <v>183</v>
      </c>
      <c r="D23" s="96" t="s">
        <v>125</v>
      </c>
      <c r="E23" s="82">
        <v>10</v>
      </c>
      <c r="F23" s="22">
        <v>3</v>
      </c>
      <c r="G23" s="22">
        <v>1</v>
      </c>
      <c r="H23" s="79">
        <v>19</v>
      </c>
    </row>
    <row r="24" spans="1:8" ht="15.5">
      <c r="A24" s="94">
        <v>3</v>
      </c>
      <c r="B24" s="87" t="s">
        <v>361</v>
      </c>
      <c r="C24" s="87" t="s">
        <v>235</v>
      </c>
      <c r="D24" s="88" t="s">
        <v>125</v>
      </c>
      <c r="E24" s="82">
        <v>14</v>
      </c>
      <c r="F24" s="22">
        <v>2</v>
      </c>
      <c r="G24" s="22">
        <v>0</v>
      </c>
      <c r="H24" s="79">
        <v>18</v>
      </c>
    </row>
    <row r="25" spans="1:8" ht="15.5">
      <c r="A25" s="78">
        <v>4</v>
      </c>
      <c r="B25" s="89" t="s">
        <v>95</v>
      </c>
      <c r="C25" s="89" t="s">
        <v>670</v>
      </c>
      <c r="D25" s="96" t="s">
        <v>125</v>
      </c>
      <c r="E25" s="82">
        <v>8</v>
      </c>
      <c r="F25" s="22">
        <v>2</v>
      </c>
      <c r="G25" s="22">
        <v>1</v>
      </c>
      <c r="H25" s="79">
        <v>15</v>
      </c>
    </row>
    <row r="26" spans="1:8" ht="15.5">
      <c r="A26" s="22">
        <v>5</v>
      </c>
      <c r="B26" s="90" t="s">
        <v>95</v>
      </c>
      <c r="C26" s="89" t="s">
        <v>696</v>
      </c>
      <c r="D26" s="96" t="s">
        <v>125</v>
      </c>
      <c r="E26" s="82">
        <v>5</v>
      </c>
      <c r="F26" s="22">
        <v>3</v>
      </c>
      <c r="G26" s="22">
        <v>1</v>
      </c>
      <c r="H26" s="79">
        <v>14</v>
      </c>
    </row>
    <row r="27" spans="1:8" ht="15.5">
      <c r="A27" s="22">
        <v>6</v>
      </c>
      <c r="B27" s="89" t="s">
        <v>95</v>
      </c>
      <c r="C27" s="89" t="s">
        <v>697</v>
      </c>
      <c r="D27" s="88" t="s">
        <v>125</v>
      </c>
      <c r="E27" s="82">
        <v>6</v>
      </c>
      <c r="F27" s="22">
        <v>2</v>
      </c>
      <c r="G27" s="22">
        <v>0</v>
      </c>
      <c r="H27" s="79">
        <v>10</v>
      </c>
    </row>
    <row r="28" spans="1:8" ht="15.5">
      <c r="A28" s="78">
        <v>7</v>
      </c>
      <c r="B28" s="89" t="s">
        <v>95</v>
      </c>
      <c r="C28" s="89" t="s">
        <v>124</v>
      </c>
      <c r="D28" s="96" t="s">
        <v>125</v>
      </c>
      <c r="E28" s="82">
        <v>5</v>
      </c>
      <c r="F28" s="22">
        <v>1</v>
      </c>
      <c r="G28" s="22">
        <v>0</v>
      </c>
      <c r="H28" s="79">
        <v>7</v>
      </c>
    </row>
    <row r="30" spans="1:8" ht="15" thickBot="1">
      <c r="A30" s="460" t="s">
        <v>698</v>
      </c>
      <c r="B30" s="461" t="s">
        <v>41</v>
      </c>
      <c r="C30" s="461" t="s">
        <v>117</v>
      </c>
      <c r="D30" s="462" t="s">
        <v>118</v>
      </c>
      <c r="E30" s="463" t="s">
        <v>119</v>
      </c>
      <c r="F30" s="464" t="s">
        <v>120</v>
      </c>
      <c r="G30" s="464" t="s">
        <v>121</v>
      </c>
      <c r="H30" s="460" t="s">
        <v>122</v>
      </c>
    </row>
    <row r="31" spans="1:8" ht="16" thickTop="1">
      <c r="A31" s="74">
        <v>1</v>
      </c>
      <c r="B31" s="75" t="s">
        <v>100</v>
      </c>
      <c r="C31" s="75" t="s">
        <v>201</v>
      </c>
      <c r="D31" s="76" t="s">
        <v>123</v>
      </c>
      <c r="E31" s="91">
        <v>20</v>
      </c>
      <c r="F31" s="78">
        <v>5</v>
      </c>
      <c r="G31" s="78">
        <v>5</v>
      </c>
      <c r="H31" s="79">
        <v>45</v>
      </c>
    </row>
    <row r="32" spans="1:8" ht="15.5">
      <c r="A32" s="84">
        <v>2</v>
      </c>
      <c r="B32" s="85" t="s">
        <v>95</v>
      </c>
      <c r="C32" s="85" t="s">
        <v>5</v>
      </c>
      <c r="D32" s="81" t="s">
        <v>123</v>
      </c>
      <c r="E32" s="82">
        <v>13</v>
      </c>
      <c r="F32" s="22">
        <v>3</v>
      </c>
      <c r="G32" s="22">
        <v>6</v>
      </c>
      <c r="H32" s="79">
        <v>37</v>
      </c>
    </row>
    <row r="33" spans="1:8" ht="15.5">
      <c r="A33" s="94">
        <v>3</v>
      </c>
      <c r="B33" s="162" t="s">
        <v>95</v>
      </c>
      <c r="C33" s="162" t="s">
        <v>699</v>
      </c>
      <c r="D33" s="76" t="s">
        <v>123</v>
      </c>
      <c r="E33" s="91">
        <v>22</v>
      </c>
      <c r="F33" s="78">
        <v>3</v>
      </c>
      <c r="G33" s="78">
        <v>1</v>
      </c>
      <c r="H33" s="79">
        <v>31</v>
      </c>
    </row>
    <row r="34" spans="1:8" ht="15.5">
      <c r="A34" s="78">
        <v>4</v>
      </c>
      <c r="B34" s="89" t="s">
        <v>95</v>
      </c>
      <c r="C34" s="89" t="s">
        <v>126</v>
      </c>
      <c r="D34" s="81" t="s">
        <v>123</v>
      </c>
      <c r="E34" s="82">
        <v>6</v>
      </c>
      <c r="F34" s="22">
        <v>7</v>
      </c>
      <c r="G34" s="22">
        <v>3</v>
      </c>
      <c r="H34" s="79">
        <v>29</v>
      </c>
    </row>
    <row r="35" spans="1:8" ht="15.5">
      <c r="A35" s="22">
        <v>5</v>
      </c>
      <c r="B35" s="90" t="s">
        <v>95</v>
      </c>
      <c r="C35" s="90" t="s">
        <v>700</v>
      </c>
      <c r="D35" s="76" t="s">
        <v>123</v>
      </c>
      <c r="E35" s="91">
        <v>10</v>
      </c>
      <c r="F35" s="78">
        <v>6</v>
      </c>
      <c r="G35" s="78">
        <v>2</v>
      </c>
      <c r="H35" s="79">
        <v>28</v>
      </c>
    </row>
    <row r="36" spans="1:8" ht="15.5">
      <c r="A36" s="164">
        <v>6</v>
      </c>
      <c r="B36" s="90" t="s">
        <v>100</v>
      </c>
      <c r="C36" s="90" t="s">
        <v>701</v>
      </c>
      <c r="D36" s="76" t="s">
        <v>123</v>
      </c>
      <c r="E36" s="91">
        <v>8</v>
      </c>
      <c r="F36" s="78">
        <v>0</v>
      </c>
      <c r="G36" s="78">
        <v>1</v>
      </c>
      <c r="H36" s="79">
        <v>11</v>
      </c>
    </row>
    <row r="37" spans="1:8" ht="15.5">
      <c r="A37" s="471"/>
      <c r="B37" s="472"/>
      <c r="C37" s="472"/>
      <c r="D37" s="473"/>
      <c r="E37" s="473"/>
      <c r="F37" s="473"/>
      <c r="G37" s="473"/>
      <c r="H37" s="474"/>
    </row>
    <row r="38" spans="1:8" ht="15" thickBot="1">
      <c r="A38" s="466" t="s">
        <v>702</v>
      </c>
      <c r="B38" s="467" t="s">
        <v>41</v>
      </c>
      <c r="C38" s="467" t="s">
        <v>117</v>
      </c>
      <c r="D38" s="468" t="s">
        <v>118</v>
      </c>
      <c r="E38" s="469" t="s">
        <v>119</v>
      </c>
      <c r="F38" s="470" t="s">
        <v>120</v>
      </c>
      <c r="G38" s="470" t="s">
        <v>121</v>
      </c>
      <c r="H38" s="466" t="s">
        <v>122</v>
      </c>
    </row>
    <row r="39" spans="1:8" ht="16" thickTop="1">
      <c r="A39" s="74">
        <v>1</v>
      </c>
      <c r="B39" s="475" t="s">
        <v>95</v>
      </c>
      <c r="C39" s="475" t="s">
        <v>703</v>
      </c>
      <c r="D39" s="96" t="s">
        <v>125</v>
      </c>
      <c r="E39" s="91">
        <v>18</v>
      </c>
      <c r="F39" s="78">
        <v>8</v>
      </c>
      <c r="G39" s="78">
        <v>2</v>
      </c>
      <c r="H39" s="79">
        <v>40</v>
      </c>
    </row>
    <row r="40" spans="1:8" ht="15.5">
      <c r="A40" s="84">
        <v>2</v>
      </c>
      <c r="B40" s="85" t="s">
        <v>95</v>
      </c>
      <c r="C40" s="85" t="s">
        <v>704</v>
      </c>
      <c r="D40" s="96" t="s">
        <v>125</v>
      </c>
      <c r="E40" s="82">
        <v>9</v>
      </c>
      <c r="F40" s="22">
        <v>4</v>
      </c>
      <c r="G40" s="22">
        <v>2</v>
      </c>
      <c r="H40" s="79">
        <v>23</v>
      </c>
    </row>
    <row r="41" spans="1:8" ht="15.5">
      <c r="A41" s="94">
        <v>3</v>
      </c>
      <c r="B41" s="162" t="s">
        <v>95</v>
      </c>
      <c r="C41" s="162" t="s">
        <v>705</v>
      </c>
      <c r="D41" s="96" t="s">
        <v>125</v>
      </c>
      <c r="E41" s="82">
        <v>5</v>
      </c>
      <c r="F41" s="78">
        <v>2</v>
      </c>
      <c r="G41" s="78">
        <v>1</v>
      </c>
      <c r="H41" s="79">
        <v>12</v>
      </c>
    </row>
    <row r="42" spans="1:8" ht="15.5">
      <c r="A42" s="78">
        <v>4</v>
      </c>
      <c r="B42" s="89" t="s">
        <v>95</v>
      </c>
      <c r="C42" s="89" t="s">
        <v>196</v>
      </c>
      <c r="D42" s="96" t="s">
        <v>125</v>
      </c>
      <c r="E42" s="82">
        <v>2</v>
      </c>
      <c r="F42" s="22">
        <v>2</v>
      </c>
      <c r="G42" s="22">
        <v>0</v>
      </c>
      <c r="H42" s="79">
        <v>6</v>
      </c>
    </row>
    <row r="43" spans="1:8" ht="15.5">
      <c r="A43" s="471"/>
      <c r="B43" s="472"/>
      <c r="C43" s="472"/>
      <c r="D43" s="473"/>
      <c r="E43" s="473"/>
      <c r="F43" s="473"/>
      <c r="G43" s="473"/>
      <c r="H43" s="474"/>
    </row>
    <row r="44" spans="1:8" ht="15" thickBot="1">
      <c r="A44" s="69" t="s">
        <v>37</v>
      </c>
      <c r="B44" s="70" t="s">
        <v>41</v>
      </c>
      <c r="C44" s="70" t="s">
        <v>117</v>
      </c>
      <c r="D44" s="476" t="s">
        <v>118</v>
      </c>
      <c r="E44" s="72" t="s">
        <v>119</v>
      </c>
      <c r="F44" s="73" t="s">
        <v>120</v>
      </c>
      <c r="G44" s="73" t="s">
        <v>121</v>
      </c>
      <c r="H44" s="69" t="s">
        <v>122</v>
      </c>
    </row>
    <row r="45" spans="1:8" ht="16" thickTop="1">
      <c r="A45" s="74">
        <v>1</v>
      </c>
      <c r="B45" s="97" t="s">
        <v>95</v>
      </c>
      <c r="C45" s="97" t="s">
        <v>39</v>
      </c>
      <c r="D45" s="477" t="s">
        <v>125</v>
      </c>
      <c r="E45" s="478">
        <v>26</v>
      </c>
      <c r="F45" s="479">
        <v>17</v>
      </c>
      <c r="G45" s="479">
        <v>11</v>
      </c>
      <c r="H45" s="83">
        <v>93</v>
      </c>
    </row>
    <row r="46" spans="1:8" ht="15.5">
      <c r="A46" s="84">
        <v>2</v>
      </c>
      <c r="B46" s="85" t="s">
        <v>95</v>
      </c>
      <c r="C46" s="85" t="s">
        <v>32</v>
      </c>
      <c r="D46" s="480" t="s">
        <v>123</v>
      </c>
      <c r="E46" s="99">
        <v>31</v>
      </c>
      <c r="F46" s="22">
        <v>10</v>
      </c>
      <c r="G46" s="22">
        <v>5</v>
      </c>
      <c r="H46" s="83">
        <v>66</v>
      </c>
    </row>
    <row r="47" spans="1:8" ht="15.5">
      <c r="A47" s="481">
        <v>3</v>
      </c>
      <c r="B47" s="482" t="s">
        <v>101</v>
      </c>
      <c r="C47" s="482" t="s">
        <v>202</v>
      </c>
      <c r="D47" s="483" t="s">
        <v>125</v>
      </c>
      <c r="E47" s="165">
        <v>12</v>
      </c>
      <c r="F47" s="98">
        <v>5</v>
      </c>
      <c r="G47" s="98">
        <v>9</v>
      </c>
      <c r="H47" s="83">
        <v>49</v>
      </c>
    </row>
    <row r="48" spans="1:8" ht="15.5">
      <c r="A48" s="164">
        <v>4</v>
      </c>
      <c r="B48" s="484" t="s">
        <v>95</v>
      </c>
      <c r="C48" s="484" t="s">
        <v>706</v>
      </c>
      <c r="D48" s="483" t="s">
        <v>125</v>
      </c>
      <c r="E48" s="99">
        <v>4</v>
      </c>
      <c r="F48" s="22">
        <v>6</v>
      </c>
      <c r="G48" s="22">
        <v>3</v>
      </c>
      <c r="H48" s="83">
        <v>25</v>
      </c>
    </row>
    <row r="49" spans="1:8" ht="15.5">
      <c r="A49" s="164">
        <v>5</v>
      </c>
      <c r="B49" s="484" t="s">
        <v>95</v>
      </c>
      <c r="C49" s="484" t="s">
        <v>707</v>
      </c>
      <c r="D49" s="483" t="s">
        <v>125</v>
      </c>
      <c r="E49" s="99">
        <v>8</v>
      </c>
      <c r="F49" s="22">
        <v>2</v>
      </c>
      <c r="G49" s="22">
        <v>2</v>
      </c>
      <c r="H49" s="83">
        <v>18</v>
      </c>
    </row>
    <row r="51" spans="1:8" ht="15" thickBot="1">
      <c r="A51" s="69" t="s">
        <v>36</v>
      </c>
      <c r="B51" s="70" t="s">
        <v>41</v>
      </c>
      <c r="C51" s="70" t="s">
        <v>117</v>
      </c>
      <c r="D51" s="71" t="s">
        <v>118</v>
      </c>
      <c r="E51" s="72" t="s">
        <v>119</v>
      </c>
      <c r="F51" s="73" t="s">
        <v>120</v>
      </c>
      <c r="G51" s="73" t="s">
        <v>121</v>
      </c>
      <c r="H51" s="69" t="s">
        <v>122</v>
      </c>
    </row>
    <row r="52" spans="1:8" ht="16" thickTop="1">
      <c r="A52" s="74">
        <v>1</v>
      </c>
      <c r="B52" s="80" t="s">
        <v>367</v>
      </c>
      <c r="C52" s="80" t="s">
        <v>113</v>
      </c>
      <c r="D52" s="88" t="s">
        <v>125</v>
      </c>
      <c r="E52" s="82">
        <v>3</v>
      </c>
      <c r="F52" s="22">
        <v>17</v>
      </c>
      <c r="G52" s="22">
        <v>40</v>
      </c>
      <c r="H52" s="79">
        <v>157</v>
      </c>
    </row>
    <row r="53" spans="1:8" ht="15.5">
      <c r="A53" s="84">
        <v>2</v>
      </c>
      <c r="B53" s="85" t="s">
        <v>101</v>
      </c>
      <c r="C53" s="100" t="s">
        <v>4</v>
      </c>
      <c r="D53" s="81" t="s">
        <v>123</v>
      </c>
      <c r="E53" s="101">
        <v>8</v>
      </c>
      <c r="F53" s="102">
        <v>23</v>
      </c>
      <c r="G53" s="102">
        <v>27</v>
      </c>
      <c r="H53" s="79">
        <v>135</v>
      </c>
    </row>
    <row r="54" spans="1:8" ht="15.5">
      <c r="A54" s="94">
        <v>3</v>
      </c>
      <c r="B54" s="103" t="s">
        <v>529</v>
      </c>
      <c r="C54" s="104" t="s">
        <v>708</v>
      </c>
      <c r="D54" s="81" t="s">
        <v>123</v>
      </c>
      <c r="E54" s="101">
        <v>12</v>
      </c>
      <c r="F54" s="102">
        <v>24</v>
      </c>
      <c r="G54" s="102">
        <v>24</v>
      </c>
      <c r="H54" s="79">
        <v>132</v>
      </c>
    </row>
    <row r="55" spans="1:8" ht="15.5">
      <c r="A55" s="78">
        <v>4</v>
      </c>
      <c r="B55" s="105" t="s">
        <v>95</v>
      </c>
      <c r="C55" s="106" t="s">
        <v>709</v>
      </c>
      <c r="D55" s="76" t="s">
        <v>123</v>
      </c>
      <c r="E55" s="107">
        <v>26</v>
      </c>
      <c r="F55" s="108">
        <v>13</v>
      </c>
      <c r="G55" s="108">
        <v>17</v>
      </c>
      <c r="H55" s="79">
        <v>103</v>
      </c>
    </row>
    <row r="56" spans="1:8" ht="15.5">
      <c r="A56" s="22">
        <v>5</v>
      </c>
      <c r="B56" s="105" t="s">
        <v>95</v>
      </c>
      <c r="C56" s="106" t="s">
        <v>710</v>
      </c>
      <c r="D56" s="76" t="s">
        <v>123</v>
      </c>
      <c r="E56" s="107">
        <v>26</v>
      </c>
      <c r="F56" s="108">
        <v>12</v>
      </c>
      <c r="G56" s="108">
        <v>12</v>
      </c>
      <c r="H56" s="79">
        <v>86</v>
      </c>
    </row>
    <row r="57" spans="1:8" ht="15.5">
      <c r="A57" s="22">
        <v>6</v>
      </c>
      <c r="B57" s="105" t="s">
        <v>95</v>
      </c>
      <c r="C57" s="106" t="s">
        <v>711</v>
      </c>
      <c r="D57" s="76" t="s">
        <v>123</v>
      </c>
      <c r="E57" s="107">
        <v>25</v>
      </c>
      <c r="F57" s="108">
        <v>13</v>
      </c>
      <c r="G57" s="108">
        <v>7</v>
      </c>
      <c r="H57" s="79">
        <v>72</v>
      </c>
    </row>
    <row r="58" spans="1:8" ht="15.5">
      <c r="A58" s="78">
        <v>7</v>
      </c>
      <c r="B58" s="105" t="s">
        <v>95</v>
      </c>
      <c r="C58" s="106" t="s">
        <v>184</v>
      </c>
      <c r="D58" s="76" t="s">
        <v>123</v>
      </c>
      <c r="E58" s="107">
        <v>17</v>
      </c>
      <c r="F58" s="108">
        <v>10</v>
      </c>
      <c r="G58" s="108">
        <v>8</v>
      </c>
      <c r="H58" s="79">
        <v>61</v>
      </c>
    </row>
    <row r="60" spans="1:8" ht="15" thickBot="1">
      <c r="A60" s="460" t="s">
        <v>714</v>
      </c>
      <c r="B60" s="461" t="s">
        <v>41</v>
      </c>
      <c r="C60" s="461" t="s">
        <v>117</v>
      </c>
      <c r="D60" s="462" t="s">
        <v>118</v>
      </c>
      <c r="E60" s="463" t="s">
        <v>119</v>
      </c>
      <c r="F60" s="464" t="s">
        <v>120</v>
      </c>
      <c r="G60" s="464" t="s">
        <v>121</v>
      </c>
      <c r="H60" s="460" t="s">
        <v>122</v>
      </c>
    </row>
    <row r="61" spans="1:8" ht="16" thickTop="1">
      <c r="A61" s="74">
        <v>1</v>
      </c>
      <c r="B61" s="75" t="s">
        <v>95</v>
      </c>
      <c r="C61" s="75" t="s">
        <v>77</v>
      </c>
      <c r="D61" s="76" t="s">
        <v>123</v>
      </c>
      <c r="E61" s="91">
        <v>16</v>
      </c>
      <c r="F61" s="78">
        <v>14</v>
      </c>
      <c r="G61" s="78">
        <v>5</v>
      </c>
      <c r="H61" s="79">
        <f t="shared" ref="H61:H64" si="0">G61*3+F61*2+E61*1</f>
        <v>59</v>
      </c>
    </row>
    <row r="62" spans="1:8" ht="15.5">
      <c r="A62" s="84">
        <v>2</v>
      </c>
      <c r="B62" s="85" t="s">
        <v>95</v>
      </c>
      <c r="C62" s="109" t="s">
        <v>177</v>
      </c>
      <c r="D62" s="81" t="s">
        <v>123</v>
      </c>
      <c r="E62" s="82">
        <v>25</v>
      </c>
      <c r="F62" s="22">
        <v>7</v>
      </c>
      <c r="G62" s="22">
        <v>5</v>
      </c>
      <c r="H62" s="79">
        <f t="shared" si="0"/>
        <v>54</v>
      </c>
    </row>
    <row r="63" spans="1:8" ht="15.5">
      <c r="A63" s="94">
        <v>3</v>
      </c>
      <c r="B63" s="87" t="s">
        <v>15</v>
      </c>
      <c r="C63" s="110" t="s">
        <v>712</v>
      </c>
      <c r="D63" s="81" t="s">
        <v>123</v>
      </c>
      <c r="E63" s="82">
        <v>24</v>
      </c>
      <c r="F63" s="22">
        <v>6</v>
      </c>
      <c r="G63" s="22">
        <v>1</v>
      </c>
      <c r="H63" s="79">
        <f t="shared" si="0"/>
        <v>39</v>
      </c>
    </row>
    <row r="64" spans="1:8" ht="15.5">
      <c r="A64" s="163">
        <v>4</v>
      </c>
      <c r="B64" s="89" t="s">
        <v>95</v>
      </c>
      <c r="C64" s="111" t="s">
        <v>513</v>
      </c>
      <c r="D64" s="81" t="s">
        <v>123</v>
      </c>
      <c r="E64" s="82">
        <v>19</v>
      </c>
      <c r="F64" s="22">
        <v>3</v>
      </c>
      <c r="G64" s="22">
        <v>3</v>
      </c>
      <c r="H64" s="79">
        <f t="shared" si="0"/>
        <v>34</v>
      </c>
    </row>
    <row r="66" spans="1:8" ht="15" thickBot="1">
      <c r="A66" s="466" t="s">
        <v>715</v>
      </c>
      <c r="B66" s="467" t="s">
        <v>41</v>
      </c>
      <c r="C66" s="467" t="s">
        <v>117</v>
      </c>
      <c r="D66" s="468" t="s">
        <v>118</v>
      </c>
      <c r="E66" s="469" t="s">
        <v>119</v>
      </c>
      <c r="F66" s="470" t="s">
        <v>120</v>
      </c>
      <c r="G66" s="470" t="s">
        <v>121</v>
      </c>
      <c r="H66" s="466" t="s">
        <v>122</v>
      </c>
    </row>
    <row r="67" spans="1:8" ht="16" thickTop="1">
      <c r="A67" s="74">
        <v>1</v>
      </c>
      <c r="B67" s="75" t="s">
        <v>95</v>
      </c>
      <c r="C67" s="75" t="s">
        <v>54</v>
      </c>
      <c r="D67" s="96" t="s">
        <v>125</v>
      </c>
      <c r="E67" s="91">
        <v>13</v>
      </c>
      <c r="F67" s="78">
        <v>16</v>
      </c>
      <c r="G67" s="78">
        <v>30</v>
      </c>
      <c r="H67" s="79">
        <f t="shared" ref="H67:H72" si="1">G67*3+F67*2+E67*1</f>
        <v>135</v>
      </c>
    </row>
    <row r="68" spans="1:8" ht="15.5">
      <c r="A68" s="84">
        <v>2</v>
      </c>
      <c r="B68" s="85" t="s">
        <v>95</v>
      </c>
      <c r="C68" s="109" t="s">
        <v>28</v>
      </c>
      <c r="D68" s="88" t="s">
        <v>125</v>
      </c>
      <c r="E68" s="82">
        <v>17</v>
      </c>
      <c r="F68" s="22">
        <v>21</v>
      </c>
      <c r="G68" s="22">
        <v>19</v>
      </c>
      <c r="H68" s="79">
        <f t="shared" si="1"/>
        <v>116</v>
      </c>
    </row>
    <row r="69" spans="1:8" ht="15.5">
      <c r="A69" s="94">
        <v>3</v>
      </c>
      <c r="B69" s="87" t="s">
        <v>95</v>
      </c>
      <c r="C69" s="110" t="s">
        <v>34</v>
      </c>
      <c r="D69" s="88" t="s">
        <v>125</v>
      </c>
      <c r="E69" s="82">
        <v>21</v>
      </c>
      <c r="F69" s="22">
        <v>23</v>
      </c>
      <c r="G69" s="22">
        <v>13</v>
      </c>
      <c r="H69" s="79">
        <f t="shared" si="1"/>
        <v>106</v>
      </c>
    </row>
    <row r="70" spans="1:8" ht="15.5">
      <c r="A70" s="163">
        <v>4</v>
      </c>
      <c r="B70" s="89" t="s">
        <v>95</v>
      </c>
      <c r="C70" s="111" t="s">
        <v>31</v>
      </c>
      <c r="D70" s="88" t="s">
        <v>125</v>
      </c>
      <c r="E70" s="82">
        <v>20</v>
      </c>
      <c r="F70" s="22">
        <v>15</v>
      </c>
      <c r="G70" s="22">
        <v>12</v>
      </c>
      <c r="H70" s="79">
        <f t="shared" si="1"/>
        <v>86</v>
      </c>
    </row>
    <row r="71" spans="1:8" ht="15.5">
      <c r="A71" s="164">
        <v>5</v>
      </c>
      <c r="B71" s="90" t="s">
        <v>95</v>
      </c>
      <c r="C71" s="90" t="s">
        <v>403</v>
      </c>
      <c r="D71" s="96" t="s">
        <v>125</v>
      </c>
      <c r="E71" s="91">
        <v>13</v>
      </c>
      <c r="F71" s="78">
        <v>13</v>
      </c>
      <c r="G71" s="78">
        <v>8</v>
      </c>
      <c r="H71" s="79">
        <f t="shared" si="1"/>
        <v>63</v>
      </c>
    </row>
    <row r="72" spans="1:8" ht="15.5">
      <c r="A72" s="163">
        <v>6</v>
      </c>
      <c r="B72" s="90" t="s">
        <v>713</v>
      </c>
      <c r="C72" s="90" t="s">
        <v>400</v>
      </c>
      <c r="D72" s="96" t="s">
        <v>125</v>
      </c>
      <c r="E72" s="91">
        <v>17</v>
      </c>
      <c r="F72" s="78">
        <v>6</v>
      </c>
      <c r="G72" s="78">
        <v>4</v>
      </c>
      <c r="H72" s="79">
        <f t="shared" si="1"/>
        <v>41</v>
      </c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ВРЕМЕНА ГОДА 2025</vt:lpstr>
      <vt:lpstr>13-й Леший - 2025</vt:lpstr>
      <vt:lpstr>Дартс Мороз - 2025</vt:lpstr>
      <vt:lpstr>Царь Под Горой - 2025</vt:lpstr>
      <vt:lpstr>Двойная Цель - 2025</vt:lpstr>
      <vt:lpstr>Основной Инстинкт - 2025</vt:lpstr>
      <vt:lpstr>Репост 2.0 - 2025</vt:lpstr>
      <vt:lpstr>Царь Горы - 2025 лето</vt:lpstr>
      <vt:lpstr>GTA-autumn-2025</vt:lpstr>
      <vt:lpstr>Северные Амуры - 2025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2026-01-13T10:11:14Z</dcterms:modified>
</cp:coreProperties>
</file>