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0420"/>
  </bookViews>
  <sheets>
    <sheet name="ВРЕМЕНА ГОДА 2024" sheetId="25" r:id="rId1"/>
    <sheet name="13-й Леший - 2024" sheetId="1" r:id="rId2"/>
    <sheet name="Дартс Мороз - 2024" sheetId="12" r:id="rId3"/>
    <sheet name="Царь Горы 2024 - Зима" sheetId="19" r:id="rId4"/>
    <sheet name="Универсальный Стрелок - Салют" sheetId="26" r:id="rId5"/>
    <sheet name="Двойная Цель - 2024" sheetId="7" r:id="rId6"/>
    <sheet name="Основной Инстинкт - 2024" sheetId="18" r:id="rId7"/>
    <sheet name="Царь Горы 2024 - Весна " sheetId="27" r:id="rId8"/>
    <sheet name="Репост 2.0 - 2024" sheetId="16" r:id="rId9"/>
    <sheet name="Царь Горы - 2023 лето" sheetId="22" r:id="rId10"/>
    <sheet name="GTA-autumn-2023" sheetId="17" r:id="rId11"/>
    <sheet name="Царь Горы - 2023 осень" sheetId="24" r:id="rId12"/>
    <sheet name="Северные Амуры - 2023" sheetId="9" r:id="rId13"/>
    <sheet name="Лист1" sheetId="15" r:id="rId14"/>
  </sheets>
  <calcPr calcId="144525"/>
</workbook>
</file>

<file path=xl/calcChain.xml><?xml version="1.0" encoding="utf-8"?>
<calcChain xmlns="http://schemas.openxmlformats.org/spreadsheetml/2006/main">
  <c r="K21" i="27" l="1"/>
  <c r="K20" i="27"/>
  <c r="K19" i="27"/>
  <c r="K18" i="27"/>
  <c r="K17" i="27"/>
  <c r="K16" i="27"/>
  <c r="K15" i="27"/>
  <c r="K10" i="27"/>
  <c r="K9" i="27"/>
  <c r="K8" i="27"/>
  <c r="K7" i="27"/>
  <c r="F22" i="26"/>
  <c r="F21" i="26"/>
  <c r="F20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K33" i="19" l="1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4" i="19"/>
  <c r="K13" i="19"/>
  <c r="K12" i="19"/>
  <c r="K11" i="19"/>
  <c r="K10" i="19"/>
  <c r="K9" i="19"/>
  <c r="K8" i="19"/>
  <c r="K7" i="19"/>
  <c r="AS61" i="12" l="1"/>
  <c r="AO61" i="12"/>
  <c r="AK61" i="12"/>
  <c r="AG61" i="12"/>
  <c r="AC61" i="12"/>
  <c r="Y61" i="12"/>
  <c r="U61" i="12"/>
  <c r="Q61" i="12"/>
  <c r="M61" i="12"/>
  <c r="I61" i="12"/>
  <c r="AS60" i="12"/>
  <c r="AO60" i="12"/>
  <c r="AT60" i="12" s="1"/>
  <c r="AK60" i="12"/>
  <c r="AG60" i="12"/>
  <c r="AC60" i="12"/>
  <c r="Y60" i="12"/>
  <c r="U60" i="12"/>
  <c r="Q60" i="12"/>
  <c r="M60" i="12"/>
  <c r="I60" i="12"/>
  <c r="AS59" i="12"/>
  <c r="AO59" i="12"/>
  <c r="AK59" i="12"/>
  <c r="AG59" i="12"/>
  <c r="AC59" i="12"/>
  <c r="Y59" i="12"/>
  <c r="U59" i="12"/>
  <c r="Q59" i="12"/>
  <c r="M59" i="12"/>
  <c r="I59" i="12"/>
  <c r="AS58" i="12"/>
  <c r="AO58" i="12"/>
  <c r="AK58" i="12"/>
  <c r="AG58" i="12"/>
  <c r="AC58" i="12"/>
  <c r="Y58" i="12"/>
  <c r="U58" i="12"/>
  <c r="Q58" i="12"/>
  <c r="M58" i="12"/>
  <c r="I58" i="12"/>
  <c r="AS57" i="12"/>
  <c r="AO57" i="12"/>
  <c r="AK57" i="12"/>
  <c r="AG57" i="12"/>
  <c r="AC57" i="12"/>
  <c r="Y57" i="12"/>
  <c r="U57" i="12"/>
  <c r="Q57" i="12"/>
  <c r="M57" i="12"/>
  <c r="I57" i="12"/>
  <c r="AS56" i="12"/>
  <c r="AO56" i="12"/>
  <c r="AT56" i="12" s="1"/>
  <c r="AK56" i="12"/>
  <c r="AC56" i="12"/>
  <c r="Y56" i="12"/>
  <c r="U56" i="12"/>
  <c r="Q56" i="12"/>
  <c r="M56" i="12"/>
  <c r="I56" i="12"/>
  <c r="AS55" i="12"/>
  <c r="AO55" i="12"/>
  <c r="AK55" i="12"/>
  <c r="AG55" i="12"/>
  <c r="AC55" i="12"/>
  <c r="U55" i="12"/>
  <c r="M55" i="12"/>
  <c r="I55" i="12"/>
  <c r="AS54" i="12"/>
  <c r="AT54" i="12" s="1"/>
  <c r="AO54" i="12"/>
  <c r="AK54" i="12"/>
  <c r="AG54" i="12"/>
  <c r="AC54" i="12"/>
  <c r="U54" i="12"/>
  <c r="I54" i="12"/>
  <c r="AS53" i="12"/>
  <c r="AO53" i="12"/>
  <c r="AK53" i="12"/>
  <c r="AG53" i="12"/>
  <c r="AC53" i="12"/>
  <c r="Y53" i="12"/>
  <c r="U53" i="12"/>
  <c r="Q53" i="12"/>
  <c r="M53" i="12"/>
  <c r="I53" i="12"/>
  <c r="AS52" i="12"/>
  <c r="AO52" i="12"/>
  <c r="AK52" i="12"/>
  <c r="AG52" i="12"/>
  <c r="Y52" i="12"/>
  <c r="U52" i="12"/>
  <c r="Q52" i="12"/>
  <c r="M52" i="12"/>
  <c r="I52" i="12"/>
  <c r="AO51" i="12"/>
  <c r="AK51" i="12"/>
  <c r="AG51" i="12"/>
  <c r="AC51" i="12"/>
  <c r="U51" i="12"/>
  <c r="Q51" i="12"/>
  <c r="M51" i="12"/>
  <c r="I51" i="12"/>
  <c r="AS50" i="12"/>
  <c r="AO50" i="12"/>
  <c r="AG50" i="12"/>
  <c r="AC50" i="12"/>
  <c r="U50" i="12"/>
  <c r="Q50" i="12"/>
  <c r="M50" i="12"/>
  <c r="I50" i="12"/>
  <c r="AS49" i="12"/>
  <c r="AO49" i="12"/>
  <c r="AK49" i="12"/>
  <c r="AG49" i="12"/>
  <c r="AC49" i="12"/>
  <c r="Y49" i="12"/>
  <c r="U49" i="12"/>
  <c r="Q49" i="12"/>
  <c r="M49" i="12"/>
  <c r="I49" i="12"/>
  <c r="AS48" i="12"/>
  <c r="AT48" i="12" s="1"/>
  <c r="AO48" i="12"/>
  <c r="AK48" i="12"/>
  <c r="AC48" i="12"/>
  <c r="Y48" i="12"/>
  <c r="U48" i="12"/>
  <c r="Q48" i="12"/>
  <c r="M48" i="12"/>
  <c r="I48" i="12"/>
  <c r="AS47" i="12"/>
  <c r="AO47" i="12"/>
  <c r="AK47" i="12"/>
  <c r="AG47" i="12"/>
  <c r="AC47" i="12"/>
  <c r="Y47" i="12"/>
  <c r="U47" i="12"/>
  <c r="Q47" i="12"/>
  <c r="M47" i="12"/>
  <c r="I47" i="12"/>
  <c r="AS46" i="12"/>
  <c r="AO46" i="12"/>
  <c r="AT46" i="12" s="1"/>
  <c r="AG46" i="12"/>
  <c r="AC46" i="12"/>
  <c r="Y46" i="12"/>
  <c r="Q46" i="12"/>
  <c r="M46" i="12"/>
  <c r="I46" i="12"/>
  <c r="AO45" i="12"/>
  <c r="AK45" i="12"/>
  <c r="AG45" i="12"/>
  <c r="AC45" i="12"/>
  <c r="Y45" i="12"/>
  <c r="Q45" i="12"/>
  <c r="M45" i="12"/>
  <c r="I45" i="12"/>
  <c r="AS44" i="12"/>
  <c r="AO44" i="12"/>
  <c r="AK44" i="12"/>
  <c r="AG44" i="12"/>
  <c r="AC44" i="12"/>
  <c r="Y44" i="12"/>
  <c r="U44" i="12"/>
  <c r="Q44" i="12"/>
  <c r="M44" i="12"/>
  <c r="I44" i="12"/>
  <c r="AS43" i="12"/>
  <c r="AK43" i="12"/>
  <c r="AG43" i="12"/>
  <c r="Y43" i="12"/>
  <c r="U43" i="12"/>
  <c r="Q43" i="12"/>
  <c r="M43" i="12"/>
  <c r="I43" i="12"/>
  <c r="AS42" i="12"/>
  <c r="AO42" i="12"/>
  <c r="AK42" i="12"/>
  <c r="AG42" i="12"/>
  <c r="AC42" i="12"/>
  <c r="Y42" i="12"/>
  <c r="U42" i="12"/>
  <c r="M42" i="12"/>
  <c r="I42" i="12"/>
  <c r="AS41" i="12"/>
  <c r="AO41" i="12"/>
  <c r="AK41" i="12"/>
  <c r="AG41" i="12"/>
  <c r="AC41" i="12"/>
  <c r="Y41" i="12"/>
  <c r="M41" i="12"/>
  <c r="I41" i="12"/>
  <c r="AS40" i="12"/>
  <c r="AO40" i="12"/>
  <c r="AK40" i="12"/>
  <c r="AG40" i="12"/>
  <c r="AC40" i="12"/>
  <c r="Y40" i="12"/>
  <c r="U40" i="12"/>
  <c r="Q40" i="12"/>
  <c r="M40" i="12"/>
  <c r="I40" i="12"/>
  <c r="AS39" i="12"/>
  <c r="AO39" i="12"/>
  <c r="AK39" i="12"/>
  <c r="AG39" i="12"/>
  <c r="AC39" i="12"/>
  <c r="Y39" i="12"/>
  <c r="U39" i="12"/>
  <c r="Q39" i="12"/>
  <c r="M39" i="12"/>
  <c r="I39" i="12"/>
  <c r="AS38" i="12"/>
  <c r="AO38" i="12"/>
  <c r="AK38" i="12"/>
  <c r="AG38" i="12"/>
  <c r="AC38" i="12"/>
  <c r="Y38" i="12"/>
  <c r="U38" i="12"/>
  <c r="Q38" i="12"/>
  <c r="M38" i="12"/>
  <c r="I38" i="12"/>
  <c r="AS37" i="12"/>
  <c r="AO37" i="12"/>
  <c r="AK37" i="12"/>
  <c r="AG37" i="12"/>
  <c r="AC37" i="12"/>
  <c r="Y37" i="12"/>
  <c r="Q37" i="12"/>
  <c r="M37" i="12"/>
  <c r="I37" i="12"/>
  <c r="AO36" i="12"/>
  <c r="AK36" i="12"/>
  <c r="AG36" i="12"/>
  <c r="AC36" i="12"/>
  <c r="Y36" i="12"/>
  <c r="U36" i="12"/>
  <c r="Q36" i="12"/>
  <c r="M36" i="12"/>
  <c r="I36" i="12"/>
  <c r="AS35" i="12"/>
  <c r="AO35" i="12"/>
  <c r="AK35" i="12"/>
  <c r="AG35" i="12"/>
  <c r="Y35" i="12"/>
  <c r="U35" i="12"/>
  <c r="Q35" i="12"/>
  <c r="M35" i="12"/>
  <c r="I35" i="12"/>
  <c r="AS34" i="12"/>
  <c r="AO34" i="12"/>
  <c r="AT34" i="12" s="1"/>
  <c r="AK34" i="12"/>
  <c r="AG34" i="12"/>
  <c r="AC34" i="12"/>
  <c r="Y34" i="12"/>
  <c r="U34" i="12"/>
  <c r="Q34" i="12"/>
  <c r="M34" i="12"/>
  <c r="I34" i="12"/>
  <c r="AS33" i="12"/>
  <c r="AO33" i="12"/>
  <c r="AK33" i="12"/>
  <c r="AG33" i="12"/>
  <c r="AC33" i="12"/>
  <c r="Y33" i="12"/>
  <c r="U33" i="12"/>
  <c r="Q33" i="12"/>
  <c r="M33" i="12"/>
  <c r="I33" i="12"/>
  <c r="AS32" i="12"/>
  <c r="AO32" i="12"/>
  <c r="AK32" i="12"/>
  <c r="AG32" i="12"/>
  <c r="AC32" i="12"/>
  <c r="Y32" i="12"/>
  <c r="U32" i="12"/>
  <c r="Q32" i="12"/>
  <c r="M32" i="12"/>
  <c r="I32" i="12"/>
  <c r="AS31" i="12"/>
  <c r="AK31" i="12"/>
  <c r="AG31" i="12"/>
  <c r="AC31" i="12"/>
  <c r="Y31" i="12"/>
  <c r="U31" i="12"/>
  <c r="Q31" i="12"/>
  <c r="M31" i="12"/>
  <c r="I31" i="12"/>
  <c r="AS30" i="12"/>
  <c r="AO30" i="12"/>
  <c r="AK30" i="12"/>
  <c r="AG30" i="12"/>
  <c r="AC30" i="12"/>
  <c r="Y30" i="12"/>
  <c r="U30" i="12"/>
  <c r="Q30" i="12"/>
  <c r="M30" i="12"/>
  <c r="I30" i="12"/>
  <c r="AS29" i="12"/>
  <c r="AO29" i="12"/>
  <c r="AK29" i="12"/>
  <c r="AG29" i="12"/>
  <c r="AC29" i="12"/>
  <c r="Y29" i="12"/>
  <c r="Q29" i="12"/>
  <c r="M29" i="12"/>
  <c r="I29" i="12"/>
  <c r="AS28" i="12"/>
  <c r="AK28" i="12"/>
  <c r="AG28" i="12"/>
  <c r="AC28" i="12"/>
  <c r="Y28" i="12"/>
  <c r="U28" i="12"/>
  <c r="Q28" i="12"/>
  <c r="M28" i="12"/>
  <c r="I28" i="12"/>
  <c r="AS27" i="12"/>
  <c r="AO27" i="12"/>
  <c r="AK27" i="12"/>
  <c r="AG27" i="12"/>
  <c r="AC27" i="12"/>
  <c r="Y27" i="12"/>
  <c r="U27" i="12"/>
  <c r="Q27" i="12"/>
  <c r="M27" i="12"/>
  <c r="I27" i="12"/>
  <c r="AS26" i="12"/>
  <c r="AT26" i="12" s="1"/>
  <c r="AO26" i="12"/>
  <c r="AK26" i="12"/>
  <c r="AG26" i="12"/>
  <c r="AC26" i="12"/>
  <c r="Y26" i="12"/>
  <c r="U26" i="12"/>
  <c r="Q26" i="12"/>
  <c r="M26" i="12"/>
  <c r="I26" i="12"/>
  <c r="AS25" i="12"/>
  <c r="AO25" i="12"/>
  <c r="AK25" i="12"/>
  <c r="AG25" i="12"/>
  <c r="Y25" i="12"/>
  <c r="U25" i="12"/>
  <c r="Q25" i="12"/>
  <c r="M25" i="12"/>
  <c r="I25" i="12"/>
  <c r="AS24" i="12"/>
  <c r="AO24" i="12"/>
  <c r="AT24" i="12" s="1"/>
  <c r="AK24" i="12"/>
  <c r="AG24" i="12"/>
  <c r="AC24" i="12"/>
  <c r="Y24" i="12"/>
  <c r="U24" i="12"/>
  <c r="M24" i="12"/>
  <c r="I24" i="12"/>
  <c r="AS23" i="12"/>
  <c r="AO23" i="12"/>
  <c r="AK23" i="12"/>
  <c r="AG23" i="12"/>
  <c r="AC23" i="12"/>
  <c r="Y23" i="12"/>
  <c r="U23" i="12"/>
  <c r="Q23" i="12"/>
  <c r="M23" i="12"/>
  <c r="I23" i="12"/>
  <c r="AS22" i="12"/>
  <c r="AO22" i="12"/>
  <c r="AK22" i="12"/>
  <c r="AG22" i="12"/>
  <c r="AC22" i="12"/>
  <c r="Y22" i="12"/>
  <c r="U22" i="12"/>
  <c r="Q22" i="12"/>
  <c r="I22" i="12"/>
  <c r="AS21" i="12"/>
  <c r="AO21" i="12"/>
  <c r="AK21" i="12"/>
  <c r="AG21" i="12"/>
  <c r="AC21" i="12"/>
  <c r="Y21" i="12"/>
  <c r="Q21" i="12"/>
  <c r="M21" i="12"/>
  <c r="I21" i="12"/>
  <c r="AS20" i="12"/>
  <c r="AT20" i="12" s="1"/>
  <c r="AK20" i="12"/>
  <c r="AG20" i="12"/>
  <c r="AC20" i="12"/>
  <c r="Y20" i="12"/>
  <c r="U20" i="12"/>
  <c r="Q20" i="12"/>
  <c r="M20" i="12"/>
  <c r="I20" i="12"/>
  <c r="AS19" i="12"/>
  <c r="AO19" i="12"/>
  <c r="AK19" i="12"/>
  <c r="AG19" i="12"/>
  <c r="AC19" i="12"/>
  <c r="Y19" i="12"/>
  <c r="U19" i="12"/>
  <c r="Q19" i="12"/>
  <c r="M19" i="12"/>
  <c r="I19" i="12"/>
  <c r="AS18" i="12"/>
  <c r="AO18" i="12"/>
  <c r="AK18" i="12"/>
  <c r="AG18" i="12"/>
  <c r="AC18" i="12"/>
  <c r="Y18" i="12"/>
  <c r="U18" i="12"/>
  <c r="Q18" i="12"/>
  <c r="M18" i="12"/>
  <c r="I18" i="12"/>
  <c r="AS17" i="12"/>
  <c r="AO17" i="12"/>
  <c r="AK17" i="12"/>
  <c r="AG17" i="12"/>
  <c r="AC17" i="12"/>
  <c r="Y17" i="12"/>
  <c r="U17" i="12"/>
  <c r="Q17" i="12"/>
  <c r="M17" i="12"/>
  <c r="I17" i="12"/>
  <c r="AS16" i="12"/>
  <c r="AO16" i="12"/>
  <c r="AK16" i="12"/>
  <c r="AG16" i="12"/>
  <c r="AC16" i="12"/>
  <c r="Y16" i="12"/>
  <c r="U16" i="12"/>
  <c r="Q16" i="12"/>
  <c r="M16" i="12"/>
  <c r="I16" i="12"/>
  <c r="AS15" i="12"/>
  <c r="AO15" i="12"/>
  <c r="AK15" i="12"/>
  <c r="AG15" i="12"/>
  <c r="AC15" i="12"/>
  <c r="Y15" i="12"/>
  <c r="U15" i="12"/>
  <c r="Q15" i="12"/>
  <c r="M15" i="12"/>
  <c r="I15" i="12"/>
  <c r="AS14" i="12"/>
  <c r="AK14" i="12"/>
  <c r="AG14" i="12"/>
  <c r="AC14" i="12"/>
  <c r="Y14" i="12"/>
  <c r="U14" i="12"/>
  <c r="Q14" i="12"/>
  <c r="M14" i="12"/>
  <c r="I14" i="12"/>
  <c r="AS13" i="12"/>
  <c r="AT13" i="12" s="1"/>
  <c r="AO13" i="12"/>
  <c r="AK13" i="12"/>
  <c r="AG13" i="12"/>
  <c r="AC13" i="12"/>
  <c r="Y13" i="12"/>
  <c r="U13" i="12"/>
  <c r="Q13" i="12"/>
  <c r="M13" i="12"/>
  <c r="I13" i="12"/>
  <c r="AS12" i="12"/>
  <c r="AO12" i="12"/>
  <c r="AK12" i="12"/>
  <c r="AG12" i="12"/>
  <c r="AC12" i="12"/>
  <c r="Y12" i="12"/>
  <c r="U12" i="12"/>
  <c r="Q12" i="12"/>
  <c r="M12" i="12"/>
  <c r="I12" i="12"/>
  <c r="AS11" i="12"/>
  <c r="AT11" i="12" s="1"/>
  <c r="AO11" i="12"/>
  <c r="AK11" i="12"/>
  <c r="AG11" i="12"/>
  <c r="AC11" i="12"/>
  <c r="Y11" i="12"/>
  <c r="U11" i="12"/>
  <c r="Q11" i="12"/>
  <c r="M11" i="12"/>
  <c r="I11" i="12"/>
  <c r="AS10" i="12"/>
  <c r="AO10" i="12"/>
  <c r="AK10" i="12"/>
  <c r="AG10" i="12"/>
  <c r="AC10" i="12"/>
  <c r="Y10" i="12"/>
  <c r="U10" i="12"/>
  <c r="Q10" i="12"/>
  <c r="M10" i="12"/>
  <c r="I10" i="12"/>
  <c r="AS9" i="12"/>
  <c r="AO9" i="12"/>
  <c r="AK9" i="12"/>
  <c r="AG9" i="12"/>
  <c r="AC9" i="12"/>
  <c r="Y9" i="12"/>
  <c r="U9" i="12"/>
  <c r="Q9" i="12"/>
  <c r="M9" i="12"/>
  <c r="I9" i="12"/>
  <c r="AS8" i="12"/>
  <c r="AO8" i="12"/>
  <c r="AK8" i="12"/>
  <c r="AG8" i="12"/>
  <c r="AC8" i="12"/>
  <c r="Y8" i="12"/>
  <c r="U8" i="12"/>
  <c r="Q8" i="12"/>
  <c r="M8" i="12"/>
  <c r="I8" i="12"/>
  <c r="AS7" i="12"/>
  <c r="AT7" i="12" s="1"/>
  <c r="AO7" i="12"/>
  <c r="AK7" i="12"/>
  <c r="AG7" i="12"/>
  <c r="AC7" i="12"/>
  <c r="Y7" i="12"/>
  <c r="U7" i="12"/>
  <c r="Q7" i="12"/>
  <c r="M7" i="12"/>
  <c r="I7" i="12"/>
  <c r="AS6" i="12"/>
  <c r="AO6" i="12"/>
  <c r="AK6" i="12"/>
  <c r="AG6" i="12"/>
  <c r="AC6" i="12"/>
  <c r="Y6" i="12"/>
  <c r="U6" i="12"/>
  <c r="Q6" i="12"/>
  <c r="M6" i="12"/>
  <c r="I6" i="12"/>
  <c r="AS5" i="12"/>
  <c r="AO5" i="12"/>
  <c r="AK5" i="12"/>
  <c r="AG5" i="12"/>
  <c r="AC5" i="12"/>
  <c r="Y5" i="12"/>
  <c r="U5" i="12"/>
  <c r="Q5" i="12"/>
  <c r="M5" i="12"/>
  <c r="I5" i="12"/>
  <c r="AT9" i="12" l="1"/>
  <c r="AT18" i="12"/>
  <c r="AT29" i="12"/>
  <c r="AT58" i="12"/>
  <c r="AT6" i="12"/>
  <c r="AT8" i="12"/>
  <c r="AT14" i="12"/>
  <c r="AT16" i="12"/>
  <c r="AT21" i="12"/>
  <c r="AT27" i="12"/>
  <c r="AT32" i="12"/>
  <c r="AT35" i="12"/>
  <c r="AT41" i="12"/>
  <c r="AT44" i="12"/>
  <c r="AT45" i="12"/>
  <c r="AT49" i="12"/>
  <c r="AT51" i="12"/>
  <c r="AT53" i="12"/>
  <c r="AT10" i="12"/>
  <c r="AT12" i="12"/>
  <c r="AT22" i="12"/>
  <c r="AT25" i="12"/>
  <c r="AT30" i="12"/>
  <c r="AT36" i="12"/>
  <c r="AT38" i="12"/>
  <c r="AT40" i="12"/>
  <c r="AT42" i="12"/>
  <c r="AT50" i="12"/>
  <c r="AT52" i="12"/>
  <c r="AT5" i="12"/>
  <c r="AT15" i="12"/>
  <c r="AT17" i="12"/>
  <c r="AT19" i="12"/>
  <c r="AT23" i="12"/>
  <c r="AT28" i="12"/>
  <c r="AT31" i="12"/>
  <c r="AT33" i="12"/>
  <c r="AT37" i="12"/>
  <c r="AT39" i="12"/>
  <c r="AT43" i="12"/>
  <c r="AT47" i="12"/>
  <c r="AT55" i="12"/>
  <c r="AT57" i="12"/>
  <c r="AT59" i="12"/>
  <c r="AT61" i="12"/>
  <c r="CC68" i="9"/>
  <c r="BV68" i="9"/>
  <c r="BN68" i="9"/>
  <c r="BI68" i="9"/>
  <c r="BK68" i="9" s="1"/>
  <c r="AY68" i="9"/>
  <c r="BA68" i="9" s="1"/>
  <c r="AO68" i="9"/>
  <c r="AQ68" i="9" s="1"/>
  <c r="AE68" i="9"/>
  <c r="AG68" i="9" s="1"/>
  <c r="U68" i="9"/>
  <c r="W68" i="9" s="1"/>
  <c r="K68" i="9"/>
  <c r="M68" i="9" s="1"/>
  <c r="CC67" i="9"/>
  <c r="BV67" i="9"/>
  <c r="BN67" i="9"/>
  <c r="BK67" i="9"/>
  <c r="BI67" i="9"/>
  <c r="BA67" i="9"/>
  <c r="AY67" i="9"/>
  <c r="AQ67" i="9"/>
  <c r="AO67" i="9"/>
  <c r="AG67" i="9"/>
  <c r="AE67" i="9"/>
  <c r="W67" i="9"/>
  <c r="U67" i="9"/>
  <c r="M67" i="9"/>
  <c r="K67" i="9"/>
  <c r="CC66" i="9"/>
  <c r="BV66" i="9"/>
  <c r="BN66" i="9"/>
  <c r="BI66" i="9"/>
  <c r="BK66" i="9" s="1"/>
  <c r="AY66" i="9"/>
  <c r="BA66" i="9" s="1"/>
  <c r="AO66" i="9"/>
  <c r="AQ66" i="9" s="1"/>
  <c r="AE66" i="9"/>
  <c r="AG66" i="9" s="1"/>
  <c r="U66" i="9"/>
  <c r="W66" i="9" s="1"/>
  <c r="K66" i="9"/>
  <c r="M66" i="9" s="1"/>
  <c r="CC65" i="9"/>
  <c r="BV65" i="9"/>
  <c r="CB65" i="9" s="1"/>
  <c r="BN65" i="9"/>
  <c r="BK65" i="9"/>
  <c r="BI65" i="9"/>
  <c r="BA65" i="9"/>
  <c r="AY65" i="9"/>
  <c r="AQ65" i="9"/>
  <c r="AO65" i="9"/>
  <c r="AG65" i="9"/>
  <c r="AE65" i="9"/>
  <c r="W65" i="9"/>
  <c r="U65" i="9"/>
  <c r="M65" i="9"/>
  <c r="K65" i="9"/>
  <c r="CC64" i="9"/>
  <c r="BV64" i="9"/>
  <c r="BN64" i="9"/>
  <c r="BI64" i="9"/>
  <c r="BK64" i="9" s="1"/>
  <c r="AY64" i="9"/>
  <c r="BA64" i="9" s="1"/>
  <c r="AO64" i="9"/>
  <c r="AQ64" i="9" s="1"/>
  <c r="AE64" i="9"/>
  <c r="AG64" i="9" s="1"/>
  <c r="U64" i="9"/>
  <c r="W64" i="9" s="1"/>
  <c r="K64" i="9"/>
  <c r="M64" i="9" s="1"/>
  <c r="CC63" i="9"/>
  <c r="BV63" i="9"/>
  <c r="CB63" i="9" s="1"/>
  <c r="BN63" i="9"/>
  <c r="BI63" i="9"/>
  <c r="BK63" i="9" s="1"/>
  <c r="BA63" i="9"/>
  <c r="AY63" i="9"/>
  <c r="AQ63" i="9"/>
  <c r="AO63" i="9"/>
  <c r="AG63" i="9"/>
  <c r="AE63" i="9"/>
  <c r="U63" i="9"/>
  <c r="W63" i="9" s="1"/>
  <c r="M63" i="9"/>
  <c r="K63" i="9"/>
  <c r="CC62" i="9"/>
  <c r="BV62" i="9"/>
  <c r="BN62" i="9"/>
  <c r="BI62" i="9"/>
  <c r="BK62" i="9" s="1"/>
  <c r="AY62" i="9"/>
  <c r="BA62" i="9" s="1"/>
  <c r="AO62" i="9"/>
  <c r="AQ62" i="9" s="1"/>
  <c r="AE62" i="9"/>
  <c r="AG62" i="9" s="1"/>
  <c r="U62" i="9"/>
  <c r="W62" i="9" s="1"/>
  <c r="K62" i="9"/>
  <c r="M62" i="9" s="1"/>
  <c r="CC61" i="9"/>
  <c r="BV61" i="9"/>
  <c r="CB61" i="9" s="1"/>
  <c r="BN61" i="9"/>
  <c r="BI61" i="9"/>
  <c r="BK61" i="9" s="1"/>
  <c r="BA61" i="9"/>
  <c r="AY61" i="9"/>
  <c r="AO61" i="9"/>
  <c r="AQ61" i="9" s="1"/>
  <c r="AG61" i="9"/>
  <c r="AE61" i="9"/>
  <c r="U61" i="9"/>
  <c r="W61" i="9" s="1"/>
  <c r="M61" i="9"/>
  <c r="K61" i="9"/>
  <c r="CC60" i="9"/>
  <c r="BV60" i="9"/>
  <c r="BN60" i="9"/>
  <c r="BI60" i="9"/>
  <c r="BK60" i="9" s="1"/>
  <c r="AY60" i="9"/>
  <c r="BA60" i="9" s="1"/>
  <c r="AO60" i="9"/>
  <c r="AQ60" i="9" s="1"/>
  <c r="AE60" i="9"/>
  <c r="AG60" i="9" s="1"/>
  <c r="U60" i="9"/>
  <c r="W60" i="9" s="1"/>
  <c r="K60" i="9"/>
  <c r="M60" i="9" s="1"/>
  <c r="CC59" i="9"/>
  <c r="BV59" i="9"/>
  <c r="CB59" i="9" s="1"/>
  <c r="BN59" i="9"/>
  <c r="BI59" i="9"/>
  <c r="BK59" i="9" s="1"/>
  <c r="BA59" i="9"/>
  <c r="AY59" i="9"/>
  <c r="AO59" i="9"/>
  <c r="AQ59" i="9" s="1"/>
  <c r="AG59" i="9"/>
  <c r="AE59" i="9"/>
  <c r="U59" i="9"/>
  <c r="W59" i="9" s="1"/>
  <c r="M59" i="9"/>
  <c r="K59" i="9"/>
  <c r="CC58" i="9"/>
  <c r="BV58" i="9"/>
  <c r="BN58" i="9"/>
  <c r="BI58" i="9"/>
  <c r="BK58" i="9" s="1"/>
  <c r="AY58" i="9"/>
  <c r="BA58" i="9" s="1"/>
  <c r="AO58" i="9"/>
  <c r="AQ58" i="9" s="1"/>
  <c r="AE58" i="9"/>
  <c r="AG58" i="9" s="1"/>
  <c r="U58" i="9"/>
  <c r="W58" i="9" s="1"/>
  <c r="K58" i="9"/>
  <c r="M58" i="9" s="1"/>
  <c r="CC57" i="9"/>
  <c r="BV57" i="9"/>
  <c r="CB57" i="9" s="1"/>
  <c r="BN57" i="9"/>
  <c r="BI57" i="9"/>
  <c r="BK57" i="9" s="1"/>
  <c r="BA57" i="9"/>
  <c r="AY57" i="9"/>
  <c r="AO57" i="9"/>
  <c r="AQ57" i="9" s="1"/>
  <c r="AG57" i="9"/>
  <c r="AE57" i="9"/>
  <c r="U57" i="9"/>
  <c r="W57" i="9" s="1"/>
  <c r="M57" i="9"/>
  <c r="K57" i="9"/>
  <c r="CC56" i="9"/>
  <c r="BV56" i="9"/>
  <c r="BN56" i="9"/>
  <c r="BI56" i="9"/>
  <c r="BK56" i="9" s="1"/>
  <c r="AY56" i="9"/>
  <c r="BA56" i="9" s="1"/>
  <c r="AO56" i="9"/>
  <c r="AQ56" i="9" s="1"/>
  <c r="AE56" i="9"/>
  <c r="AG56" i="9" s="1"/>
  <c r="U56" i="9"/>
  <c r="W56" i="9" s="1"/>
  <c r="K56" i="9"/>
  <c r="M56" i="9" s="1"/>
  <c r="CC55" i="9"/>
  <c r="BV55" i="9"/>
  <c r="CB55" i="9" s="1"/>
  <c r="BN55" i="9"/>
  <c r="BI55" i="9"/>
  <c r="BK55" i="9" s="1"/>
  <c r="BA55" i="9"/>
  <c r="AY55" i="9"/>
  <c r="AO55" i="9"/>
  <c r="AQ55" i="9" s="1"/>
  <c r="AG55" i="9"/>
  <c r="AE55" i="9"/>
  <c r="U55" i="9"/>
  <c r="W55" i="9" s="1"/>
  <c r="M55" i="9"/>
  <c r="K55" i="9"/>
  <c r="CC54" i="9"/>
  <c r="BV54" i="9"/>
  <c r="BN54" i="9"/>
  <c r="BI54" i="9"/>
  <c r="BK54" i="9" s="1"/>
  <c r="AY54" i="9"/>
  <c r="BA54" i="9" s="1"/>
  <c r="AO54" i="9"/>
  <c r="AQ54" i="9" s="1"/>
  <c r="AE54" i="9"/>
  <c r="AG54" i="9" s="1"/>
  <c r="U54" i="9"/>
  <c r="W54" i="9" s="1"/>
  <c r="K54" i="9"/>
  <c r="M54" i="9" s="1"/>
  <c r="CC53" i="9"/>
  <c r="BV53" i="9"/>
  <c r="CB53" i="9" s="1"/>
  <c r="BN53" i="9"/>
  <c r="BI53" i="9"/>
  <c r="BK53" i="9" s="1"/>
  <c r="BA53" i="9"/>
  <c r="AY53" i="9"/>
  <c r="AO53" i="9"/>
  <c r="AQ53" i="9" s="1"/>
  <c r="AG53" i="9"/>
  <c r="AE53" i="9"/>
  <c r="U53" i="9"/>
  <c r="W53" i="9" s="1"/>
  <c r="M53" i="9"/>
  <c r="K53" i="9"/>
  <c r="CC52" i="9"/>
  <c r="BV52" i="9"/>
  <c r="BN52" i="9"/>
  <c r="BI52" i="9"/>
  <c r="BK52" i="9" s="1"/>
  <c r="AY52" i="9"/>
  <c r="BA52" i="9" s="1"/>
  <c r="AO52" i="9"/>
  <c r="AQ52" i="9" s="1"/>
  <c r="AE52" i="9"/>
  <c r="AG52" i="9" s="1"/>
  <c r="U52" i="9"/>
  <c r="W52" i="9" s="1"/>
  <c r="K52" i="9"/>
  <c r="M52" i="9" s="1"/>
  <c r="CC51" i="9"/>
  <c r="BV51" i="9"/>
  <c r="CB51" i="9" s="1"/>
  <c r="BN51" i="9"/>
  <c r="BI51" i="9"/>
  <c r="BK51" i="9" s="1"/>
  <c r="BA51" i="9"/>
  <c r="AY51" i="9"/>
  <c r="AO51" i="9"/>
  <c r="AQ51" i="9" s="1"/>
  <c r="AG51" i="9"/>
  <c r="AE51" i="9"/>
  <c r="U51" i="9"/>
  <c r="W51" i="9" s="1"/>
  <c r="M51" i="9"/>
  <c r="K51" i="9"/>
  <c r="CC50" i="9"/>
  <c r="BV50" i="9"/>
  <c r="BN50" i="9"/>
  <c r="BI50" i="9"/>
  <c r="BK50" i="9" s="1"/>
  <c r="AY50" i="9"/>
  <c r="BA50" i="9" s="1"/>
  <c r="AO50" i="9"/>
  <c r="AQ50" i="9" s="1"/>
  <c r="AE50" i="9"/>
  <c r="AG50" i="9" s="1"/>
  <c r="U50" i="9"/>
  <c r="W50" i="9" s="1"/>
  <c r="K50" i="9"/>
  <c r="M50" i="9" s="1"/>
  <c r="CC49" i="9"/>
  <c r="BV49" i="9"/>
  <c r="CB49" i="9" s="1"/>
  <c r="BN49" i="9"/>
  <c r="BI49" i="9"/>
  <c r="BK49" i="9" s="1"/>
  <c r="BA49" i="9"/>
  <c r="AY49" i="9"/>
  <c r="AO49" i="9"/>
  <c r="AQ49" i="9" s="1"/>
  <c r="AG49" i="9"/>
  <c r="AE49" i="9"/>
  <c r="U49" i="9"/>
  <c r="W49" i="9" s="1"/>
  <c r="M49" i="9"/>
  <c r="K49" i="9"/>
  <c r="CC48" i="9"/>
  <c r="BV48" i="9"/>
  <c r="BN48" i="9"/>
  <c r="BI48" i="9"/>
  <c r="BK48" i="9" s="1"/>
  <c r="AY48" i="9"/>
  <c r="BA48" i="9" s="1"/>
  <c r="AO48" i="9"/>
  <c r="AQ48" i="9" s="1"/>
  <c r="AE48" i="9"/>
  <c r="AG48" i="9" s="1"/>
  <c r="U48" i="9"/>
  <c r="W48" i="9" s="1"/>
  <c r="K48" i="9"/>
  <c r="M48" i="9" s="1"/>
  <c r="CC47" i="9"/>
  <c r="BV47" i="9"/>
  <c r="CB47" i="9" s="1"/>
  <c r="BN47" i="9"/>
  <c r="BI47" i="9"/>
  <c r="BK47" i="9" s="1"/>
  <c r="BA47" i="9"/>
  <c r="AY47" i="9"/>
  <c r="AO47" i="9"/>
  <c r="AQ47" i="9" s="1"/>
  <c r="AG47" i="9"/>
  <c r="AE47" i="9"/>
  <c r="U47" i="9"/>
  <c r="W47" i="9" s="1"/>
  <c r="M47" i="9"/>
  <c r="K47" i="9"/>
  <c r="CC46" i="9"/>
  <c r="BV46" i="9"/>
  <c r="BN46" i="9"/>
  <c r="BI46" i="9"/>
  <c r="BK46" i="9" s="1"/>
  <c r="AY46" i="9"/>
  <c r="BA46" i="9" s="1"/>
  <c r="AO46" i="9"/>
  <c r="AQ46" i="9" s="1"/>
  <c r="AE46" i="9"/>
  <c r="AG46" i="9" s="1"/>
  <c r="U46" i="9"/>
  <c r="W46" i="9" s="1"/>
  <c r="K46" i="9"/>
  <c r="M46" i="9" s="1"/>
  <c r="CC45" i="9"/>
  <c r="BV45" i="9"/>
  <c r="CB45" i="9" s="1"/>
  <c r="BN45" i="9"/>
  <c r="BI45" i="9"/>
  <c r="BK45" i="9" s="1"/>
  <c r="BA45" i="9"/>
  <c r="AY45" i="9"/>
  <c r="AO45" i="9"/>
  <c r="AQ45" i="9" s="1"/>
  <c r="AG45" i="9"/>
  <c r="AE45" i="9"/>
  <c r="U45" i="9"/>
  <c r="W45" i="9" s="1"/>
  <c r="M45" i="9"/>
  <c r="K45" i="9"/>
  <c r="CC44" i="9"/>
  <c r="BV44" i="9"/>
  <c r="BN44" i="9"/>
  <c r="BI44" i="9"/>
  <c r="BK44" i="9" s="1"/>
  <c r="AY44" i="9"/>
  <c r="BA44" i="9" s="1"/>
  <c r="AO44" i="9"/>
  <c r="AQ44" i="9" s="1"/>
  <c r="AE44" i="9"/>
  <c r="AG44" i="9" s="1"/>
  <c r="U44" i="9"/>
  <c r="W44" i="9" s="1"/>
  <c r="K44" i="9"/>
  <c r="M44" i="9" s="1"/>
  <c r="CC43" i="9"/>
  <c r="BV43" i="9"/>
  <c r="CB43" i="9" s="1"/>
  <c r="BN43" i="9"/>
  <c r="BI43" i="9"/>
  <c r="BK43" i="9" s="1"/>
  <c r="BA43" i="9"/>
  <c r="AY43" i="9"/>
  <c r="AO43" i="9"/>
  <c r="AQ43" i="9" s="1"/>
  <c r="AG43" i="9"/>
  <c r="AE43" i="9"/>
  <c r="U43" i="9"/>
  <c r="W43" i="9" s="1"/>
  <c r="M43" i="9"/>
  <c r="K43" i="9"/>
  <c r="CC42" i="9"/>
  <c r="BV42" i="9"/>
  <c r="BN42" i="9"/>
  <c r="BI42" i="9"/>
  <c r="BK42" i="9" s="1"/>
  <c r="AY42" i="9"/>
  <c r="BA42" i="9" s="1"/>
  <c r="AO42" i="9"/>
  <c r="AQ42" i="9" s="1"/>
  <c r="AE42" i="9"/>
  <c r="AG42" i="9" s="1"/>
  <c r="U42" i="9"/>
  <c r="W42" i="9" s="1"/>
  <c r="K42" i="9"/>
  <c r="M42" i="9" s="1"/>
  <c r="CC41" i="9"/>
  <c r="BV41" i="9"/>
  <c r="CB41" i="9" s="1"/>
  <c r="BN41" i="9"/>
  <c r="BI41" i="9"/>
  <c r="BK41" i="9" s="1"/>
  <c r="BA41" i="9"/>
  <c r="AY41" i="9"/>
  <c r="AO41" i="9"/>
  <c r="AQ41" i="9" s="1"/>
  <c r="AG41" i="9"/>
  <c r="AE41" i="9"/>
  <c r="U41" i="9"/>
  <c r="W41" i="9" s="1"/>
  <c r="M41" i="9"/>
  <c r="K41" i="9"/>
  <c r="CC40" i="9"/>
  <c r="BV40" i="9"/>
  <c r="BN40" i="9"/>
  <c r="BI40" i="9"/>
  <c r="BK40" i="9" s="1"/>
  <c r="AY40" i="9"/>
  <c r="BA40" i="9" s="1"/>
  <c r="AO40" i="9"/>
  <c r="AQ40" i="9" s="1"/>
  <c r="AE40" i="9"/>
  <c r="AG40" i="9" s="1"/>
  <c r="U40" i="9"/>
  <c r="W40" i="9" s="1"/>
  <c r="K40" i="9"/>
  <c r="M40" i="9" s="1"/>
  <c r="CC39" i="9"/>
  <c r="BV39" i="9"/>
  <c r="CB39" i="9" s="1"/>
  <c r="BN39" i="9"/>
  <c r="BI39" i="9"/>
  <c r="BK39" i="9" s="1"/>
  <c r="BA39" i="9"/>
  <c r="AY39" i="9"/>
  <c r="AO39" i="9"/>
  <c r="AQ39" i="9" s="1"/>
  <c r="AG39" i="9"/>
  <c r="AE39" i="9"/>
  <c r="U39" i="9"/>
  <c r="W39" i="9" s="1"/>
  <c r="M39" i="9"/>
  <c r="K39" i="9"/>
  <c r="CC38" i="9"/>
  <c r="BV38" i="9"/>
  <c r="BN38" i="9"/>
  <c r="BI38" i="9"/>
  <c r="BK38" i="9" s="1"/>
  <c r="AY38" i="9"/>
  <c r="BA38" i="9" s="1"/>
  <c r="AO38" i="9"/>
  <c r="AQ38" i="9" s="1"/>
  <c r="AE38" i="9"/>
  <c r="AG38" i="9" s="1"/>
  <c r="U38" i="9"/>
  <c r="W38" i="9" s="1"/>
  <c r="K38" i="9"/>
  <c r="M38" i="9" s="1"/>
  <c r="CC37" i="9"/>
  <c r="BV37" i="9"/>
  <c r="BN37" i="9"/>
  <c r="BI37" i="9"/>
  <c r="BK37" i="9" s="1"/>
  <c r="BA37" i="9"/>
  <c r="AY37" i="9"/>
  <c r="AO37" i="9"/>
  <c r="AQ37" i="9" s="1"/>
  <c r="AG37" i="9"/>
  <c r="AE37" i="9"/>
  <c r="U37" i="9"/>
  <c r="W37" i="9" s="1"/>
  <c r="M37" i="9"/>
  <c r="K37" i="9"/>
  <c r="CC36" i="9"/>
  <c r="BV36" i="9"/>
  <c r="BN36" i="9"/>
  <c r="BI36" i="9"/>
  <c r="BK36" i="9" s="1"/>
  <c r="AY36" i="9"/>
  <c r="BA36" i="9" s="1"/>
  <c r="AO36" i="9"/>
  <c r="AQ36" i="9" s="1"/>
  <c r="AE36" i="9"/>
  <c r="AG36" i="9" s="1"/>
  <c r="U36" i="9"/>
  <c r="W36" i="9" s="1"/>
  <c r="K36" i="9"/>
  <c r="M36" i="9" s="1"/>
  <c r="CC35" i="9"/>
  <c r="BV35" i="9"/>
  <c r="CB35" i="9" s="1"/>
  <c r="BN35" i="9"/>
  <c r="BI35" i="9"/>
  <c r="BK35" i="9" s="1"/>
  <c r="BA35" i="9"/>
  <c r="AY35" i="9"/>
  <c r="AO35" i="9"/>
  <c r="AQ35" i="9" s="1"/>
  <c r="AG35" i="9"/>
  <c r="AE35" i="9"/>
  <c r="U35" i="9"/>
  <c r="W35" i="9" s="1"/>
  <c r="M35" i="9"/>
  <c r="K35" i="9"/>
  <c r="CC29" i="9"/>
  <c r="BV29" i="9"/>
  <c r="BN29" i="9"/>
  <c r="BI29" i="9"/>
  <c r="BK29" i="9" s="1"/>
  <c r="AY29" i="9"/>
  <c r="BA29" i="9" s="1"/>
  <c r="AO29" i="9"/>
  <c r="AQ29" i="9" s="1"/>
  <c r="AE29" i="9"/>
  <c r="AG29" i="9" s="1"/>
  <c r="U29" i="9"/>
  <c r="W29" i="9" s="1"/>
  <c r="K29" i="9"/>
  <c r="M29" i="9" s="1"/>
  <c r="CC28" i="9"/>
  <c r="BV28" i="9"/>
  <c r="BN28" i="9"/>
  <c r="BI28" i="9"/>
  <c r="BK28" i="9" s="1"/>
  <c r="BA28" i="9"/>
  <c r="AY28" i="9"/>
  <c r="AO28" i="9"/>
  <c r="AQ28" i="9" s="1"/>
  <c r="AG28" i="9"/>
  <c r="AE28" i="9"/>
  <c r="U28" i="9"/>
  <c r="W28" i="9" s="1"/>
  <c r="M28" i="9"/>
  <c r="K28" i="9"/>
  <c r="CC27" i="9"/>
  <c r="BV27" i="9"/>
  <c r="BN27" i="9"/>
  <c r="BI27" i="9"/>
  <c r="BK27" i="9" s="1"/>
  <c r="AY27" i="9"/>
  <c r="BA27" i="9" s="1"/>
  <c r="AO27" i="9"/>
  <c r="AQ27" i="9" s="1"/>
  <c r="AE27" i="9"/>
  <c r="AG27" i="9" s="1"/>
  <c r="U27" i="9"/>
  <c r="W27" i="9" s="1"/>
  <c r="K27" i="9"/>
  <c r="M27" i="9" s="1"/>
  <c r="CC26" i="9"/>
  <c r="BV26" i="9"/>
  <c r="BN26" i="9"/>
  <c r="BI26" i="9"/>
  <c r="BK26" i="9" s="1"/>
  <c r="BA26" i="9"/>
  <c r="AY26" i="9"/>
  <c r="AO26" i="9"/>
  <c r="AQ26" i="9" s="1"/>
  <c r="AG26" i="9"/>
  <c r="AE26" i="9"/>
  <c r="U26" i="9"/>
  <c r="W26" i="9" s="1"/>
  <c r="M26" i="9"/>
  <c r="K26" i="9"/>
  <c r="CC25" i="9"/>
  <c r="BV25" i="9"/>
  <c r="BN25" i="9"/>
  <c r="BI25" i="9"/>
  <c r="BK25" i="9" s="1"/>
  <c r="AY25" i="9"/>
  <c r="BA25" i="9" s="1"/>
  <c r="AO25" i="9"/>
  <c r="AQ25" i="9" s="1"/>
  <c r="AE25" i="9"/>
  <c r="AG25" i="9" s="1"/>
  <c r="U25" i="9"/>
  <c r="W25" i="9" s="1"/>
  <c r="K25" i="9"/>
  <c r="M25" i="9" s="1"/>
  <c r="CC24" i="9"/>
  <c r="BV24" i="9"/>
  <c r="BN24" i="9"/>
  <c r="BI24" i="9"/>
  <c r="BK24" i="9" s="1"/>
  <c r="BA24" i="9"/>
  <c r="AY24" i="9"/>
  <c r="AO24" i="9"/>
  <c r="AQ24" i="9" s="1"/>
  <c r="AG24" i="9"/>
  <c r="AE24" i="9"/>
  <c r="U24" i="9"/>
  <c r="W24" i="9" s="1"/>
  <c r="M24" i="9"/>
  <c r="K24" i="9"/>
  <c r="CC23" i="9"/>
  <c r="BV23" i="9"/>
  <c r="BN23" i="9"/>
  <c r="BI23" i="9"/>
  <c r="BK23" i="9" s="1"/>
  <c r="AY23" i="9"/>
  <c r="BA23" i="9" s="1"/>
  <c r="AO23" i="9"/>
  <c r="AQ23" i="9" s="1"/>
  <c r="AE23" i="9"/>
  <c r="AG23" i="9" s="1"/>
  <c r="U23" i="9"/>
  <c r="W23" i="9" s="1"/>
  <c r="K23" i="9"/>
  <c r="M23" i="9" s="1"/>
  <c r="CC22" i="9"/>
  <c r="BV22" i="9"/>
  <c r="BN22" i="9"/>
  <c r="BI22" i="9"/>
  <c r="BK22" i="9" s="1"/>
  <c r="BA22" i="9"/>
  <c r="AY22" i="9"/>
  <c r="AO22" i="9"/>
  <c r="AQ22" i="9" s="1"/>
  <c r="AG22" i="9"/>
  <c r="AE22" i="9"/>
  <c r="U22" i="9"/>
  <c r="W22" i="9" s="1"/>
  <c r="M22" i="9"/>
  <c r="K22" i="9"/>
  <c r="CC21" i="9"/>
  <c r="BV21" i="9"/>
  <c r="BX21" i="9" s="1"/>
  <c r="BN21" i="9"/>
  <c r="BI21" i="9"/>
  <c r="BK21" i="9" s="1"/>
  <c r="AY21" i="9"/>
  <c r="BA21" i="9" s="1"/>
  <c r="AO21" i="9"/>
  <c r="AQ21" i="9" s="1"/>
  <c r="AE21" i="9"/>
  <c r="AG21" i="9" s="1"/>
  <c r="U21" i="9"/>
  <c r="W21" i="9" s="1"/>
  <c r="K21" i="9"/>
  <c r="M21" i="9" s="1"/>
  <c r="CC20" i="9"/>
  <c r="BV20" i="9"/>
  <c r="BX20" i="9" s="1"/>
  <c r="BN20" i="9"/>
  <c r="BI20" i="9"/>
  <c r="AY20" i="9"/>
  <c r="BA20" i="9" s="1"/>
  <c r="AO20" i="9"/>
  <c r="AQ20" i="9" s="1"/>
  <c r="AE20" i="9"/>
  <c r="AG20" i="9" s="1"/>
  <c r="U20" i="9"/>
  <c r="W20" i="9" s="1"/>
  <c r="K20" i="9"/>
  <c r="M20" i="9" s="1"/>
  <c r="CC19" i="9"/>
  <c r="BV19" i="9"/>
  <c r="BX19" i="9" s="1"/>
  <c r="BN19" i="9"/>
  <c r="BI19" i="9"/>
  <c r="AY19" i="9"/>
  <c r="BA19" i="9" s="1"/>
  <c r="AO19" i="9"/>
  <c r="AQ19" i="9" s="1"/>
  <c r="AE19" i="9"/>
  <c r="AG19" i="9" s="1"/>
  <c r="U19" i="9"/>
  <c r="W19" i="9" s="1"/>
  <c r="K19" i="9"/>
  <c r="M19" i="9" s="1"/>
  <c r="CC18" i="9"/>
  <c r="BV18" i="9"/>
  <c r="BX18" i="9" s="1"/>
  <c r="BN18" i="9"/>
  <c r="BI18" i="9"/>
  <c r="AY18" i="9"/>
  <c r="BA18" i="9" s="1"/>
  <c r="AO18" i="9"/>
  <c r="AQ18" i="9" s="1"/>
  <c r="AE18" i="9"/>
  <c r="AG18" i="9" s="1"/>
  <c r="U18" i="9"/>
  <c r="W18" i="9" s="1"/>
  <c r="K18" i="9"/>
  <c r="M18" i="9" s="1"/>
  <c r="CC17" i="9"/>
  <c r="BV17" i="9"/>
  <c r="BX17" i="9" s="1"/>
  <c r="BN17" i="9"/>
  <c r="BI17" i="9"/>
  <c r="AY17" i="9"/>
  <c r="BA17" i="9" s="1"/>
  <c r="AO17" i="9"/>
  <c r="AQ17" i="9" s="1"/>
  <c r="AE17" i="9"/>
  <c r="AG17" i="9" s="1"/>
  <c r="U17" i="9"/>
  <c r="W17" i="9" s="1"/>
  <c r="K17" i="9"/>
  <c r="M17" i="9" s="1"/>
  <c r="CC16" i="9"/>
  <c r="BV16" i="9"/>
  <c r="BX16" i="9" s="1"/>
  <c r="BN16" i="9"/>
  <c r="BI16" i="9"/>
  <c r="AY16" i="9"/>
  <c r="BA16" i="9" s="1"/>
  <c r="AO16" i="9"/>
  <c r="AQ16" i="9" s="1"/>
  <c r="AE16" i="9"/>
  <c r="AG16" i="9" s="1"/>
  <c r="U16" i="9"/>
  <c r="W16" i="9" s="1"/>
  <c r="K16" i="9"/>
  <c r="M16" i="9" s="1"/>
  <c r="CC15" i="9"/>
  <c r="BV15" i="9"/>
  <c r="BX15" i="9" s="1"/>
  <c r="BN15" i="9"/>
  <c r="BI15" i="9"/>
  <c r="AY15" i="9"/>
  <c r="BA15" i="9" s="1"/>
  <c r="AO15" i="9"/>
  <c r="AQ15" i="9" s="1"/>
  <c r="AE15" i="9"/>
  <c r="AG15" i="9" s="1"/>
  <c r="U15" i="9"/>
  <c r="W15" i="9" s="1"/>
  <c r="K15" i="9"/>
  <c r="M15" i="9" s="1"/>
  <c r="CC14" i="9"/>
  <c r="BV14" i="9"/>
  <c r="BX14" i="9" s="1"/>
  <c r="BN14" i="9"/>
  <c r="BI14" i="9"/>
  <c r="AY14" i="9"/>
  <c r="BA14" i="9" s="1"/>
  <c r="AO14" i="9"/>
  <c r="AQ14" i="9" s="1"/>
  <c r="AE14" i="9"/>
  <c r="AG14" i="9" s="1"/>
  <c r="U14" i="9"/>
  <c r="W14" i="9" s="1"/>
  <c r="K14" i="9"/>
  <c r="M14" i="9" s="1"/>
  <c r="CC13" i="9"/>
  <c r="BV13" i="9"/>
  <c r="BX13" i="9" s="1"/>
  <c r="BN13" i="9"/>
  <c r="BI13" i="9"/>
  <c r="AY13" i="9"/>
  <c r="BA13" i="9" s="1"/>
  <c r="AO13" i="9"/>
  <c r="AQ13" i="9" s="1"/>
  <c r="AE13" i="9"/>
  <c r="AG13" i="9" s="1"/>
  <c r="U13" i="9"/>
  <c r="W13" i="9" s="1"/>
  <c r="K13" i="9"/>
  <c r="M13" i="9" s="1"/>
  <c r="CC12" i="9"/>
  <c r="BV12" i="9"/>
  <c r="BX12" i="9" s="1"/>
  <c r="BN12" i="9"/>
  <c r="BI12" i="9"/>
  <c r="AY12" i="9"/>
  <c r="BA12" i="9" s="1"/>
  <c r="AO12" i="9"/>
  <c r="AQ12" i="9" s="1"/>
  <c r="AE12" i="9"/>
  <c r="AG12" i="9" s="1"/>
  <c r="U12" i="9"/>
  <c r="W12" i="9" s="1"/>
  <c r="K12" i="9"/>
  <c r="M12" i="9" s="1"/>
  <c r="CC11" i="9"/>
  <c r="BV11" i="9"/>
  <c r="BX11" i="9" s="1"/>
  <c r="BN11" i="9"/>
  <c r="BI11" i="9"/>
  <c r="AY11" i="9"/>
  <c r="BA11" i="9" s="1"/>
  <c r="AO11" i="9"/>
  <c r="AQ11" i="9" s="1"/>
  <c r="AE11" i="9"/>
  <c r="AG11" i="9" s="1"/>
  <c r="U11" i="9"/>
  <c r="W11" i="9" s="1"/>
  <c r="K11" i="9"/>
  <c r="M11" i="9" s="1"/>
  <c r="CC10" i="9"/>
  <c r="BV10" i="9"/>
  <c r="BX10" i="9" s="1"/>
  <c r="BN10" i="9"/>
  <c r="BI10" i="9"/>
  <c r="AY10" i="9"/>
  <c r="BA10" i="9" s="1"/>
  <c r="AO10" i="9"/>
  <c r="AQ10" i="9" s="1"/>
  <c r="AE10" i="9"/>
  <c r="AG10" i="9" s="1"/>
  <c r="U10" i="9"/>
  <c r="W10" i="9" s="1"/>
  <c r="K10" i="9"/>
  <c r="M10" i="9" s="1"/>
  <c r="CC9" i="9"/>
  <c r="BV9" i="9"/>
  <c r="BX9" i="9" s="1"/>
  <c r="BN9" i="9"/>
  <c r="BI9" i="9"/>
  <c r="AY9" i="9"/>
  <c r="BA9" i="9" s="1"/>
  <c r="AO9" i="9"/>
  <c r="AQ9" i="9" s="1"/>
  <c r="AE9" i="9"/>
  <c r="AG9" i="9" s="1"/>
  <c r="U9" i="9"/>
  <c r="W9" i="9" s="1"/>
  <c r="K9" i="9"/>
  <c r="M9" i="9" s="1"/>
  <c r="CC8" i="9"/>
  <c r="BV8" i="9"/>
  <c r="BX8" i="9" s="1"/>
  <c r="BN8" i="9"/>
  <c r="BI8" i="9"/>
  <c r="BK8" i="9" s="1"/>
  <c r="AY8" i="9"/>
  <c r="BA8" i="9" s="1"/>
  <c r="AO8" i="9"/>
  <c r="AQ8" i="9" s="1"/>
  <c r="AE8" i="9"/>
  <c r="AG8" i="9" s="1"/>
  <c r="U8" i="9"/>
  <c r="W8" i="9" s="1"/>
  <c r="K8" i="9"/>
  <c r="M8" i="9" s="1"/>
  <c r="CC7" i="9"/>
  <c r="BV7" i="9"/>
  <c r="BX7" i="9" s="1"/>
  <c r="BN7" i="9"/>
  <c r="BI7" i="9"/>
  <c r="AY7" i="9"/>
  <c r="BA7" i="9" s="1"/>
  <c r="AO7" i="9"/>
  <c r="AQ7" i="9" s="1"/>
  <c r="AE7" i="9"/>
  <c r="AG7" i="9" s="1"/>
  <c r="U7" i="9"/>
  <c r="W7" i="9" s="1"/>
  <c r="K7" i="9"/>
  <c r="M7" i="9" s="1"/>
  <c r="CC6" i="9"/>
  <c r="BV6" i="9"/>
  <c r="BX6" i="9" s="1"/>
  <c r="BN6" i="9"/>
  <c r="BI6" i="9"/>
  <c r="AY6" i="9"/>
  <c r="BA6" i="9" s="1"/>
  <c r="AO6" i="9"/>
  <c r="AQ6" i="9" s="1"/>
  <c r="AE6" i="9"/>
  <c r="AG6" i="9" s="1"/>
  <c r="U6" i="9"/>
  <c r="W6" i="9" s="1"/>
  <c r="K6" i="9"/>
  <c r="M6" i="9" s="1"/>
  <c r="CB24" i="9" l="1"/>
  <c r="CB26" i="9"/>
  <c r="CB28" i="9"/>
  <c r="CB37" i="9"/>
  <c r="CB67" i="9"/>
  <c r="CB6" i="9"/>
  <c r="CB7" i="9"/>
  <c r="CB9" i="9"/>
  <c r="CB10" i="9"/>
  <c r="CB11" i="9"/>
  <c r="CB12" i="9"/>
  <c r="CB13" i="9"/>
  <c r="CB14" i="9"/>
  <c r="CB15" i="9"/>
  <c r="CB16" i="9"/>
  <c r="CB17" i="9"/>
  <c r="CB18" i="9"/>
  <c r="CB19" i="9"/>
  <c r="CB20" i="9"/>
  <c r="BZ21" i="9"/>
  <c r="CB25" i="9"/>
  <c r="CB27" i="9"/>
  <c r="CB29" i="9"/>
  <c r="CB36" i="9"/>
  <c r="CB38" i="9"/>
  <c r="CB40" i="9"/>
  <c r="CB42" i="9"/>
  <c r="CB44" i="9"/>
  <c r="CB46" i="9"/>
  <c r="CB48" i="9"/>
  <c r="CB50" i="9"/>
  <c r="CB52" i="9"/>
  <c r="CB54" i="9"/>
  <c r="CB56" i="9"/>
  <c r="CB58" i="9"/>
  <c r="CB60" i="9"/>
  <c r="CB62" i="9"/>
  <c r="CB64" i="9"/>
  <c r="CB66" i="9"/>
  <c r="CB68" i="9"/>
  <c r="BZ8" i="9"/>
  <c r="CB8" i="9"/>
  <c r="BK6" i="9"/>
  <c r="BZ6" i="9" s="1"/>
  <c r="BK7" i="9"/>
  <c r="BZ7" i="9" s="1"/>
  <c r="BK9" i="9"/>
  <c r="BZ9" i="9" s="1"/>
  <c r="BK10" i="9"/>
  <c r="BZ10" i="9" s="1"/>
  <c r="BK11" i="9"/>
  <c r="BZ11" i="9" s="1"/>
  <c r="BK12" i="9"/>
  <c r="BZ12" i="9" s="1"/>
  <c r="BK13" i="9"/>
  <c r="BZ13" i="9" s="1"/>
  <c r="BK14" i="9"/>
  <c r="BZ14" i="9" s="1"/>
  <c r="BK15" i="9"/>
  <c r="BZ15" i="9" s="1"/>
  <c r="BK16" i="9"/>
  <c r="BZ16" i="9" s="1"/>
  <c r="BK17" i="9"/>
  <c r="BZ17" i="9" s="1"/>
  <c r="BK18" i="9"/>
  <c r="BZ18" i="9" s="1"/>
  <c r="BK19" i="9"/>
  <c r="BZ19" i="9" s="1"/>
  <c r="BK20" i="9"/>
  <c r="BZ20" i="9" s="1"/>
  <c r="CB21" i="9"/>
  <c r="CB22" i="9"/>
  <c r="BX22" i="9"/>
  <c r="BZ22" i="9" s="1"/>
  <c r="CB23" i="9"/>
  <c r="BX23" i="9"/>
  <c r="BZ23" i="9" s="1"/>
  <c r="BX24" i="9"/>
  <c r="BZ24" i="9" s="1"/>
  <c r="BX25" i="9"/>
  <c r="BZ25" i="9" s="1"/>
  <c r="BX26" i="9"/>
  <c r="BZ26" i="9" s="1"/>
  <c r="BX27" i="9"/>
  <c r="BZ27" i="9" s="1"/>
  <c r="BX28" i="9"/>
  <c r="BZ28" i="9" s="1"/>
  <c r="BX29" i="9"/>
  <c r="BZ29" i="9" s="1"/>
  <c r="BX35" i="9"/>
  <c r="BZ35" i="9" s="1"/>
  <c r="BX36" i="9"/>
  <c r="BZ36" i="9" s="1"/>
  <c r="BX37" i="9"/>
  <c r="BZ37" i="9" s="1"/>
  <c r="BX38" i="9"/>
  <c r="BZ38" i="9" s="1"/>
  <c r="BX39" i="9"/>
  <c r="BZ39" i="9" s="1"/>
  <c r="BX40" i="9"/>
  <c r="BZ40" i="9" s="1"/>
  <c r="BX41" i="9"/>
  <c r="BZ41" i="9" s="1"/>
  <c r="BX42" i="9"/>
  <c r="BZ42" i="9" s="1"/>
  <c r="BX43" i="9"/>
  <c r="BZ43" i="9" s="1"/>
  <c r="BX44" i="9"/>
  <c r="BZ44" i="9" s="1"/>
  <c r="BX45" i="9"/>
  <c r="BZ45" i="9" s="1"/>
  <c r="BX46" i="9"/>
  <c r="BZ46" i="9" s="1"/>
  <c r="BX47" i="9"/>
  <c r="BZ47" i="9" s="1"/>
  <c r="BX48" i="9"/>
  <c r="BZ48" i="9" s="1"/>
  <c r="BX49" i="9"/>
  <c r="BZ49" i="9" s="1"/>
  <c r="BX50" i="9"/>
  <c r="BZ50" i="9" s="1"/>
  <c r="BX51" i="9"/>
  <c r="BZ51" i="9" s="1"/>
  <c r="BX52" i="9"/>
  <c r="BZ52" i="9" s="1"/>
  <c r="BX53" i="9"/>
  <c r="BZ53" i="9" s="1"/>
  <c r="BX54" i="9"/>
  <c r="BZ54" i="9" s="1"/>
  <c r="BX55" i="9"/>
  <c r="BZ55" i="9" s="1"/>
  <c r="BX56" i="9"/>
  <c r="BZ56" i="9" s="1"/>
  <c r="BX57" i="9"/>
  <c r="BZ57" i="9" s="1"/>
  <c r="BX58" i="9"/>
  <c r="BZ58" i="9" s="1"/>
  <c r="BX59" i="9"/>
  <c r="BZ59" i="9" s="1"/>
  <c r="BX60" i="9"/>
  <c r="BZ60" i="9" s="1"/>
  <c r="BX61" i="9"/>
  <c r="BZ61" i="9" s="1"/>
  <c r="BX62" i="9"/>
  <c r="BZ62" i="9" s="1"/>
  <c r="BX63" i="9"/>
  <c r="BZ63" i="9" s="1"/>
  <c r="BX64" i="9"/>
  <c r="BZ64" i="9" s="1"/>
  <c r="BX65" i="9"/>
  <c r="BZ65" i="9" s="1"/>
  <c r="BX66" i="9"/>
  <c r="BZ66" i="9" s="1"/>
  <c r="BX67" i="9"/>
  <c r="BZ67" i="9" s="1"/>
  <c r="BX68" i="9"/>
  <c r="BZ68" i="9" s="1"/>
  <c r="J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0" i="24"/>
  <c r="J9" i="24"/>
  <c r="J8" i="24"/>
  <c r="J7" i="24"/>
  <c r="H64" i="17" l="1"/>
  <c r="H63" i="17"/>
  <c r="H62" i="17"/>
  <c r="H61" i="17"/>
  <c r="H60" i="17"/>
  <c r="H57" i="17"/>
  <c r="H56" i="17"/>
  <c r="H55" i="17"/>
  <c r="H54" i="17"/>
  <c r="H53" i="17"/>
  <c r="H52" i="17"/>
  <c r="H51" i="17"/>
  <c r="H50" i="17"/>
  <c r="H47" i="17"/>
  <c r="H46" i="17"/>
  <c r="H45" i="17"/>
  <c r="H44" i="17"/>
  <c r="H41" i="17"/>
  <c r="H40" i="17"/>
  <c r="H39" i="17"/>
  <c r="H36" i="17"/>
  <c r="H35" i="17"/>
  <c r="H34" i="17"/>
  <c r="H33" i="17"/>
  <c r="H32" i="17"/>
  <c r="H31" i="17"/>
  <c r="H30" i="17"/>
  <c r="H29" i="17"/>
  <c r="H26" i="17"/>
  <c r="H25" i="17"/>
  <c r="H24" i="17"/>
  <c r="H23" i="17"/>
  <c r="H22" i="17"/>
  <c r="H21" i="17"/>
  <c r="H20" i="17"/>
  <c r="H19" i="17"/>
  <c r="H18" i="17"/>
  <c r="H17" i="17"/>
  <c r="H14" i="17"/>
  <c r="H13" i="17"/>
  <c r="H12" i="17"/>
  <c r="H11" i="17"/>
  <c r="H10" i="17"/>
  <c r="H9" i="17"/>
  <c r="H8" i="17"/>
  <c r="H7" i="17"/>
  <c r="H6" i="17"/>
  <c r="H5" i="17"/>
  <c r="H4" i="17"/>
  <c r="J14" i="22" l="1"/>
  <c r="J13" i="22"/>
  <c r="J15" i="22"/>
  <c r="J23" i="22" l="1"/>
  <c r="J24" i="22"/>
  <c r="J30" i="22"/>
  <c r="J21" i="22"/>
  <c r="J27" i="22"/>
  <c r="J22" i="22"/>
  <c r="J26" i="22"/>
  <c r="J25" i="22"/>
  <c r="J29" i="22"/>
  <c r="J20" i="22"/>
  <c r="J28" i="22"/>
  <c r="J10" i="22"/>
  <c r="J9" i="22"/>
  <c r="J7" i="22"/>
  <c r="J12" i="22"/>
  <c r="J8" i="22"/>
  <c r="J11" i="22"/>
</calcChain>
</file>

<file path=xl/comments1.xml><?xml version="1.0" encoding="utf-8"?>
<comments xmlns="http://schemas.openxmlformats.org/spreadsheetml/2006/main">
  <authors>
    <author>Автор</author>
  </authors>
  <commentList>
    <comment ref="AC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19 - "10-к"</t>
        </r>
      </text>
    </comment>
    <comment ref="AC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18 - "10-к"</t>
        </r>
      </text>
    </comment>
    <comment ref="S47" authorId="0">
      <text>
        <r>
          <rPr>
            <b/>
            <sz val="9"/>
            <color indexed="81"/>
            <rFont val="Tahoma"/>
            <family val="2"/>
            <charset val="204"/>
          </rPr>
          <t>15 "10-к"
39 "9-к"  +</t>
        </r>
      </text>
    </comment>
    <comment ref="S48" authorId="0">
      <text>
        <r>
          <rPr>
            <b/>
            <sz val="9"/>
            <color indexed="81"/>
            <rFont val="Tahoma"/>
            <family val="2"/>
            <charset val="204"/>
          </rPr>
          <t>15 "10-к"
38 "9-к"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S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фмналист</t>
        </r>
      </text>
    </comment>
    <comment ref="S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финалит</t>
        </r>
      </text>
    </comment>
    <comment ref="S2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2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3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4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5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5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C4" authorId="0">
      <text>
        <r>
          <rPr>
            <b/>
            <sz val="9"/>
            <color indexed="81"/>
            <rFont val="Tahoma"/>
            <family val="2"/>
            <charset val="204"/>
          </rPr>
          <t>ПРАВИЛА</t>
        </r>
        <r>
          <rPr>
            <sz val="9"/>
            <color indexed="81"/>
            <rFont val="Tahoma"/>
            <family val="2"/>
            <charset val="204"/>
          </rPr>
          <t xml:space="preserve">
Максимум = 10 попыток</t>
        </r>
      </text>
    </comment>
    <comment ref="D4" authorId="0">
      <text>
        <r>
          <rPr>
            <sz val="9"/>
            <color indexed="81"/>
            <rFont val="Tahoma"/>
            <family val="2"/>
            <charset val="204"/>
          </rPr>
          <t xml:space="preserve">ПРАВИЛА:
</t>
        </r>
        <r>
          <rPr>
            <b/>
            <sz val="9"/>
            <color indexed="81"/>
            <rFont val="Tahoma"/>
            <family val="2"/>
            <charset val="204"/>
          </rPr>
          <t>ВОЗМОЖНО НЕ БОЛЕЕ 10 ПОПЫТОК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ПРАВИЛА:</t>
        </r>
        <r>
          <rPr>
            <sz val="9"/>
            <color indexed="81"/>
            <rFont val="Tahoma"/>
            <family val="2"/>
            <charset val="204"/>
          </rPr>
          <t xml:space="preserve">
для прохода в финал соревнований необходим результат 90 очков и более (из 100 возможных)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>ПРАВИЛА:</t>
        </r>
        <r>
          <rPr>
            <sz val="9"/>
            <color indexed="81"/>
            <rFont val="Tahoma"/>
            <family val="2"/>
            <charset val="204"/>
          </rPr>
          <t xml:space="preserve">
для прохода в финал соревнований необходим результат 90 очков и более (из 100 возможных)</t>
        </r>
      </text>
    </comment>
    <comment ref="H106" authorId="0">
      <text>
        <r>
          <rPr>
            <b/>
            <sz val="9"/>
            <color indexed="81"/>
            <rFont val="Tahoma"/>
            <family val="2"/>
            <charset val="204"/>
          </rPr>
          <t>тех.поражение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<sst xmlns="http://schemas.openxmlformats.org/spreadsheetml/2006/main" count="2658" uniqueCount="677">
  <si>
    <t>Щит № 1 /МУЖЧИНЫ/</t>
  </si>
  <si>
    <t>МЕСТО</t>
  </si>
  <si>
    <t>Фамилия Имя</t>
  </si>
  <si>
    <t>Оружие</t>
  </si>
  <si>
    <t>КЛУБ</t>
  </si>
  <si>
    <t>Витковский Алексей</t>
  </si>
  <si>
    <t>Корганов Константин</t>
  </si>
  <si>
    <t>Баранов Владимир</t>
  </si>
  <si>
    <t>Ситников Глеб</t>
  </si>
  <si>
    <t>Иванов Кирилл</t>
  </si>
  <si>
    <t>бонус за костюм</t>
  </si>
  <si>
    <t>ИТОГО</t>
  </si>
  <si>
    <t>перестрелка</t>
  </si>
  <si>
    <t>инстинктив</t>
  </si>
  <si>
    <t>СК "Десять Ярдов"</t>
  </si>
  <si>
    <t>историк</t>
  </si>
  <si>
    <t>СК "Анонимные Лучники"</t>
  </si>
  <si>
    <t>ТК "Золотые Леса"</t>
  </si>
  <si>
    <t>Клуб "Добрыня"</t>
  </si>
  <si>
    <t>вольный стрелок</t>
  </si>
  <si>
    <t>Щит № 3 /МУЖЧИНЫ/</t>
  </si>
  <si>
    <t>Ведерников Денис</t>
  </si>
  <si>
    <t>Сальников Вячеслав</t>
  </si>
  <si>
    <t>Пантелеев Михаил</t>
  </si>
  <si>
    <t>Игнатьев Иван</t>
  </si>
  <si>
    <t>Бирюков Артём</t>
  </si>
  <si>
    <t>Клещев Алексей</t>
  </si>
  <si>
    <t>Вязовик Руслан</t>
  </si>
  <si>
    <t>Казаков Дмитрий</t>
  </si>
  <si>
    <t>СШ "Химки"</t>
  </si>
  <si>
    <t>ЦСКА</t>
  </si>
  <si>
    <t>Щит № 2 /ЖЕНЩИНЫ/</t>
  </si>
  <si>
    <t>Скворцова Ольга</t>
  </si>
  <si>
    <t>Шевелёва Ольга</t>
  </si>
  <si>
    <t>Клещева Анастасия</t>
  </si>
  <si>
    <t>Клишина Анастасия</t>
  </si>
  <si>
    <t>Андреева Анфиса</t>
  </si>
  <si>
    <t>Шведова Дарья</t>
  </si>
  <si>
    <t>Воронова Ольга</t>
  </si>
  <si>
    <t>Сергеева Татьяна</t>
  </si>
  <si>
    <t>Гр. Прикладной стрельбы</t>
  </si>
  <si>
    <t>Щит № 4 /ЖЕНЩИНЫ/</t>
  </si>
  <si>
    <t>Калашникова Елена</t>
  </si>
  <si>
    <t>Купцова Ольга</t>
  </si>
  <si>
    <t>Беспалова Юлия</t>
  </si>
  <si>
    <t>Зубович Анастасия</t>
  </si>
  <si>
    <t>леший</t>
  </si>
  <si>
    <t>Л</t>
  </si>
  <si>
    <t>Потапова Наталья</t>
  </si>
  <si>
    <t>Ежелев Сергей</t>
  </si>
  <si>
    <t>Новосёлов Сергей</t>
  </si>
  <si>
    <t>Месяц Светлана</t>
  </si>
  <si>
    <t>Холодилин Максим</t>
  </si>
  <si>
    <t>компаунд</t>
  </si>
  <si>
    <t>олимпик</t>
  </si>
  <si>
    <t>ФСЛМ</t>
  </si>
  <si>
    <t>КСЛ "Dragon Arrow"</t>
  </si>
  <si>
    <t>Павлова Маргарита</t>
  </si>
  <si>
    <t>Степанищев Павел</t>
  </si>
  <si>
    <t>Степанищева Ульяна</t>
  </si>
  <si>
    <t>УЧАСТНИК</t>
  </si>
  <si>
    <t>Клуб</t>
  </si>
  <si>
    <t>1 серия</t>
  </si>
  <si>
    <t>S</t>
  </si>
  <si>
    <t>2 серия</t>
  </si>
  <si>
    <t>3 серия</t>
  </si>
  <si>
    <t>4 серия</t>
  </si>
  <si>
    <t>5 серия</t>
  </si>
  <si>
    <t>6 серия</t>
  </si>
  <si>
    <t>7 серия</t>
  </si>
  <si>
    <t>8 серия</t>
  </si>
  <si>
    <t>9 серия</t>
  </si>
  <si>
    <t>10 серия</t>
  </si>
  <si>
    <t>СК "Анонимные лучники"</t>
  </si>
  <si>
    <t>Сизова Полина</t>
  </si>
  <si>
    <t>Бурова Татьяна</t>
  </si>
  <si>
    <t>РК "Форнит"</t>
  </si>
  <si>
    <t>Гр. прикладной стрельбы</t>
  </si>
  <si>
    <t>Савельева Елена</t>
  </si>
  <si>
    <t>ЦАРЬ ГОРЫ</t>
  </si>
  <si>
    <t>Сударыни /инстинктив/</t>
  </si>
  <si>
    <t>№</t>
  </si>
  <si>
    <t>Имя</t>
  </si>
  <si>
    <t>Квалификация</t>
  </si>
  <si>
    <t>ВЕРШИНА</t>
  </si>
  <si>
    <t>8.1</t>
  </si>
  <si>
    <t>ПОБЕДИТЕЛЬ</t>
  </si>
  <si>
    <t>8.0</t>
  </si>
  <si>
    <t>7.1</t>
  </si>
  <si>
    <t>7.0</t>
  </si>
  <si>
    <t>6.1</t>
  </si>
  <si>
    <t>Далибандо Маргарита</t>
  </si>
  <si>
    <t>6.0</t>
  </si>
  <si>
    <t>Степанова Светлана</t>
  </si>
  <si>
    <t>5.1</t>
  </si>
  <si>
    <t>5.0</t>
  </si>
  <si>
    <t>Клишина Елизавета</t>
  </si>
  <si>
    <t>4.1</t>
  </si>
  <si>
    <t>КИМ МФТИ</t>
  </si>
  <si>
    <t>4.0</t>
  </si>
  <si>
    <t>Салтыкова Дарья</t>
  </si>
  <si>
    <t>3.1</t>
  </si>
  <si>
    <t>3.0</t>
  </si>
  <si>
    <t>2.1</t>
  </si>
  <si>
    <t>2.0</t>
  </si>
  <si>
    <t>Судари /инстинктив/</t>
  </si>
  <si>
    <t>Тихонов Данила</t>
  </si>
  <si>
    <t>Бадеев Александр</t>
  </si>
  <si>
    <t>Жидков Вячеслав</t>
  </si>
  <si>
    <t>Черепанов Александр</t>
  </si>
  <si>
    <t>правила</t>
  </si>
  <si>
    <t>поз.</t>
  </si>
  <si>
    <t>ФАМИЛИЯ, ИМЯ</t>
  </si>
  <si>
    <t>ФИНАЛ</t>
  </si>
  <si>
    <t>Результат</t>
  </si>
  <si>
    <t>финалист</t>
  </si>
  <si>
    <t>Мишугина Евгения</t>
  </si>
  <si>
    <t>СК "4,5"</t>
  </si>
  <si>
    <t>Тихомиров Алексей</t>
  </si>
  <si>
    <t>Богачёва Светлана</t>
  </si>
  <si>
    <t>Савко Александр</t>
  </si>
  <si>
    <t>Кобзева Елена</t>
  </si>
  <si>
    <t>РоК "Десять Ярдов"</t>
  </si>
  <si>
    <t>Александрович Николай</t>
  </si>
  <si>
    <t>Овсянникова Ольга</t>
  </si>
  <si>
    <t>Сакаев Василь</t>
  </si>
  <si>
    <t>Широков Евгений</t>
  </si>
  <si>
    <t>Широков Антон</t>
  </si>
  <si>
    <t>Овсянников Сергей</t>
  </si>
  <si>
    <t>Виноградов Имант</t>
  </si>
  <si>
    <t>Пыткин Алексей</t>
  </si>
  <si>
    <t>Тихомирова Екатерина</t>
  </si>
  <si>
    <t>Скотников Вячеслав</t>
  </si>
  <si>
    <t>мужчины</t>
  </si>
  <si>
    <t>женщины</t>
  </si>
  <si>
    <t>Перестрелка</t>
  </si>
  <si>
    <t>1/4 финала</t>
  </si>
  <si>
    <t>1/2 финала</t>
  </si>
  <si>
    <t>БРОНЗОВЫЙ ФИНАЛ</t>
  </si>
  <si>
    <t>ЗОЛОТОЙ ФИНАЛ</t>
  </si>
  <si>
    <t>КОМАНДА</t>
  </si>
  <si>
    <t>"Инстинктивщик"</t>
  </si>
  <si>
    <t>"Прицельщик"</t>
  </si>
  <si>
    <t>результат</t>
  </si>
  <si>
    <t>«Апельсин»</t>
  </si>
  <si>
    <t>«Орлиный глаз»</t>
  </si>
  <si>
    <t>«Барсучье счастье»</t>
  </si>
  <si>
    <t>Логачёв Тимофей</t>
  </si>
  <si>
    <t>Иванов Артемий</t>
  </si>
  <si>
    <t>Ратов Денис</t>
  </si>
  <si>
    <t>Самсонов Александр</t>
  </si>
  <si>
    <t>СК «Десять Ярдов»</t>
  </si>
  <si>
    <t>Клуб «Добрыня»</t>
  </si>
  <si>
    <t>ТК «Золотые Леса»</t>
  </si>
  <si>
    <t>КСЛ “Dragon Arrow”</t>
  </si>
  <si>
    <t>ВИК «Армэ»</t>
  </si>
  <si>
    <t>ССК «Артемис»</t>
  </si>
  <si>
    <t>КСЛ «Варяг»</t>
  </si>
  <si>
    <t>СК «Анонимные лучники»</t>
  </si>
  <si>
    <t>СШ «Химки»</t>
  </si>
  <si>
    <r>
      <t xml:space="preserve">Имя / Фамилия  </t>
    </r>
    <r>
      <rPr>
        <sz val="14"/>
        <color rgb="FFFF0000"/>
        <rFont val="Calibri"/>
        <family val="2"/>
        <charset val="204"/>
        <scheme val="minor"/>
      </rPr>
      <t xml:space="preserve"> (вызов)</t>
    </r>
  </si>
  <si>
    <t>встреча</t>
  </si>
  <si>
    <r>
      <t xml:space="preserve">Имя / Фамилия  </t>
    </r>
    <r>
      <rPr>
        <sz val="14"/>
        <color rgb="FFFF0000"/>
        <rFont val="Calibri"/>
        <family val="2"/>
        <charset val="204"/>
        <scheme val="minor"/>
      </rPr>
      <t xml:space="preserve"> (ответ)</t>
    </r>
  </si>
  <si>
    <t>Анастасия Зубович</t>
  </si>
  <si>
    <t>vs</t>
  </si>
  <si>
    <t>Константин Корганов</t>
  </si>
  <si>
    <t>Давид Татевосян</t>
  </si>
  <si>
    <t>Анна Маленюк</t>
  </si>
  <si>
    <t>Анна Трофимова</t>
  </si>
  <si>
    <t>Олег Урбанский</t>
  </si>
  <si>
    <t>Наталья Потапова</t>
  </si>
  <si>
    <t>Евгений Прокофьев</t>
  </si>
  <si>
    <t>Игорь Усов</t>
  </si>
  <si>
    <t>Александр Савко</t>
  </si>
  <si>
    <t>Клуб «Цитадель»</t>
  </si>
  <si>
    <t>КСЛ «Феникс»</t>
  </si>
  <si>
    <t>Летние Лучные Игры 2023</t>
  </si>
  <si>
    <t>13 августа 12:00 - 13:45</t>
  </si>
  <si>
    <t>Цедилина Алёна</t>
  </si>
  <si>
    <t>Деревянко Светлана</t>
  </si>
  <si>
    <t>КСЛ "Варяг"</t>
  </si>
  <si>
    <t>Макаревич Анастасия</t>
  </si>
  <si>
    <t>Лысенко Ольга</t>
  </si>
  <si>
    <t>13 августа 14:15 - 16:00</t>
  </si>
  <si>
    <t>Тотьмянин Сергей</t>
  </si>
  <si>
    <t>Яковлев Андрей</t>
  </si>
  <si>
    <t>Жаров Степан</t>
  </si>
  <si>
    <t>Носов Владимир</t>
  </si>
  <si>
    <t>Соревнования по стрельбе из лука и арбалета "ОСЕННИЙ ЖЕЛТОК - 2023"</t>
  </si>
  <si>
    <t>01, 07, 08, 14, 15 ОКТЯБРЯ 2023 года</t>
  </si>
  <si>
    <t>периферийный</t>
  </si>
  <si>
    <t>Фамилия, Имя</t>
  </si>
  <si>
    <t>м/ж</t>
  </si>
  <si>
    <t>сумма 9-ок</t>
  </si>
  <si>
    <t>сумма 10-ок</t>
  </si>
  <si>
    <t>сумма Х</t>
  </si>
  <si>
    <t>РЕЗУЛЬТАТ</t>
  </si>
  <si>
    <t>Бурба Николай</t>
  </si>
  <si>
    <t>м</t>
  </si>
  <si>
    <t>Николаев Илья</t>
  </si>
  <si>
    <t>Голяков Сергей</t>
  </si>
  <si>
    <t>Посадская Александра</t>
  </si>
  <si>
    <t>ж</t>
  </si>
  <si>
    <t>Сильванский Михаил</t>
  </si>
  <si>
    <t>Амбросимова Мария</t>
  </si>
  <si>
    <t>Волобуева Арина</t>
  </si>
  <si>
    <t>инстинктив (М)</t>
  </si>
  <si>
    <t>Егоров Николай</t>
  </si>
  <si>
    <t>Марков Дмитрий</t>
  </si>
  <si>
    <t>инстинктив (Ж)</t>
  </si>
  <si>
    <t>Лаврова Антонина</t>
  </si>
  <si>
    <t>баребоу</t>
  </si>
  <si>
    <t>Сёмин Андрей</t>
  </si>
  <si>
    <t>Кузнецов Никита</t>
  </si>
  <si>
    <t>Дарешина Александра</t>
  </si>
  <si>
    <t>Данилкин Алексей</t>
  </si>
  <si>
    <t>Серебрянский Алексей</t>
  </si>
  <si>
    <t>Серов Андрей</t>
  </si>
  <si>
    <t>арбалет</t>
  </si>
  <si>
    <t>Осенние Лучные Игры 2023</t>
  </si>
  <si>
    <t>05 ноября 12:00 - 13:45</t>
  </si>
  <si>
    <t>05 ноября 14:15 - 16:00</t>
  </si>
  <si>
    <t>Овчинников Александр</t>
  </si>
  <si>
    <t>1.1</t>
  </si>
  <si>
    <t>Турнир по практической стрельбе из традиционного лука "СЕВЕРНЫЕ АМУРЫ - 2023"</t>
  </si>
  <si>
    <t>(02, 03, 09, 10, 16, 17 декабря 2023 года)</t>
  </si>
  <si>
    <t>СТАТИСТИКА</t>
  </si>
  <si>
    <t>ИНСТИНКТИВ мужчины</t>
  </si>
  <si>
    <t>1. ОБОРОНА</t>
  </si>
  <si>
    <t>2. ОТСТУПЛЕНИЕ</t>
  </si>
  <si>
    <t>3. ПОЧТИ В ОКРУЖЕНИИ</t>
  </si>
  <si>
    <t>4. ЗАЛОЖНИКИ</t>
  </si>
  <si>
    <t>5. ЗАСАДА</t>
  </si>
  <si>
    <t>6. НОЧНОЕ НАПАДЕНИЕ</t>
  </si>
  <si>
    <t xml:space="preserve">7. ГЕНЕРАЛ </t>
  </si>
  <si>
    <t>8. НАСТУПЛЕНИЕ</t>
  </si>
  <si>
    <t>9. ОХОТА</t>
  </si>
  <si>
    <t>ИТОГОВЫЙ</t>
  </si>
  <si>
    <t>СУММА</t>
  </si>
  <si>
    <t>ОБЩЕЕ</t>
  </si>
  <si>
    <t>ВРЕМЯ</t>
  </si>
  <si>
    <t>ОЧКИ</t>
  </si>
  <si>
    <t>ШТРАФЫ</t>
  </si>
  <si>
    <t>ХИТ-фактор</t>
  </si>
  <si>
    <t>очки</t>
  </si>
  <si>
    <t>время</t>
  </si>
  <si>
    <t>Журов Александр</t>
  </si>
  <si>
    <t>Купцов Николай</t>
  </si>
  <si>
    <t>Кондрашов Максим</t>
  </si>
  <si>
    <t>Макшаков Сергей</t>
  </si>
  <si>
    <t>Клуб «Трелучье»</t>
  </si>
  <si>
    <t>Рубцов Александр</t>
  </si>
  <si>
    <t>Михальчук Павел</t>
  </si>
  <si>
    <t>Смирнов Дмитрий</t>
  </si>
  <si>
    <t>Романовский Григорий</t>
  </si>
  <si>
    <t>Курочкин Юрий</t>
  </si>
  <si>
    <t>Тотьмямин Сергей</t>
  </si>
  <si>
    <t>Новожилов Никита</t>
  </si>
  <si>
    <t>«WildCards»</t>
  </si>
  <si>
    <t>Задорожный Михаил</t>
  </si>
  <si>
    <t>Колядин Николай</t>
  </si>
  <si>
    <t>Чусмакаев роман</t>
  </si>
  <si>
    <t>ИНСТИНКТИВ женщины</t>
  </si>
  <si>
    <t xml:space="preserve">Фамилия Имя </t>
  </si>
  <si>
    <t>Мясникова Анастасия</t>
  </si>
  <si>
    <t>СК «Десять Ярдов</t>
  </si>
  <si>
    <t>Краснобай Ольга</t>
  </si>
  <si>
    <t>Орлова Анастасия</t>
  </si>
  <si>
    <t>Бабикова Полина</t>
  </si>
  <si>
    <t>Романовская Кристина</t>
  </si>
  <si>
    <t>Любезнова Анастасия</t>
  </si>
  <si>
    <t>Аксёнова Вера</t>
  </si>
  <si>
    <t>Смагина Софья</t>
  </si>
  <si>
    <t>Маленюк Анна</t>
  </si>
  <si>
    <t>КСК «Созвездие»</t>
  </si>
  <si>
    <t>Кругова Анастасия</t>
  </si>
  <si>
    <t>Гарматина Алёна</t>
  </si>
  <si>
    <t>Клуб “RagnarYok”</t>
  </si>
  <si>
    <t>Андреева Юлия</t>
  </si>
  <si>
    <t xml:space="preserve">Степанова Светлана </t>
  </si>
  <si>
    <t>Скрынник Радимира</t>
  </si>
  <si>
    <t>Графодатская Алиса</t>
  </si>
  <si>
    <t>Мурашова Екатерина</t>
  </si>
  <si>
    <t>Маргарит Анна</t>
  </si>
  <si>
    <t>СК «Десять Ярдов”</t>
  </si>
  <si>
    <t>Прокофьева Софья</t>
  </si>
  <si>
    <t xml:space="preserve">Бадяева Влада </t>
  </si>
  <si>
    <t>Корнюшкина Мария</t>
  </si>
  <si>
    <t>Группа прикладной стрельбы</t>
  </si>
  <si>
    <t>Новогодний Турнир по стрельбе из лука "13й Леший /БЕСПРЫЦЕЛА/  - 2024"</t>
  </si>
  <si>
    <t>13 января 2024 года</t>
  </si>
  <si>
    <t>Блохин Александр</t>
  </si>
  <si>
    <t>ВИК "Армэ"</t>
  </si>
  <si>
    <t>"Лукомания"</t>
  </si>
  <si>
    <t>Клуб "Цитадель"</t>
  </si>
  <si>
    <t>КИФ "RagnarYoK"</t>
  </si>
  <si>
    <t>СК "Артемис"</t>
  </si>
  <si>
    <t>СОГ ЦСКА</t>
  </si>
  <si>
    <t>Новогодний Турнир по стрельбе из лука и арбалета "13й Леший /СПРЫЦЕЛОМ/ - 2024"</t>
  </si>
  <si>
    <t>14 января 2024 года</t>
  </si>
  <si>
    <t>КСЛ "Феникс"</t>
  </si>
  <si>
    <t>арбалет оптика</t>
  </si>
  <si>
    <t>арбалет механика</t>
  </si>
  <si>
    <t>Новогодний Турнир по стрельбе из лука "Рождественский Вепрь  - 2024"</t>
  </si>
  <si>
    <t>СОРЕВНОВАНИЯ по игре в дартс "ДАРТС МОРОЗ - 2024"</t>
  </si>
  <si>
    <r>
      <rPr>
        <b/>
        <sz val="16"/>
        <color rgb="FFC00000"/>
        <rFont val="Calibri"/>
        <family val="2"/>
        <charset val="204"/>
        <scheme val="minor"/>
      </rPr>
      <t>ТЕКУЩИЕ результаты</t>
    </r>
    <r>
      <rPr>
        <sz val="16"/>
        <color rgb="FFC00000"/>
        <rFont val="Calibri"/>
        <family val="2"/>
        <charset val="204"/>
        <scheme val="minor"/>
      </rPr>
      <t xml:space="preserve"> / 02.01.2024 - 31.01.2024 /</t>
    </r>
  </si>
  <si>
    <r>
      <t xml:space="preserve">Кол-во ПОПЫТОК </t>
    </r>
    <r>
      <rPr>
        <b/>
        <sz val="8"/>
        <color rgb="FFFF0000"/>
        <rFont val="Calibri"/>
        <family val="2"/>
        <charset val="204"/>
        <scheme val="minor"/>
      </rPr>
      <t>(макс=10)</t>
    </r>
  </si>
  <si>
    <t>Вендин Артём</t>
  </si>
  <si>
    <t>ДЮСШ "Воробьёвы горы"</t>
  </si>
  <si>
    <t>попытка</t>
  </si>
  <si>
    <t>Татевосян Давид</t>
  </si>
  <si>
    <t>Ли Александр</t>
  </si>
  <si>
    <t>ССК "Артемис"</t>
  </si>
  <si>
    <t>Осинцев Алексей</t>
  </si>
  <si>
    <t>Панягин Сергей</t>
  </si>
  <si>
    <t>Тишаков Назар</t>
  </si>
  <si>
    <t>Волков Андрей</t>
  </si>
  <si>
    <t>Чусмакаев Роман</t>
  </si>
  <si>
    <t>Шевцов Сергей</t>
  </si>
  <si>
    <t>Яковлев Александр</t>
  </si>
  <si>
    <t>Храмова Анна</t>
  </si>
  <si>
    <t>Ненадов Евгений</t>
  </si>
  <si>
    <t>Лапенкова Екатерина</t>
  </si>
  <si>
    <t>Гуськв Анатолий</t>
  </si>
  <si>
    <t>Двинских Дмитрий</t>
  </si>
  <si>
    <t>РоК СК "Десять Ярдов"</t>
  </si>
  <si>
    <t>Скотникова Татьяна</t>
  </si>
  <si>
    <t>Осинцев Ярослав</t>
  </si>
  <si>
    <t>Скотников Матвей</t>
  </si>
  <si>
    <t>Турнир "ВРЕМЕНА ГОДА 2024 - Январь"</t>
  </si>
  <si>
    <t>периферийный /мужчины/</t>
  </si>
  <si>
    <t>«Добрыня»</t>
  </si>
  <si>
    <t>Ситников Глеб Александрович</t>
  </si>
  <si>
    <t>Клещев Алексей Геннадьевич</t>
  </si>
  <si>
    <t>Купцов Николай Павлович</t>
  </si>
  <si>
    <t>Тотьмянин Сергей Сергеевич</t>
  </si>
  <si>
    <t>Блохин Александр Юрьевич</t>
  </si>
  <si>
    <t>периферийный /женщины/</t>
  </si>
  <si>
    <t>Орлова Анастасия Вадимовна</t>
  </si>
  <si>
    <t>Клишина Анастасия Владимировна</t>
  </si>
  <si>
    <t>Клишина Елизавета Владимировна</t>
  </si>
  <si>
    <t>Посадская Александра Алексеевна</t>
  </si>
  <si>
    <t>Романовская Кристина Вадимовна</t>
  </si>
  <si>
    <t>Краснобай Ольга Игоревна</t>
  </si>
  <si>
    <t>Аксёнова Вера Александровна</t>
  </si>
  <si>
    <t>инстинктив /мужчины/</t>
  </si>
  <si>
    <t>Баранов Владимир Вячеславович</t>
  </si>
  <si>
    <t>Пантелеев Михаил Юрьевич</t>
  </si>
  <si>
    <t>Сулимов Павел Сергеевич</t>
  </si>
  <si>
    <t>Макшаков Сергей Владимирович</t>
  </si>
  <si>
    <t>Заборонок Антон Александрович</t>
  </si>
  <si>
    <t xml:space="preserve">Ведерников Денис Александрович </t>
  </si>
  <si>
    <t>Марков Дмитрий Александрович</t>
  </si>
  <si>
    <t>Жидков Вячеслав Валерьевич</t>
  </si>
  <si>
    <t>Колядин Николай Юрьевич</t>
  </si>
  <si>
    <t>Чусмакаев Роман Ринатович</t>
  </si>
  <si>
    <t>инстинктив /женщины/</t>
  </si>
  <si>
    <t>Ворошилова Ольга Владимировна</t>
  </si>
  <si>
    <t>Маленюк Анна Сергеевна</t>
  </si>
  <si>
    <t>Деревянко Светлана Александровна</t>
  </si>
  <si>
    <t>Клещева Анастасия Сергеевна</t>
  </si>
  <si>
    <t>Макаревич Анастасия Вячеславовна</t>
  </si>
  <si>
    <t xml:space="preserve">Маркова Елена Дмитриевна </t>
  </si>
  <si>
    <t>Заборонок Алла Сергеевна</t>
  </si>
  <si>
    <t>Борисова Дарья Дмитриевна</t>
  </si>
  <si>
    <t>Маргарит Анна Анатольевна</t>
  </si>
  <si>
    <t>Скопина Варвара Сергеевна</t>
  </si>
  <si>
    <t>Процык Олеся Васильевна</t>
  </si>
  <si>
    <t>олимпик, баребоу /общий/</t>
  </si>
  <si>
    <t>Савельева Елена Михайловна</t>
  </si>
  <si>
    <t>КСЛ «Dragon Arrow»</t>
  </si>
  <si>
    <t xml:space="preserve">Дарешина Александра Дмитриевна </t>
  </si>
  <si>
    <t>компаунд /общий/</t>
  </si>
  <si>
    <t>Фетисов Олег Борисович</t>
  </si>
  <si>
    <t xml:space="preserve">Пыткин Алексей Дмитриевич </t>
  </si>
  <si>
    <t>Корганов Константин Андреевич</t>
  </si>
  <si>
    <t>Серебрянский Алексей Евгеньевич</t>
  </si>
  <si>
    <t>Федяев Михаил Иванович</t>
  </si>
  <si>
    <t>Холодилин Максим Анатольевич</t>
  </si>
  <si>
    <t>Серов Андрей Евгеньевич</t>
  </si>
  <si>
    <t>Лаврова Антонина Владимировна</t>
  </si>
  <si>
    <t>арбалет /общий/</t>
  </si>
  <si>
    <t>СК «4,5»</t>
  </si>
  <si>
    <t>Самофал Евгений Владимирович</t>
  </si>
  <si>
    <t>Потапова Наталья Владимировна</t>
  </si>
  <si>
    <t>Зимние Лучные Игры 2024</t>
  </si>
  <si>
    <t>04 февраля 12:00 - 13:45</t>
  </si>
  <si>
    <t>Критская Ольга</t>
  </si>
  <si>
    <t>Яковлева Дарья</t>
  </si>
  <si>
    <t>Сагитова Екатерина</t>
  </si>
  <si>
    <t>школа "Wilde Cards"</t>
  </si>
  <si>
    <t>Введенская Ирина</t>
  </si>
  <si>
    <t>04 февраля 14:15 - 16:00</t>
  </si>
  <si>
    <t>Шамало Тимофей</t>
  </si>
  <si>
    <t>Лукьянов Александр</t>
  </si>
  <si>
    <t>Ростовский Константин</t>
  </si>
  <si>
    <r>
      <t xml:space="preserve">ПОБЕДИТЕЛЬ Этапа </t>
    </r>
    <r>
      <rPr>
        <b/>
        <sz val="12"/>
        <color rgb="FFC00000"/>
        <rFont val="Calibri"/>
        <family val="2"/>
        <charset val="204"/>
        <scheme val="minor"/>
      </rPr>
      <t>"Мандаринковый челлендж 18+"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Макаревич Анастасия</t>
    </r>
    <r>
      <rPr>
        <sz val="12"/>
        <color theme="1"/>
        <rFont val="Calibri"/>
        <family val="2"/>
        <charset val="204"/>
        <scheme val="minor"/>
      </rPr>
      <t xml:space="preserve"> - СК "Десять Ярдов"</t>
    </r>
  </si>
  <si>
    <r>
      <t xml:space="preserve">ПОБЕДИТЕЛЬ Номинации </t>
    </r>
    <r>
      <rPr>
        <b/>
        <sz val="12"/>
        <color rgb="FFC00000"/>
        <rFont val="Calibri"/>
        <family val="2"/>
        <charset val="204"/>
        <scheme val="minor"/>
      </rPr>
      <t>"Лучший прикид"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Андреева Юлия</t>
    </r>
    <r>
      <rPr>
        <sz val="12"/>
        <color theme="1"/>
        <rFont val="Calibri"/>
        <family val="2"/>
        <charset val="204"/>
        <scheme val="minor"/>
      </rPr>
      <t xml:space="preserve"> - КИФ "RagnarYoK"</t>
    </r>
  </si>
  <si>
    <r>
      <t xml:space="preserve">ПОБЕДИТЕЛЬ Этапа </t>
    </r>
    <r>
      <rPr>
        <b/>
        <sz val="12"/>
        <color rgb="FFC00000"/>
        <rFont val="Calibri"/>
        <family val="2"/>
        <charset val="204"/>
        <scheme val="minor"/>
      </rPr>
      <t>"Мандаринковый челлендж 18+"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 xml:space="preserve">Холодилин Максим - </t>
    </r>
    <r>
      <rPr>
        <sz val="12"/>
        <color theme="1"/>
        <rFont val="Calibri"/>
        <family val="2"/>
        <charset val="204"/>
        <scheme val="minor"/>
      </rPr>
      <t>СК "Десять Ярдов"</t>
    </r>
  </si>
  <si>
    <r>
      <t xml:space="preserve">ПОБЕДИТЕЛЬ Номинации </t>
    </r>
    <r>
      <rPr>
        <b/>
        <sz val="12"/>
        <color rgb="FFC00000"/>
        <rFont val="Calibri"/>
        <family val="2"/>
        <charset val="204"/>
        <scheme val="minor"/>
      </rPr>
      <t>"Лучший прикид"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Новосёлов Сергей</t>
    </r>
    <r>
      <rPr>
        <sz val="12"/>
        <color theme="1"/>
        <rFont val="Calibri"/>
        <family val="2"/>
        <charset val="204"/>
        <scheme val="minor"/>
      </rPr>
      <t xml:space="preserve"> - СК "Десять Ярдов"</t>
    </r>
  </si>
  <si>
    <t>Соревнования "УНИВЕРСАЛЬНЫЙ СТРЕЛОК", посвящённые Дню Защитника Отечества</t>
  </si>
  <si>
    <t>АО "НПП "Салют" 22 февраля 2024 /начало в 15:30/</t>
  </si>
  <si>
    <t>ВИНТОВКА</t>
  </si>
  <si>
    <t>ПИСТОЛЕТ</t>
  </si>
  <si>
    <t>АРБАЛЕТ</t>
  </si>
  <si>
    <t>Пузырёв Дмитрий</t>
  </si>
  <si>
    <t>Симонов Павел</t>
  </si>
  <si>
    <t>Кулаченков Андрей</t>
  </si>
  <si>
    <t>Третьяков Пётр</t>
  </si>
  <si>
    <t>Халин Артём</t>
  </si>
  <si>
    <t>Мурашко Олег</t>
  </si>
  <si>
    <t>Симонов Алексей</t>
  </si>
  <si>
    <t>Красавин Михаил</t>
  </si>
  <si>
    <t>Богданов Николай</t>
  </si>
  <si>
    <t>Подобедов Александр</t>
  </si>
  <si>
    <t>Мухин Василий</t>
  </si>
  <si>
    <t>Кондратьев Сергей</t>
  </si>
  <si>
    <t>Котасонова Мария</t>
  </si>
  <si>
    <t>Тимофеева Алина</t>
  </si>
  <si>
    <t>Преображенская Наталья</t>
  </si>
  <si>
    <t>Турнир "ВРЕМЕНА ГОДА 2024 - Февраль"</t>
  </si>
  <si>
    <t>Игнатьев Иван Алексеевич</t>
  </si>
  <si>
    <t>школа “Wild cards”</t>
  </si>
  <si>
    <t>Шамало Тимофей Михайлович</t>
  </si>
  <si>
    <t>«Цитадель»</t>
  </si>
  <si>
    <t>Сагитова Екатерина Андреевна</t>
  </si>
  <si>
    <t>Мурашов Сергей Викторович</t>
  </si>
  <si>
    <t>Воробьёва Алла Александровна</t>
  </si>
  <si>
    <t xml:space="preserve">Викторова Екатерина Валерьянова </t>
  </si>
  <si>
    <t>Яковлева Дарья Рашидовна</t>
  </si>
  <si>
    <t>Ванчикова Алла Сергеевна</t>
  </si>
  <si>
    <t>Ахметгареева Карина Маратовна</t>
  </si>
  <si>
    <t>Архипова Татьяна Евгеньевна</t>
  </si>
  <si>
    <t>Пыткин Алексей Дмитреевич</t>
  </si>
  <si>
    <t>Можаева Дарья Викторовна</t>
  </si>
  <si>
    <t>Безушко Иван Анатольевич</t>
  </si>
  <si>
    <t>Сергеев Михаил Александрович</t>
  </si>
  <si>
    <t>Месяц Светлана Валерьевна</t>
  </si>
  <si>
    <t>КВАЛИФИКАЦИОННЫЕ результаты Открытых Соревнований по высокоточной стрельбе из пневматической винтовки "Двойная Цель - 2024" /мужчины/</t>
  </si>
  <si>
    <t>КВАЛИФИКАЦИОННЫЕ результаты Открытых Соревнований по высокоточной стрельбе из пневматической винтовки "Двойная Цель - 2024" /женщины/</t>
  </si>
  <si>
    <t>1. Квалификация ( 01.02.2024 - 31.03.2024 ) МУЖЧИНЫ</t>
  </si>
  <si>
    <t>7 апреля 2024</t>
  </si>
  <si>
    <t>1. Квалификация ( 01.02.2024 - 31.03.2024 ) ЖЕНЩИНЫ</t>
  </si>
  <si>
    <t>Кудрявцева Татьяна</t>
  </si>
  <si>
    <t>Дроздов Григорий</t>
  </si>
  <si>
    <t>Романчук Ирина</t>
  </si>
  <si>
    <t>Клуб "Меткий стрелок"</t>
  </si>
  <si>
    <t>школа "Wild Cards"</t>
  </si>
  <si>
    <t>Мороз Мария</t>
  </si>
  <si>
    <t>Коршикова Екатерина</t>
  </si>
  <si>
    <t>Соловьёв Евгений</t>
  </si>
  <si>
    <t>Кудрявцев Никита</t>
  </si>
  <si>
    <t>Юдов Максим</t>
  </si>
  <si>
    <t>Холиуллина Асия</t>
  </si>
  <si>
    <t>Южаков Юрий</t>
  </si>
  <si>
    <t>РАЖВЗ</t>
  </si>
  <si>
    <t>Антонов Андрей</t>
  </si>
  <si>
    <t>Григорьев Вячеслав</t>
  </si>
  <si>
    <t>Серба Сергей</t>
  </si>
  <si>
    <t>Халиуллина Асия</t>
  </si>
  <si>
    <t>Геворкян Артур</t>
  </si>
  <si>
    <t>Канарская Ангелина</t>
  </si>
  <si>
    <t>Волкова Светлана</t>
  </si>
  <si>
    <t>Минич Валерия</t>
  </si>
  <si>
    <t>Халиуллин Ринат</t>
  </si>
  <si>
    <t>Слепых Ольга</t>
  </si>
  <si>
    <t>Павлюченко Маргарита</t>
  </si>
  <si>
    <t>Рподгайный Дмитрий</t>
  </si>
  <si>
    <t>Виноградова Марина</t>
  </si>
  <si>
    <t>Джабаров Эльман</t>
  </si>
  <si>
    <t>Серёгина Елена</t>
  </si>
  <si>
    <t>Груздев Юрий</t>
  </si>
  <si>
    <t>Русанова Юлия</t>
  </si>
  <si>
    <t>Кузин Сергей</t>
  </si>
  <si>
    <t>Татаринова Людмила</t>
  </si>
  <si>
    <t>Кисвянцев Михаил</t>
  </si>
  <si>
    <t>Изотов Александр</t>
  </si>
  <si>
    <t>Коршиков Александр</t>
  </si>
  <si>
    <t>Никитин Иван</t>
  </si>
  <si>
    <t>Зыков Павел</t>
  </si>
  <si>
    <t>Косырев Ярослав</t>
  </si>
  <si>
    <t>Белоусов Владимир</t>
  </si>
  <si>
    <t>Нагибин Константин</t>
  </si>
  <si>
    <t>Муза Владимир</t>
  </si>
  <si>
    <t>Енгалычев Андрей</t>
  </si>
  <si>
    <t>МосМетрополитен</t>
  </si>
  <si>
    <t>Луканцов Елисей</t>
  </si>
  <si>
    <t>Виноградов Илья</t>
  </si>
  <si>
    <t>Минаев Александр</t>
  </si>
  <si>
    <t>ССК МЭИ</t>
  </si>
  <si>
    <t>Варов Алексей</t>
  </si>
  <si>
    <t>Серёгин Илья</t>
  </si>
  <si>
    <t>Гримак Кирилл</t>
  </si>
  <si>
    <t>Кузнецов Григорий</t>
  </si>
  <si>
    <t>Жуков Андрей</t>
  </si>
  <si>
    <t>Тимерев Лев</t>
  </si>
  <si>
    <t>Ковалёв Тимофей</t>
  </si>
  <si>
    <t>Пресняков Константин</t>
  </si>
  <si>
    <t>Мартынов Евгений</t>
  </si>
  <si>
    <t>Акобан Андраник</t>
  </si>
  <si>
    <t>Афонин Тимофей</t>
  </si>
  <si>
    <t>Белай Пётр</t>
  </si>
  <si>
    <t>Челибджанов Илья</t>
  </si>
  <si>
    <t>Иванов Вячеслав</t>
  </si>
  <si>
    <t>Силкин Алексей</t>
  </si>
  <si>
    <t>Лиман Богдан</t>
  </si>
  <si>
    <t>Козлов Фёдор</t>
  </si>
  <si>
    <t>ИТОГОВЫЙ ПРОТОКОЛ Открытых Соревнований по стрельбе из винтовки "ДВОЙНАЯ ЦЕЛЬ - 2024"</t>
  </si>
  <si>
    <t>1. Квалификация (07 апреля 2024 ) МУЖЧИНЫ</t>
  </si>
  <si>
    <t>1. Квалификация ( 07 апреля 2024 ) ЖЕНЩИНЫ</t>
  </si>
  <si>
    <t>2. Супер финал</t>
  </si>
  <si>
    <t>(+)</t>
  </si>
  <si>
    <t xml:space="preserve">3. Спарринги "на вылет" </t>
  </si>
  <si>
    <t xml:space="preserve">4. Спарринги </t>
  </si>
  <si>
    <r>
      <t xml:space="preserve">Блиц-Турнир по стрельбе из </t>
    </r>
    <r>
      <rPr>
        <b/>
        <u/>
        <sz val="14"/>
        <color theme="0" tint="-4.9989318521683403E-2"/>
        <rFont val="Calibri"/>
        <family val="2"/>
        <charset val="204"/>
        <scheme val="minor"/>
      </rPr>
      <t>арбалета</t>
    </r>
    <r>
      <rPr>
        <b/>
        <sz val="14"/>
        <color theme="0" tint="-4.9989318521683403E-2"/>
        <rFont val="Calibri"/>
        <family val="2"/>
        <charset val="204"/>
        <scheme val="minor"/>
      </rPr>
      <t xml:space="preserve"> "ДВОЙНАЯ ЦЕЛЬ - 2024"</t>
    </r>
  </si>
  <si>
    <t>1 (м)</t>
  </si>
  <si>
    <t>1 (ж)</t>
  </si>
  <si>
    <t>ВК</t>
  </si>
  <si>
    <t>Турнир "ВРЕМЕНА ГОДА 2024 - Март"</t>
  </si>
  <si>
    <t>Школа "Wild cards"</t>
  </si>
  <si>
    <t>АС «Kymmenen jaardia»</t>
  </si>
  <si>
    <t>Загубный Александр Дмитриевич</t>
  </si>
  <si>
    <t>Шаповалов Виктор Александрович</t>
  </si>
  <si>
    <t xml:space="preserve">Клишина Анастасия Владимировна </t>
  </si>
  <si>
    <t xml:space="preserve">Марков Дмитрий Александрович </t>
  </si>
  <si>
    <t>Ведерников Денис Александрович</t>
  </si>
  <si>
    <t>Зубович Анастасия Валерьевна</t>
  </si>
  <si>
    <t>Маркова Елена Викторовна</t>
  </si>
  <si>
    <t>Лисицына Анастасия Александровна</t>
  </si>
  <si>
    <t>КСЛ «Вектор»</t>
  </si>
  <si>
    <t>Носов Владимир Игоревич</t>
  </si>
  <si>
    <t>Сальников Вячеслав Васильевич</t>
  </si>
  <si>
    <t>Петухова Татьяна Ивановна</t>
  </si>
  <si>
    <t>ПРОТОКОЛ КОМАНДНОГО ТУРНИРА по стрельбе из лука и арбалета "ОСНОВНОЙ ИНСТИНКТ - 2024"</t>
  </si>
  <si>
    <t>(06, 13, 14, 20 апреля 2024 года)</t>
  </si>
  <si>
    <t>«УуХ»</t>
  </si>
  <si>
    <t>«Герои лука и арбалета»</t>
  </si>
  <si>
    <t>«Русский свет»</t>
  </si>
  <si>
    <t>Витковская Виктория</t>
  </si>
  <si>
    <t>«Луковый суп»</t>
  </si>
  <si>
    <t>«Гиацинт»</t>
  </si>
  <si>
    <t>Гундоров Павел</t>
  </si>
  <si>
    <t>«Иллюзион»</t>
  </si>
  <si>
    <t>Уланов Пётр</t>
  </si>
  <si>
    <t>«Байкальские сурки»</t>
  </si>
  <si>
    <t>Кондратов Михаил</t>
  </si>
  <si>
    <t>«Мурчительный выбор»</t>
  </si>
  <si>
    <t>Хачатуров Владимир</t>
  </si>
  <si>
    <t>«Злаки зла»</t>
  </si>
  <si>
    <t>«Архстояк»</t>
  </si>
  <si>
    <t>Ванчикова Алла</t>
  </si>
  <si>
    <t>Заборонок Антон</t>
  </si>
  <si>
    <t>«Пион»</t>
  </si>
  <si>
    <t>Денискин Алексей</t>
  </si>
  <si>
    <t>«Гринфилд»</t>
  </si>
  <si>
    <t>Загидуллин Карим</t>
  </si>
  <si>
    <t>КИМ МФТИ 1</t>
  </si>
  <si>
    <t>Бадяева Влада</t>
  </si>
  <si>
    <t>Турнир "ВРЕМЕНА ГОДА 2024 - Апрель"</t>
  </si>
  <si>
    <t>Школа “Wild cards”</t>
  </si>
  <si>
    <t>Морев Дмитрий Владимирович</t>
  </si>
  <si>
    <t>Романовский Григорий Александрович</t>
  </si>
  <si>
    <t>Клишина Надежда Викторовна</t>
  </si>
  <si>
    <t>Ратов Денис Викторович</t>
  </si>
  <si>
    <t>Мозохин Николай Сергеевич</t>
  </si>
  <si>
    <t>Бирюков Артём Сергеевич</t>
  </si>
  <si>
    <t>Михненко Никита Константинович</t>
  </si>
  <si>
    <t>Боглаев Павел Юрьевич</t>
  </si>
  <si>
    <t xml:space="preserve"> СК «Анонимные лучники»</t>
  </si>
  <si>
    <t>Ростовский Константин Андреевич</t>
  </si>
  <si>
    <t>Скворцова Ольга Викторовна</t>
  </si>
  <si>
    <t>Сакаев Василь Тимерьянович</t>
  </si>
  <si>
    <t>Турнир "ВРЕМЕНА ГОДА 2024 - Май"</t>
  </si>
  <si>
    <t xml:space="preserve">Клещев Алексей Геннадьевич </t>
  </si>
  <si>
    <t>Шевцов Сергей Александрович</t>
  </si>
  <si>
    <t>Уланов Пётр Александрович</t>
  </si>
  <si>
    <t>Любимов Сергей Николаевич</t>
  </si>
  <si>
    <t>Трушина Марина Андреевна</t>
  </si>
  <si>
    <t>Клюковкина Елена Степановна</t>
  </si>
  <si>
    <t>Денискин Алексей Николаевич</t>
  </si>
  <si>
    <t xml:space="preserve">КСЛ «Варяг» </t>
  </si>
  <si>
    <t>Пыткин Алексей Дмитриевич</t>
  </si>
  <si>
    <t>Коляскин Фёдор Михайлович</t>
  </si>
  <si>
    <t>Степанова Светлана Алексеевна</t>
  </si>
  <si>
    <t>Степанов Алексей Николаевич</t>
  </si>
  <si>
    <t>Весенние Лучные Игры 2024</t>
  </si>
  <si>
    <t>26 мая 12:00 - 13:45</t>
  </si>
  <si>
    <t>Маркова Елена</t>
  </si>
  <si>
    <t>26 мая 14:15 - 16:00</t>
  </si>
  <si>
    <t>"РЕПОСТ / 2.0 - 2024" (серии винтовочных поединков)</t>
  </si>
  <si>
    <t>Андрей Егоров</t>
  </si>
  <si>
    <t>43(+)</t>
  </si>
  <si>
    <t>Евгений Мельник</t>
  </si>
  <si>
    <t>Кристина Маслова</t>
  </si>
  <si>
    <t>Павел Тряпичкин</t>
  </si>
  <si>
    <t>Алексей Леутин</t>
  </si>
  <si>
    <t>Андрей Ветров</t>
  </si>
  <si>
    <t>Роман Белов</t>
  </si>
  <si>
    <t>Роман Фещенко</t>
  </si>
  <si>
    <t>Даниил Попов</t>
  </si>
  <si>
    <t>42(+)</t>
  </si>
  <si>
    <t>Дарья Попова</t>
  </si>
  <si>
    <t>Виталий Шибаев</t>
  </si>
  <si>
    <t>Дмитрий Сацура</t>
  </si>
  <si>
    <t>Дмитрий Белослудцев</t>
  </si>
  <si>
    <t>Андрей Камнев</t>
  </si>
  <si>
    <t>Ольга Акатова</t>
  </si>
  <si>
    <t>Марина Иванова</t>
  </si>
  <si>
    <t>Ирина Данченко</t>
  </si>
  <si>
    <t>Александра Филина</t>
  </si>
  <si>
    <t>Геннадий Макаренко</t>
  </si>
  <si>
    <t>Евгений Широков</t>
  </si>
  <si>
    <t>Антон Широков</t>
  </si>
  <si>
    <t>Марина Зюзина</t>
  </si>
  <si>
    <t>Елизавета Титова</t>
  </si>
  <si>
    <t>Владимир Титов</t>
  </si>
  <si>
    <t>45(+)</t>
  </si>
  <si>
    <t>Карен Мартиросян</t>
  </si>
  <si>
    <t>Татьяна Работникова</t>
  </si>
  <si>
    <t>Илья Киселёв</t>
  </si>
  <si>
    <t>Елена Толкунова</t>
  </si>
  <si>
    <t>Умед Баладжонов</t>
  </si>
  <si>
    <t>Сергей Тютин</t>
  </si>
  <si>
    <t>Алёна Котлярова</t>
  </si>
  <si>
    <t>Вероника Корныльева</t>
  </si>
  <si>
    <t>Геннадий Растеряев</t>
  </si>
  <si>
    <t>Влад Кравчук</t>
  </si>
  <si>
    <t>Сергей Пырин</t>
  </si>
  <si>
    <t>Виктор Бений</t>
  </si>
  <si>
    <t>Инга Гольцова</t>
  </si>
  <si>
    <t>Дмитрий Дрогавцев</t>
  </si>
  <si>
    <t>Вероника Климова</t>
  </si>
  <si>
    <t>Михаил Столяров</t>
  </si>
  <si>
    <t>Кирилл Макаров</t>
  </si>
  <si>
    <t>Максим Макаров</t>
  </si>
  <si>
    <t>Георгий Параскевопуло</t>
  </si>
  <si>
    <t>Андрей Аксёнов</t>
  </si>
  <si>
    <t>Максим Репин</t>
  </si>
  <si>
    <t>Александр Дайфель</t>
  </si>
  <si>
    <t>Сергей Красавин</t>
  </si>
  <si>
    <t>Татьяна Панова</t>
  </si>
  <si>
    <t>Александра Андреева</t>
  </si>
  <si>
    <t>Маргарита Капранова</t>
  </si>
  <si>
    <t>Дарья Марчук</t>
  </si>
  <si>
    <t>Алексей Клещев</t>
  </si>
  <si>
    <t>Екатерина Сагитова</t>
  </si>
  <si>
    <t>Тимофей Шамало</t>
  </si>
  <si>
    <t>Дмитрий Гуров</t>
  </si>
  <si>
    <t>Константин Серга</t>
  </si>
  <si>
    <t>Сергей Макшаков</t>
  </si>
  <si>
    <t>Диана Герман</t>
  </si>
  <si>
    <t>Антон Козырь</t>
  </si>
  <si>
    <t>38(+)</t>
  </si>
  <si>
    <t>Надежда Анохина</t>
  </si>
  <si>
    <t>Диана Маслова</t>
  </si>
  <si>
    <t>Анастасия Барышникова</t>
  </si>
  <si>
    <t>Дмитрий Штыклецкий</t>
  </si>
  <si>
    <t>Михаил Баденев</t>
  </si>
  <si>
    <t>Михаил Бадеев</t>
  </si>
  <si>
    <t>Татьяна Бадеева</t>
  </si>
  <si>
    <t>Алексей Дрозд</t>
  </si>
  <si>
    <t>Алексей Пыткин</t>
  </si>
  <si>
    <t>Александр Ефимов</t>
  </si>
  <si>
    <t>Аро Мхитарян</t>
  </si>
  <si>
    <t>Павел Кулешов</t>
  </si>
  <si>
    <t>Наталья Кулешова</t>
  </si>
  <si>
    <t>Рания Ахмадуллина</t>
  </si>
  <si>
    <t>10 июня - 16 июля 2023 (100 поединков)</t>
  </si>
  <si>
    <t>Турнир "ВРЕМЕНА ГОДА 2024 - Июнь"</t>
  </si>
  <si>
    <t>“Wild cards fencing”</t>
  </si>
  <si>
    <t>Белых Сергей Анатольевич</t>
  </si>
  <si>
    <t>Кузьменко Андрей Владимирович</t>
  </si>
  <si>
    <t>Корнюшкина Мария Олеговна</t>
  </si>
  <si>
    <t>Беспалова Юлия Валерьевна</t>
  </si>
  <si>
    <t>Боровская Екатерина Павловна</t>
  </si>
  <si>
    <t>Яковлев Андрей Андреевич</t>
  </si>
  <si>
    <t>Кирсанов Вадим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</si>
</sst>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1">
    <font>
      <sz val="11"/>
      <color theme="1"/>
      <name val="Calibri"/>
      <family val="2"/>
      <charset val="204"/>
      <scheme val="minor"/>
    </font>
    <font>
      <sz val="10"/>
      <color indexed="8"/>
      <name val="Helvetica Neue"/>
    </font>
    <font>
      <b/>
      <sz val="18"/>
      <color theme="6" tint="-0.49998474074526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rgb="FFC00000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sz val="16"/>
      <color rgb="FFC00000"/>
      <name val="Calibri"/>
      <family val="2"/>
      <charset val="204"/>
      <scheme val="minor"/>
    </font>
    <font>
      <b/>
      <sz val="16"/>
      <color rgb="FF000000"/>
      <name val="Calibri"/>
      <family val="2"/>
      <charset val="204"/>
    </font>
    <font>
      <b/>
      <sz val="14"/>
      <color rgb="FFC00000"/>
      <name val="Calibri"/>
      <family val="2"/>
      <charset val="204"/>
    </font>
    <font>
      <sz val="14"/>
      <color rgb="FF00B05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0"/>
      <color rgb="FFC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rgb="FF996633"/>
      <name val="Calibri"/>
      <family val="2"/>
      <charset val="204"/>
      <scheme val="minor"/>
    </font>
    <font>
      <b/>
      <i/>
      <sz val="11"/>
      <color theme="8" tint="-0.49998474074526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5" tint="-0.249977111117893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6" tint="-0.49998474074526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1"/>
      <name val="Symbol"/>
      <family val="1"/>
      <charset val="2"/>
    </font>
    <font>
      <sz val="11"/>
      <color theme="0" tint="-0.499984740745262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00B05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6"/>
      <color rgb="FFC00000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0"/>
      <name val="Arial Unicode MS"/>
      <family val="2"/>
      <charset val="204"/>
    </font>
    <font>
      <b/>
      <sz val="10"/>
      <color theme="0"/>
      <name val="Arial Unicode MS"/>
      <family val="2"/>
      <charset val="204"/>
    </font>
    <font>
      <b/>
      <i/>
      <sz val="10"/>
      <color theme="0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10"/>
      <color rgb="FFFFFF0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b/>
      <sz val="11"/>
      <color theme="8" tint="-0.249977111117893"/>
      <name val="Calibri"/>
      <family val="2"/>
      <charset val="204"/>
      <scheme val="minor"/>
    </font>
    <font>
      <b/>
      <sz val="12"/>
      <color theme="5" tint="-0.249977111117893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b/>
      <sz val="12"/>
      <color theme="8" tint="0.39997558519241921"/>
      <name val="Calibri"/>
      <family val="2"/>
      <charset val="204"/>
      <scheme val="minor"/>
    </font>
    <font>
      <b/>
      <sz val="12"/>
      <color theme="5" tint="0.39997558519241921"/>
      <name val="Calibri"/>
      <family val="2"/>
      <charset val="204"/>
      <scheme val="minor"/>
    </font>
    <font>
      <b/>
      <i/>
      <sz val="10"/>
      <color theme="5" tint="-0.249977111117893"/>
      <name val="Calibri"/>
      <family val="2"/>
      <charset val="204"/>
      <scheme val="minor"/>
    </font>
    <font>
      <sz val="12"/>
      <color theme="5" tint="0.39997558519241921"/>
      <name val="Calibri"/>
      <family val="2"/>
      <charset val="204"/>
      <scheme val="minor"/>
    </font>
    <font>
      <i/>
      <sz val="10"/>
      <color theme="5" tint="-0.249977111117893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2"/>
      <color theme="5" tint="-0.249977111117893"/>
      <name val="Calibri"/>
      <family val="2"/>
      <charset val="204"/>
      <scheme val="minor"/>
    </font>
    <font>
      <sz val="12"/>
      <color theme="8" tint="0.39997558519241921"/>
      <name val="Calibri"/>
      <family val="2"/>
      <charset val="204"/>
      <scheme val="minor"/>
    </font>
    <font>
      <i/>
      <sz val="10"/>
      <color theme="8" tint="-0.249977111117893"/>
      <name val="Calibri"/>
      <family val="2"/>
      <charset val="204"/>
      <scheme val="minor"/>
    </font>
    <font>
      <sz val="10"/>
      <color theme="8" tint="-0.249977111117893"/>
      <name val="Calibri"/>
      <family val="2"/>
      <charset val="204"/>
      <scheme val="minor"/>
    </font>
    <font>
      <sz val="12"/>
      <color theme="8" tint="-0.249977111117893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  <font>
      <b/>
      <sz val="12"/>
      <color theme="0" tint="-0.499984740745262"/>
      <name val="Calibri"/>
      <family val="2"/>
      <charset val="204"/>
      <scheme val="minor"/>
    </font>
    <font>
      <b/>
      <sz val="12"/>
      <color theme="8" tint="-0.499984740745262"/>
      <name val="Calibri"/>
      <family val="2"/>
      <charset val="204"/>
      <scheme val="minor"/>
    </font>
    <font>
      <b/>
      <sz val="12"/>
      <color theme="5" tint="-0.499984740745262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6" tint="-0.499984740745262"/>
      <name val="Calibri"/>
      <family val="2"/>
      <charset val="204"/>
      <scheme val="minor"/>
    </font>
    <font>
      <b/>
      <sz val="11"/>
      <color theme="6" tint="-0.49998474074526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i/>
      <sz val="11"/>
      <color theme="6" tint="-0.499984740745262"/>
      <name val="Calibri"/>
      <family val="2"/>
      <charset val="204"/>
      <scheme val="minor"/>
    </font>
    <font>
      <sz val="11"/>
      <color theme="5" tint="-0.249977111117893"/>
      <name val="Calibri"/>
      <family val="2"/>
      <scheme val="minor"/>
    </font>
    <font>
      <i/>
      <sz val="11"/>
      <color theme="8" tint="-0.249977111117893"/>
      <name val="Calibri"/>
      <family val="2"/>
      <charset val="204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rgb="FFC00000"/>
      <name val="Calibri"/>
      <family val="2"/>
      <charset val="204"/>
      <scheme val="minor"/>
    </font>
    <font>
      <i/>
      <sz val="16"/>
      <color rgb="FFC00000"/>
      <name val="Calibri"/>
      <family val="2"/>
      <charset val="204"/>
    </font>
    <font>
      <b/>
      <sz val="12"/>
      <color rgb="FF595959"/>
      <name val="Calibri"/>
      <family val="2"/>
      <charset val="204"/>
    </font>
    <font>
      <sz val="12"/>
      <color rgb="FF595959"/>
      <name val="Calibri"/>
      <family val="2"/>
      <charset val="204"/>
    </font>
    <font>
      <sz val="12"/>
      <name val="Calibri"/>
      <family val="2"/>
      <charset val="204"/>
    </font>
    <font>
      <b/>
      <sz val="24"/>
      <color theme="0"/>
      <name val="Calibri"/>
      <family val="2"/>
      <charset val="204"/>
    </font>
    <font>
      <i/>
      <sz val="11"/>
      <color theme="5" tint="-0.249977111117893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theme="8" tint="-0.249977111117893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535353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8"/>
      <color rgb="FFFF0000"/>
      <name val="Calibri"/>
      <family val="2"/>
      <charset val="204"/>
    </font>
    <font>
      <sz val="11"/>
      <color rgb="FF00B050"/>
      <name val="Calibri"/>
      <family val="2"/>
      <charset val="204"/>
    </font>
    <font>
      <sz val="2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535353"/>
      <name val="Calibri"/>
      <family val="2"/>
      <charset val="204"/>
    </font>
    <font>
      <b/>
      <sz val="20"/>
      <color rgb="FFC0000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12"/>
      <color theme="0" tint="-0.499984740745262"/>
      <name val="Calibri"/>
      <family val="2"/>
      <charset val="204"/>
      <scheme val="minor"/>
    </font>
    <font>
      <b/>
      <sz val="24"/>
      <color rgb="FFC0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i/>
      <sz val="16"/>
      <color rgb="FFC00000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sz val="9"/>
      <color theme="0" tint="-0.499984740745262"/>
      <name val="Calibri"/>
      <family val="2"/>
      <scheme val="minor"/>
    </font>
    <font>
      <b/>
      <sz val="12"/>
      <color theme="1" tint="0.34998626667073579"/>
      <name val="Calibri"/>
      <family val="2"/>
      <charset val="204"/>
      <scheme val="minor"/>
    </font>
    <font>
      <b/>
      <sz val="18"/>
      <color rgb="FFC00000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4"/>
      <color rgb="FFC00000"/>
      <name val="Calibri"/>
      <family val="2"/>
      <charset val="204"/>
      <scheme val="minor"/>
    </font>
    <font>
      <i/>
      <sz val="14"/>
      <color theme="8" tint="-0.249977111117893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8" tint="-0.249977111117893"/>
      <name val="Calibri"/>
      <family val="2"/>
      <charset val="204"/>
      <scheme val="minor"/>
    </font>
    <font>
      <i/>
      <sz val="14"/>
      <color theme="8" tint="-0.499984740745262"/>
      <name val="Calibri"/>
      <family val="2"/>
      <charset val="204"/>
      <scheme val="minor"/>
    </font>
    <font>
      <sz val="14"/>
      <color theme="8" tint="-0.249977111117893"/>
      <name val="Calibri"/>
      <family val="2"/>
      <charset val="204"/>
      <scheme val="minor"/>
    </font>
    <font>
      <b/>
      <sz val="14"/>
      <color theme="3"/>
      <name val="Calibri"/>
      <family val="2"/>
      <charset val="204"/>
      <scheme val="minor"/>
    </font>
    <font>
      <b/>
      <sz val="14"/>
      <color theme="8" tint="-0.499984740745262"/>
      <name val="Calibri"/>
      <family val="2"/>
      <charset val="204"/>
      <scheme val="minor"/>
    </font>
    <font>
      <i/>
      <sz val="14"/>
      <color theme="5" tint="-0.249977111117893"/>
      <name val="Calibri"/>
      <family val="2"/>
      <charset val="204"/>
      <scheme val="minor"/>
    </font>
    <font>
      <b/>
      <sz val="14"/>
      <color theme="5" tint="-0.249977111117893"/>
      <name val="Calibri"/>
      <family val="2"/>
      <charset val="204"/>
      <scheme val="minor"/>
    </font>
    <font>
      <i/>
      <sz val="14"/>
      <color theme="5" tint="-0.499984740745262"/>
      <name val="Calibri"/>
      <family val="2"/>
      <charset val="204"/>
      <scheme val="minor"/>
    </font>
    <font>
      <sz val="14"/>
      <color theme="5" tint="-0.249977111117893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0" tint="-4.9989318521683403E-2"/>
      <name val="Calibri"/>
      <family val="2"/>
      <charset val="204"/>
      <scheme val="minor"/>
    </font>
    <font>
      <sz val="8"/>
      <color rgb="FFFFFF00"/>
      <name val="Calibri"/>
      <family val="2"/>
      <charset val="204"/>
      <scheme val="minor"/>
    </font>
    <font>
      <sz val="8"/>
      <color rgb="FFC00000"/>
      <name val="Calibri"/>
      <family val="2"/>
      <charset val="204"/>
      <scheme val="minor"/>
    </font>
    <font>
      <b/>
      <sz val="8"/>
      <color theme="8" tint="-0.249977111117893"/>
      <name val="Calibri"/>
      <family val="2"/>
      <charset val="204"/>
      <scheme val="minor"/>
    </font>
    <font>
      <b/>
      <sz val="8"/>
      <color theme="5" tint="-0.249977111117893"/>
      <name val="Calibri"/>
      <family val="2"/>
      <charset val="204"/>
      <scheme val="minor"/>
    </font>
    <font>
      <b/>
      <sz val="8"/>
      <color theme="5" tint="0.59999389629810485"/>
      <name val="Calibri"/>
      <family val="2"/>
      <charset val="204"/>
      <scheme val="minor"/>
    </font>
    <font>
      <sz val="11"/>
      <color theme="3" tint="-0.499984740745262"/>
      <name val="Calibri"/>
      <family val="2"/>
      <charset val="204"/>
      <scheme val="minor"/>
    </font>
    <font>
      <sz val="8"/>
      <color theme="3" tint="-0.499984740745262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i/>
      <sz val="10"/>
      <color theme="8" tint="-0.499984740745262"/>
      <name val="Calibri"/>
      <family val="2"/>
      <charset val="204"/>
      <scheme val="minor"/>
    </font>
    <font>
      <b/>
      <sz val="14"/>
      <color theme="0" tint="-4.9989318521683403E-2"/>
      <name val="Calibri"/>
      <family val="2"/>
      <charset val="204"/>
      <scheme val="minor"/>
    </font>
    <font>
      <b/>
      <u/>
      <sz val="14"/>
      <color theme="0" tint="-4.9989318521683403E-2"/>
      <name val="Calibri"/>
      <family val="2"/>
      <charset val="204"/>
      <scheme val="minor"/>
    </font>
    <font>
      <b/>
      <sz val="11"/>
      <color theme="0" tint="-0.1499984740745262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2"/>
      <color theme="5" tint="-0.249977111117893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14"/>
      <name val="Calibri"/>
      <family val="2"/>
      <charset val="204"/>
    </font>
    <font>
      <sz val="9"/>
      <color indexed="18"/>
      <name val="Calibri"/>
      <family val="2"/>
      <charset val="204"/>
    </font>
    <font>
      <b/>
      <sz val="12"/>
      <color theme="8" tint="-0.249977111117893"/>
      <name val="Calibri"/>
      <family val="2"/>
      <charset val="204"/>
    </font>
    <font>
      <b/>
      <sz val="24"/>
      <color rgb="FFC00000"/>
      <name val="Calibri"/>
      <family val="2"/>
      <charset val="204"/>
    </font>
    <font>
      <b/>
      <sz val="11"/>
      <color theme="5" tint="-0.249977111117893"/>
      <name val="Calibri"/>
      <family val="2"/>
      <charset val="204"/>
    </font>
    <font>
      <sz val="11"/>
      <color theme="5" tint="-0.249977111117893"/>
      <name val="Calibri"/>
      <family val="2"/>
      <charset val="204"/>
    </font>
    <font>
      <b/>
      <sz val="11"/>
      <color theme="8" tint="-0.249977111117893"/>
      <name val="Calibri"/>
      <family val="2"/>
      <charset val="204"/>
    </font>
    <font>
      <sz val="11"/>
      <color rgb="FFFF00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504D"/>
        <bgColor auto="1"/>
      </patternFill>
    </fill>
    <fill>
      <patternFill patternType="solid">
        <fgColor rgb="FFFDE9D9"/>
        <bgColor auto="1"/>
      </patternFill>
    </fill>
    <fill>
      <patternFill patternType="solid">
        <fgColor rgb="FFDAEEF3"/>
        <bgColor auto="1"/>
      </patternFill>
    </fill>
    <fill>
      <patternFill patternType="solid">
        <fgColor rgb="FFE5DFEC"/>
        <bgColor auto="1"/>
      </patternFill>
    </fill>
    <fill>
      <patternFill patternType="solid">
        <fgColor rgb="FFEAF1DD"/>
        <bgColor auto="1"/>
      </patternFill>
    </fill>
    <fill>
      <patternFill patternType="solid">
        <fgColor rgb="FFF2DBDB"/>
        <bgColor auto="1"/>
      </patternFill>
    </fill>
    <fill>
      <patternFill patternType="solid">
        <fgColor rgb="FFDBE5F1"/>
        <bgColor auto="1"/>
      </patternFill>
    </fill>
    <fill>
      <patternFill patternType="solid">
        <fgColor rgb="FF4BACC6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rgb="FF388194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DBEEF3"/>
        <bgColor indexed="64"/>
      </patternFill>
    </fill>
    <fill>
      <patternFill patternType="solid">
        <fgColor rgb="FFDBEEF3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8E4BC"/>
        <bgColor rgb="FF000000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/>
      <bottom/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2">
    <xf numFmtId="0" fontId="0" fillId="0" borderId="0"/>
    <xf numFmtId="0" fontId="1" fillId="0" borderId="0" applyNumberFormat="0" applyFill="0" applyBorder="0" applyProtection="0">
      <alignment vertical="top" wrapText="1"/>
    </xf>
  </cellStyleXfs>
  <cellXfs count="635">
    <xf numFmtId="0" fontId="0" fillId="0" borderId="0" xfId="0"/>
    <xf numFmtId="0" fontId="2" fillId="0" borderId="0" xfId="0" applyFont="1"/>
    <xf numFmtId="0" fontId="3" fillId="2" borderId="5" xfId="0" applyFont="1" applyFill="1" applyBorder="1"/>
    <xf numFmtId="0" fontId="3" fillId="0" borderId="0" xfId="0" applyFont="1"/>
    <xf numFmtId="49" fontId="8" fillId="2" borderId="5" xfId="0" applyNumberFormat="1" applyFont="1" applyFill="1" applyBorder="1"/>
    <xf numFmtId="0" fontId="9" fillId="2" borderId="5" xfId="0" applyFont="1" applyFill="1" applyBorder="1"/>
    <xf numFmtId="0" fontId="10" fillId="2" borderId="5" xfId="0" applyFont="1" applyFill="1" applyBorder="1"/>
    <xf numFmtId="0" fontId="15" fillId="0" borderId="0" xfId="0" applyFont="1"/>
    <xf numFmtId="0" fontId="16" fillId="0" borderId="0" xfId="0" applyFont="1"/>
    <xf numFmtId="0" fontId="17" fillId="0" borderId="6" xfId="0" applyFont="1" applyBorder="1" applyAlignment="1">
      <alignment horizontal="center" vertical="center" textRotation="90"/>
    </xf>
    <xf numFmtId="0" fontId="17" fillId="0" borderId="6" xfId="0" applyFont="1" applyBorder="1" applyAlignment="1">
      <alignment horizontal="center" vertical="center" textRotation="90" wrapText="1"/>
    </xf>
    <xf numFmtId="0" fontId="18" fillId="0" borderId="6" xfId="0" applyFont="1" applyBorder="1" applyAlignment="1">
      <alignment horizontal="left" vertical="center" textRotation="90"/>
    </xf>
    <xf numFmtId="0" fontId="19" fillId="0" borderId="6" xfId="0" applyFont="1" applyBorder="1" applyAlignment="1">
      <alignment horizontal="left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indent="1"/>
    </xf>
    <xf numFmtId="0" fontId="2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indent="1"/>
    </xf>
    <xf numFmtId="0" fontId="17" fillId="4" borderId="7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20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 indent="1"/>
    </xf>
    <xf numFmtId="0" fontId="21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left" vertical="center" indent="1"/>
    </xf>
    <xf numFmtId="0" fontId="22" fillId="0" borderId="0" xfId="0" applyFont="1"/>
    <xf numFmtId="0" fontId="17" fillId="7" borderId="7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left" vertical="center" indent="1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textRotation="90"/>
    </xf>
    <xf numFmtId="0" fontId="13" fillId="0" borderId="8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textRotation="90"/>
    </xf>
    <xf numFmtId="0" fontId="24" fillId="6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4" fillId="8" borderId="6" xfId="0" applyFont="1" applyFill="1" applyBorder="1" applyAlignment="1">
      <alignment horizontal="center" vertical="center"/>
    </xf>
    <xf numFmtId="0" fontId="25" fillId="0" borderId="0" xfId="0" applyFont="1"/>
    <xf numFmtId="0" fontId="29" fillId="0" borderId="0" xfId="0" applyFont="1"/>
    <xf numFmtId="0" fontId="17" fillId="9" borderId="7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left" indent="1"/>
    </xf>
    <xf numFmtId="0" fontId="31" fillId="10" borderId="8" xfId="0" applyFont="1" applyFill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33" fillId="10" borderId="6" xfId="0" applyFont="1" applyFill="1" applyBorder="1"/>
    <xf numFmtId="0" fontId="34" fillId="6" borderId="6" xfId="0" applyFont="1" applyFill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49" fontId="42" fillId="2" borderId="11" xfId="0" applyNumberFormat="1" applyFont="1" applyFill="1" applyBorder="1" applyAlignment="1">
      <alignment vertical="center"/>
    </xf>
    <xf numFmtId="0" fontId="42" fillId="2" borderId="11" xfId="0" applyFont="1" applyFill="1" applyBorder="1" applyAlignment="1">
      <alignment horizontal="center" vertical="center"/>
    </xf>
    <xf numFmtId="0" fontId="42" fillId="2" borderId="6" xfId="0" applyFont="1" applyFill="1" applyBorder="1" applyAlignment="1">
      <alignment horizontal="center" vertical="center"/>
    </xf>
    <xf numFmtId="49" fontId="42" fillId="2" borderId="6" xfId="0" applyNumberFormat="1" applyFont="1" applyFill="1" applyBorder="1" applyAlignment="1">
      <alignment vertical="center"/>
    </xf>
    <xf numFmtId="0" fontId="48" fillId="0" borderId="0" xfId="0" applyFont="1" applyAlignment="1">
      <alignment vertical="center"/>
    </xf>
    <xf numFmtId="0" fontId="49" fillId="4" borderId="6" xfId="0" applyFont="1" applyFill="1" applyBorder="1" applyAlignment="1">
      <alignment horizontal="left" vertical="center" indent="1"/>
    </xf>
    <xf numFmtId="0" fontId="14" fillId="4" borderId="6" xfId="0" applyFont="1" applyFill="1" applyBorder="1" applyAlignment="1">
      <alignment horizontal="center"/>
    </xf>
    <xf numFmtId="0" fontId="51" fillId="4" borderId="6" xfId="0" applyFont="1" applyFill="1" applyBorder="1" applyAlignment="1">
      <alignment horizontal="center" vertical="center"/>
    </xf>
    <xf numFmtId="0" fontId="49" fillId="7" borderId="6" xfId="0" applyFont="1" applyFill="1" applyBorder="1" applyAlignment="1">
      <alignment horizontal="left" vertical="center" indent="1"/>
    </xf>
    <xf numFmtId="0" fontId="52" fillId="7" borderId="6" xfId="0" applyFont="1" applyFill="1" applyBorder="1" applyAlignment="1">
      <alignment horizontal="center"/>
    </xf>
    <xf numFmtId="0" fontId="51" fillId="7" borderId="6" xfId="0" applyFont="1" applyFill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54" fillId="0" borderId="8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54" fillId="0" borderId="9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4" fillId="0" borderId="6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61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left" vertical="center"/>
    </xf>
    <xf numFmtId="0" fontId="62" fillId="0" borderId="6" xfId="0" applyFont="1" applyBorder="1" applyAlignment="1">
      <alignment horizontal="left" vertical="center" wrapText="1"/>
    </xf>
    <xf numFmtId="0" fontId="63" fillId="0" borderId="6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0" fontId="65" fillId="0" borderId="6" xfId="0" applyFont="1" applyBorder="1" applyAlignment="1">
      <alignment horizontal="center" vertical="center"/>
    </xf>
    <xf numFmtId="0" fontId="66" fillId="0" borderId="6" xfId="0" applyFont="1" applyBorder="1" applyAlignment="1">
      <alignment horizontal="left" vertical="center"/>
    </xf>
    <xf numFmtId="0" fontId="66" fillId="0" borderId="6" xfId="0" applyFont="1" applyBorder="1" applyAlignment="1">
      <alignment horizontal="left" vertical="center" wrapText="1"/>
    </xf>
    <xf numFmtId="0" fontId="67" fillId="0" borderId="6" xfId="0" applyFont="1" applyBorder="1" applyAlignment="1">
      <alignment horizontal="center" vertical="center"/>
    </xf>
    <xf numFmtId="0" fontId="68" fillId="0" borderId="6" xfId="0" applyFont="1" applyBorder="1" applyAlignment="1">
      <alignment horizontal="center" vertical="center"/>
    </xf>
    <xf numFmtId="0" fontId="55" fillId="0" borderId="0" xfId="0" applyFont="1"/>
    <xf numFmtId="0" fontId="69" fillId="0" borderId="0" xfId="0" applyFont="1"/>
    <xf numFmtId="0" fontId="70" fillId="4" borderId="6" xfId="0" applyFont="1" applyFill="1" applyBorder="1" applyAlignment="1">
      <alignment horizontal="left" vertical="center" indent="1"/>
    </xf>
    <xf numFmtId="0" fontId="70" fillId="7" borderId="6" xfId="0" applyFont="1" applyFill="1" applyBorder="1" applyAlignment="1">
      <alignment horizontal="left" vertical="center" indent="1"/>
    </xf>
    <xf numFmtId="0" fontId="14" fillId="7" borderId="6" xfId="0" applyFont="1" applyFill="1" applyBorder="1" applyAlignment="1">
      <alignment horizontal="center"/>
    </xf>
    <xf numFmtId="0" fontId="71" fillId="0" borderId="8" xfId="0" applyFont="1" applyBorder="1" applyAlignment="1">
      <alignment horizontal="center" vertical="center"/>
    </xf>
    <xf numFmtId="0" fontId="72" fillId="0" borderId="6" xfId="0" applyFont="1" applyBorder="1" applyAlignment="1">
      <alignment horizontal="center" vertical="center"/>
    </xf>
    <xf numFmtId="0" fontId="73" fillId="0" borderId="6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9" xfId="0" applyBorder="1"/>
    <xf numFmtId="0" fontId="74" fillId="15" borderId="9" xfId="0" applyFont="1" applyFill="1" applyBorder="1"/>
    <xf numFmtId="0" fontId="0" fillId="15" borderId="9" xfId="0" applyFill="1" applyBorder="1" applyAlignment="1">
      <alignment horizontal="left"/>
    </xf>
    <xf numFmtId="0" fontId="0" fillId="15" borderId="9" xfId="0" applyFill="1" applyBorder="1"/>
    <xf numFmtId="0" fontId="0" fillId="0" borderId="14" xfId="0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5" fillId="13" borderId="9" xfId="0" applyFont="1" applyFill="1" applyBorder="1" applyAlignment="1">
      <alignment horizontal="center" vertical="center"/>
    </xf>
    <xf numFmtId="0" fontId="77" fillId="15" borderId="9" xfId="0" applyFont="1" applyFill="1" applyBorder="1"/>
    <xf numFmtId="0" fontId="13" fillId="0" borderId="0" xfId="0" applyFont="1"/>
    <xf numFmtId="0" fontId="13" fillId="0" borderId="9" xfId="0" applyFont="1" applyBorder="1"/>
    <xf numFmtId="0" fontId="13" fillId="0" borderId="18" xfId="0" applyFont="1" applyBorder="1" applyAlignment="1">
      <alignment horizontal="center" vertical="center"/>
    </xf>
    <xf numFmtId="0" fontId="78" fillId="0" borderId="8" xfId="0" applyFont="1" applyBorder="1" applyAlignment="1">
      <alignment horizontal="center" vertical="center"/>
    </xf>
    <xf numFmtId="0" fontId="79" fillId="0" borderId="6" xfId="0" applyFont="1" applyBorder="1" applyAlignment="1">
      <alignment horizontal="center" vertical="center"/>
    </xf>
    <xf numFmtId="0" fontId="0" fillId="0" borderId="6" xfId="0" applyBorder="1"/>
    <xf numFmtId="49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3" fillId="0" borderId="0" xfId="0" applyFont="1"/>
    <xf numFmtId="0" fontId="82" fillId="0" borderId="0" xfId="0" applyFont="1"/>
    <xf numFmtId="0" fontId="81" fillId="0" borderId="0" xfId="0" applyFont="1"/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84" fillId="18" borderId="8" xfId="0" applyFont="1" applyFill="1" applyBorder="1" applyAlignment="1">
      <alignment horizontal="center" vertical="center"/>
    </xf>
    <xf numFmtId="0" fontId="85" fillId="18" borderId="8" xfId="0" applyFont="1" applyFill="1" applyBorder="1" applyAlignment="1">
      <alignment horizontal="center" vertical="center"/>
    </xf>
    <xf numFmtId="0" fontId="85" fillId="18" borderId="24" xfId="0" applyFont="1" applyFill="1" applyBorder="1" applyAlignment="1">
      <alignment horizontal="center" vertical="center"/>
    </xf>
    <xf numFmtId="0" fontId="84" fillId="18" borderId="25" xfId="0" applyFont="1" applyFill="1" applyBorder="1" applyAlignment="1">
      <alignment horizontal="center" vertical="center"/>
    </xf>
    <xf numFmtId="0" fontId="85" fillId="18" borderId="26" xfId="0" applyFont="1" applyFill="1" applyBorder="1" applyAlignment="1">
      <alignment horizontal="center" vertical="center"/>
    </xf>
    <xf numFmtId="0" fontId="88" fillId="0" borderId="7" xfId="0" applyFont="1" applyBorder="1" applyAlignment="1">
      <alignment horizontal="right" vertical="center" indent="1"/>
    </xf>
    <xf numFmtId="0" fontId="88" fillId="0" borderId="27" xfId="0" applyFont="1" applyBorder="1" applyAlignment="1">
      <alignment horizontal="center" vertical="center"/>
    </xf>
    <xf numFmtId="0" fontId="89" fillId="19" borderId="28" xfId="0" applyFont="1" applyFill="1" applyBorder="1" applyAlignment="1">
      <alignment horizontal="center" vertical="center"/>
    </xf>
    <xf numFmtId="0" fontId="88" fillId="0" borderId="29" xfId="0" applyFont="1" applyBorder="1" applyAlignment="1">
      <alignment horizontal="center" vertical="center"/>
    </xf>
    <xf numFmtId="0" fontId="88" fillId="0" borderId="7" xfId="0" applyFont="1" applyBorder="1" applyAlignment="1">
      <alignment horizontal="left" vertical="center" indent="1"/>
    </xf>
    <xf numFmtId="0" fontId="89" fillId="19" borderId="30" xfId="0" applyFont="1" applyFill="1" applyBorder="1" applyAlignment="1">
      <alignment horizontal="center" vertical="center"/>
    </xf>
    <xf numFmtId="0" fontId="88" fillId="0" borderId="6" xfId="0" applyFont="1" applyBorder="1" applyAlignment="1">
      <alignment horizontal="right" vertical="center" indent="1"/>
    </xf>
    <xf numFmtId="0" fontId="88" fillId="0" borderId="31" xfId="0" applyFont="1" applyBorder="1" applyAlignment="1">
      <alignment horizontal="center" vertical="center"/>
    </xf>
    <xf numFmtId="0" fontId="88" fillId="0" borderId="32" xfId="0" applyFont="1" applyBorder="1" applyAlignment="1">
      <alignment horizontal="center" vertical="center"/>
    </xf>
    <xf numFmtId="0" fontId="88" fillId="0" borderId="6" xfId="0" applyFont="1" applyBorder="1" applyAlignment="1">
      <alignment horizontal="left" vertical="center" indent="1"/>
    </xf>
    <xf numFmtId="0" fontId="89" fillId="5" borderId="28" xfId="0" applyFont="1" applyFill="1" applyBorder="1" applyAlignment="1">
      <alignment horizontal="center" vertical="center"/>
    </xf>
    <xf numFmtId="0" fontId="90" fillId="0" borderId="6" xfId="0" applyFont="1" applyBorder="1" applyAlignment="1">
      <alignment horizontal="center" vertical="center"/>
    </xf>
    <xf numFmtId="0" fontId="3" fillId="0" borderId="33" xfId="0" applyFont="1" applyBorder="1"/>
    <xf numFmtId="0" fontId="3" fillId="0" borderId="5" xfId="0" applyFont="1" applyBorder="1"/>
    <xf numFmtId="49" fontId="43" fillId="20" borderId="34" xfId="0" applyNumberFormat="1" applyFont="1" applyFill="1" applyBorder="1"/>
    <xf numFmtId="0" fontId="39" fillId="20" borderId="0" xfId="0" applyFont="1" applyFill="1"/>
    <xf numFmtId="0" fontId="3" fillId="0" borderId="4" xfId="0" applyFont="1" applyBorder="1"/>
    <xf numFmtId="49" fontId="40" fillId="0" borderId="35" xfId="0" applyNumberFormat="1" applyFont="1" applyBorder="1"/>
    <xf numFmtId="0" fontId="3" fillId="0" borderId="35" xfId="0" applyFont="1" applyBorder="1"/>
    <xf numFmtId="0" fontId="3" fillId="0" borderId="22" xfId="0" applyFont="1" applyBorder="1"/>
    <xf numFmtId="0" fontId="3" fillId="0" borderId="22" xfId="0" applyFont="1" applyBorder="1" applyAlignment="1">
      <alignment horizontal="center"/>
    </xf>
    <xf numFmtId="49" fontId="41" fillId="2" borderId="11" xfId="0" applyNumberFormat="1" applyFont="1" applyFill="1" applyBorder="1" applyAlignment="1">
      <alignment vertical="center"/>
    </xf>
    <xf numFmtId="49" fontId="41" fillId="2" borderId="11" xfId="0" applyNumberFormat="1" applyFont="1" applyFill="1" applyBorder="1" applyAlignment="1">
      <alignment horizontal="center" vertical="center"/>
    </xf>
    <xf numFmtId="49" fontId="42" fillId="6" borderId="11" xfId="0" applyNumberFormat="1" applyFont="1" applyFill="1" applyBorder="1" applyAlignment="1">
      <alignment vertical="center"/>
    </xf>
    <xf numFmtId="0" fontId="42" fillId="6" borderId="11" xfId="0" applyFont="1" applyFill="1" applyBorder="1" applyAlignment="1">
      <alignment horizontal="center" vertical="center"/>
    </xf>
    <xf numFmtId="0" fontId="3" fillId="0" borderId="23" xfId="0" applyFont="1" applyBorder="1"/>
    <xf numFmtId="0" fontId="3" fillId="0" borderId="39" xfId="0" applyFont="1" applyBorder="1"/>
    <xf numFmtId="49" fontId="43" fillId="27" borderId="34" xfId="0" applyNumberFormat="1" applyFont="1" applyFill="1" applyBorder="1"/>
    <xf numFmtId="0" fontId="43" fillId="27" borderId="0" xfId="0" applyFont="1" applyFill="1"/>
    <xf numFmtId="49" fontId="96" fillId="2" borderId="11" xfId="0" applyNumberFormat="1" applyFont="1" applyFill="1" applyBorder="1" applyAlignment="1">
      <alignment vertical="center"/>
    </xf>
    <xf numFmtId="0" fontId="13" fillId="6" borderId="0" xfId="0" applyFont="1" applyFill="1" applyAlignment="1">
      <alignment horizontal="center" vertical="center"/>
    </xf>
    <xf numFmtId="49" fontId="94" fillId="6" borderId="11" xfId="0" applyNumberFormat="1" applyFont="1" applyFill="1" applyBorder="1" applyAlignment="1">
      <alignment horizontal="center" vertical="center"/>
    </xf>
    <xf numFmtId="49" fontId="94" fillId="21" borderId="11" xfId="0" applyNumberFormat="1" applyFont="1" applyFill="1" applyBorder="1" applyAlignment="1">
      <alignment horizontal="center" vertical="center"/>
    </xf>
    <xf numFmtId="49" fontId="94" fillId="22" borderId="11" xfId="0" applyNumberFormat="1" applyFont="1" applyFill="1" applyBorder="1" applyAlignment="1">
      <alignment horizontal="center" vertical="center"/>
    </xf>
    <xf numFmtId="49" fontId="94" fillId="23" borderId="11" xfId="0" applyNumberFormat="1" applyFont="1" applyFill="1" applyBorder="1" applyAlignment="1">
      <alignment horizontal="center" vertical="center"/>
    </xf>
    <xf numFmtId="49" fontId="94" fillId="24" borderId="11" xfId="0" applyNumberFormat="1" applyFont="1" applyFill="1" applyBorder="1" applyAlignment="1">
      <alignment horizontal="center" vertical="center"/>
    </xf>
    <xf numFmtId="49" fontId="95" fillId="25" borderId="11" xfId="0" applyNumberFormat="1" applyFont="1" applyFill="1" applyBorder="1" applyAlignment="1">
      <alignment horizontal="center" vertical="center"/>
    </xf>
    <xf numFmtId="49" fontId="95" fillId="26" borderId="11" xfId="0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90" fillId="0" borderId="0" xfId="0" applyFont="1" applyAlignment="1">
      <alignment horizontal="center" vertical="center"/>
    </xf>
    <xf numFmtId="0" fontId="98" fillId="0" borderId="0" xfId="0" applyFont="1" applyAlignment="1">
      <alignment horizontal="center" vertical="center"/>
    </xf>
    <xf numFmtId="0" fontId="35" fillId="28" borderId="8" xfId="0" applyFont="1" applyFill="1" applyBorder="1" applyAlignment="1">
      <alignment horizontal="center" vertical="center"/>
    </xf>
    <xf numFmtId="0" fontId="36" fillId="28" borderId="8" xfId="0" applyFont="1" applyFill="1" applyBorder="1" applyAlignment="1">
      <alignment horizontal="center" vertical="center"/>
    </xf>
    <xf numFmtId="0" fontId="36" fillId="28" borderId="24" xfId="0" applyFont="1" applyFill="1" applyBorder="1" applyAlignment="1">
      <alignment horizontal="center" vertical="center"/>
    </xf>
    <xf numFmtId="0" fontId="99" fillId="28" borderId="40" xfId="0" applyFont="1" applyFill="1" applyBorder="1" applyAlignment="1">
      <alignment horizontal="center" vertical="center"/>
    </xf>
    <xf numFmtId="0" fontId="99" fillId="28" borderId="8" xfId="0" applyFont="1" applyFill="1" applyBorder="1" applyAlignment="1">
      <alignment horizontal="center" vertical="center"/>
    </xf>
    <xf numFmtId="0" fontId="35" fillId="6" borderId="7" xfId="0" applyFont="1" applyFill="1" applyBorder="1" applyAlignment="1">
      <alignment horizontal="center" vertical="center"/>
    </xf>
    <xf numFmtId="0" fontId="36" fillId="6" borderId="7" xfId="0" applyFont="1" applyFill="1" applyBorder="1" applyAlignment="1">
      <alignment horizontal="left" vertical="center"/>
    </xf>
    <xf numFmtId="0" fontId="100" fillId="0" borderId="27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5" fillId="6" borderId="6" xfId="0" applyFont="1" applyFill="1" applyBorder="1" applyAlignment="1">
      <alignment horizontal="center" vertical="center"/>
    </xf>
    <xf numFmtId="0" fontId="36" fillId="6" borderId="6" xfId="0" applyFont="1" applyFill="1" applyBorder="1" applyAlignment="1">
      <alignment horizontal="left" vertical="center"/>
    </xf>
    <xf numFmtId="0" fontId="100" fillId="0" borderId="31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5" fillId="19" borderId="6" xfId="0" applyFont="1" applyFill="1" applyBorder="1" applyAlignment="1">
      <alignment horizontal="center" vertical="center"/>
    </xf>
    <xf numFmtId="0" fontId="36" fillId="19" borderId="6" xfId="0" applyFont="1" applyFill="1" applyBorder="1" applyAlignment="1">
      <alignment horizontal="left" vertical="center"/>
    </xf>
    <xf numFmtId="0" fontId="35" fillId="8" borderId="7" xfId="0" applyFont="1" applyFill="1" applyBorder="1" applyAlignment="1">
      <alignment horizontal="center" vertical="center"/>
    </xf>
    <xf numFmtId="0" fontId="36" fillId="8" borderId="6" xfId="0" applyFont="1" applyFill="1" applyBorder="1" applyAlignment="1">
      <alignment horizontal="left" vertical="center"/>
    </xf>
    <xf numFmtId="0" fontId="101" fillId="0" borderId="31" xfId="0" applyFont="1" applyBorder="1" applyAlignment="1">
      <alignment horizontal="center" vertical="center"/>
    </xf>
    <xf numFmtId="0" fontId="36" fillId="0" borderId="6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6" fillId="0" borderId="43" xfId="0" applyFont="1" applyBorder="1" applyAlignment="1">
      <alignment horizontal="center" vertical="center"/>
    </xf>
    <xf numFmtId="0" fontId="35" fillId="29" borderId="8" xfId="0" applyFont="1" applyFill="1" applyBorder="1" applyAlignment="1">
      <alignment horizontal="center" vertical="center"/>
    </xf>
    <xf numFmtId="0" fontId="36" fillId="29" borderId="8" xfId="0" applyFont="1" applyFill="1" applyBorder="1" applyAlignment="1">
      <alignment horizontal="center" vertical="center"/>
    </xf>
    <xf numFmtId="0" fontId="36" fillId="29" borderId="24" xfId="0" applyFont="1" applyFill="1" applyBorder="1" applyAlignment="1">
      <alignment horizontal="center" vertical="center"/>
    </xf>
    <xf numFmtId="0" fontId="99" fillId="29" borderId="40" xfId="0" applyFont="1" applyFill="1" applyBorder="1" applyAlignment="1">
      <alignment horizontal="center" vertical="center"/>
    </xf>
    <xf numFmtId="0" fontId="99" fillId="29" borderId="8" xfId="0" applyFont="1" applyFill="1" applyBorder="1" applyAlignment="1">
      <alignment horizontal="center" vertical="center"/>
    </xf>
    <xf numFmtId="0" fontId="36" fillId="6" borderId="6" xfId="0" applyFont="1" applyFill="1" applyBorder="1"/>
    <xf numFmtId="0" fontId="36" fillId="19" borderId="6" xfId="0" applyFont="1" applyFill="1" applyBorder="1"/>
    <xf numFmtId="0" fontId="35" fillId="8" borderId="6" xfId="0" applyFont="1" applyFill="1" applyBorder="1" applyAlignment="1">
      <alignment horizontal="center" vertical="center"/>
    </xf>
    <xf numFmtId="0" fontId="36" fillId="0" borderId="6" xfId="0" applyFont="1" applyBorder="1"/>
    <xf numFmtId="0" fontId="36" fillId="0" borderId="0" xfId="0" applyFont="1"/>
    <xf numFmtId="0" fontId="35" fillId="30" borderId="8" xfId="0" applyFont="1" applyFill="1" applyBorder="1" applyAlignment="1">
      <alignment horizontal="center" vertical="center"/>
    </xf>
    <xf numFmtId="0" fontId="36" fillId="30" borderId="8" xfId="0" applyFont="1" applyFill="1" applyBorder="1" applyAlignment="1">
      <alignment horizontal="center" vertical="center"/>
    </xf>
    <xf numFmtId="0" fontId="36" fillId="30" borderId="24" xfId="0" applyFont="1" applyFill="1" applyBorder="1" applyAlignment="1">
      <alignment horizontal="center" vertical="center"/>
    </xf>
    <xf numFmtId="0" fontId="99" fillId="30" borderId="40" xfId="0" applyFont="1" applyFill="1" applyBorder="1" applyAlignment="1">
      <alignment horizontal="center" vertical="center"/>
    </xf>
    <xf numFmtId="0" fontId="99" fillId="30" borderId="8" xfId="0" applyFont="1" applyFill="1" applyBorder="1" applyAlignment="1">
      <alignment horizontal="center" vertical="center"/>
    </xf>
    <xf numFmtId="0" fontId="101" fillId="0" borderId="27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36" fillId="6" borderId="10" xfId="0" applyFont="1" applyFill="1" applyBorder="1" applyAlignment="1">
      <alignment horizontal="left" vertical="center"/>
    </xf>
    <xf numFmtId="0" fontId="101" fillId="0" borderId="13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100" fillId="0" borderId="45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8" borderId="10" xfId="0" applyFont="1" applyFill="1" applyBorder="1" applyAlignment="1">
      <alignment horizontal="left" vertical="center"/>
    </xf>
    <xf numFmtId="0" fontId="100" fillId="0" borderId="13" xfId="0" applyFont="1" applyBorder="1" applyAlignment="1">
      <alignment horizontal="center" vertical="center"/>
    </xf>
    <xf numFmtId="0" fontId="101" fillId="0" borderId="45" xfId="0" applyFont="1" applyBorder="1" applyAlignment="1">
      <alignment horizontal="center" vertical="center"/>
    </xf>
    <xf numFmtId="0" fontId="36" fillId="19" borderId="31" xfId="0" applyFont="1" applyFill="1" applyBorder="1"/>
    <xf numFmtId="0" fontId="36" fillId="0" borderId="42" xfId="0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36" fillId="8" borderId="6" xfId="0" applyFont="1" applyFill="1" applyBorder="1"/>
    <xf numFmtId="0" fontId="36" fillId="8" borderId="31" xfId="0" applyFont="1" applyFill="1" applyBorder="1"/>
    <xf numFmtId="0" fontId="36" fillId="0" borderId="7" xfId="0" applyFont="1" applyBorder="1"/>
    <xf numFmtId="0" fontId="36" fillId="0" borderId="27" xfId="0" applyFont="1" applyBorder="1"/>
    <xf numFmtId="0" fontId="36" fillId="0" borderId="43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36" fillId="0" borderId="27" xfId="0" applyFont="1" applyBorder="1" applyAlignment="1">
      <alignment horizontal="left" vertical="center"/>
    </xf>
    <xf numFmtId="0" fontId="36" fillId="19" borderId="31" xfId="0" applyFont="1" applyFill="1" applyBorder="1" applyAlignment="1">
      <alignment horizontal="left" vertical="center"/>
    </xf>
    <xf numFmtId="0" fontId="36" fillId="8" borderId="31" xfId="0" applyFont="1" applyFill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49" fontId="42" fillId="2" borderId="11" xfId="0" applyNumberFormat="1" applyFont="1" applyFill="1" applyBorder="1" applyAlignment="1">
      <alignment horizontal="left" vertical="center"/>
    </xf>
    <xf numFmtId="49" fontId="96" fillId="2" borderId="11" xfId="0" applyNumberFormat="1" applyFont="1" applyFill="1" applyBorder="1" applyAlignment="1">
      <alignment horizontal="left" vertical="center"/>
    </xf>
    <xf numFmtId="49" fontId="95" fillId="25" borderId="49" xfId="0" applyNumberFormat="1" applyFont="1" applyFill="1" applyBorder="1" applyAlignment="1">
      <alignment horizontal="center" vertical="center"/>
    </xf>
    <xf numFmtId="49" fontId="42" fillId="2" borderId="49" xfId="0" applyNumberFormat="1" applyFont="1" applyFill="1" applyBorder="1" applyAlignment="1">
      <alignment horizontal="left" vertical="center"/>
    </xf>
    <xf numFmtId="0" fontId="42" fillId="2" borderId="49" xfId="0" applyFont="1" applyFill="1" applyBorder="1" applyAlignment="1">
      <alignment horizontal="center" vertical="center"/>
    </xf>
    <xf numFmtId="49" fontId="95" fillId="26" borderId="6" xfId="0" applyNumberFormat="1" applyFont="1" applyFill="1" applyBorder="1" applyAlignment="1">
      <alignment horizontal="center" vertical="center"/>
    </xf>
    <xf numFmtId="49" fontId="42" fillId="2" borderId="6" xfId="0" applyNumberFormat="1" applyFont="1" applyFill="1" applyBorder="1" applyAlignment="1">
      <alignment horizontal="left" vertical="center"/>
    </xf>
    <xf numFmtId="0" fontId="25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42" fillId="2" borderId="31" xfId="0" applyFont="1" applyFill="1" applyBorder="1" applyAlignment="1">
      <alignment horizontal="center" vertical="center"/>
    </xf>
    <xf numFmtId="0" fontId="42" fillId="2" borderId="32" xfId="0" applyFont="1" applyFill="1" applyBorder="1" applyAlignment="1">
      <alignment horizontal="center" vertical="center"/>
    </xf>
    <xf numFmtId="0" fontId="42" fillId="2" borderId="46" xfId="0" applyFont="1" applyFill="1" applyBorder="1" applyAlignment="1">
      <alignment horizontal="center" vertical="center"/>
    </xf>
    <xf numFmtId="0" fontId="42" fillId="2" borderId="48" xfId="0" applyFont="1" applyFill="1" applyBorder="1" applyAlignment="1">
      <alignment horizontal="center" vertical="center"/>
    </xf>
    <xf numFmtId="0" fontId="42" fillId="6" borderId="46" xfId="0" applyFont="1" applyFill="1" applyBorder="1" applyAlignment="1">
      <alignment horizontal="center" vertical="center"/>
    </xf>
    <xf numFmtId="0" fontId="42" fillId="6" borderId="48" xfId="0" applyFont="1" applyFill="1" applyBorder="1" applyAlignment="1">
      <alignment vertical="center"/>
    </xf>
    <xf numFmtId="0" fontId="42" fillId="2" borderId="48" xfId="0" applyFont="1" applyFill="1" applyBorder="1" applyAlignment="1">
      <alignment vertical="center"/>
    </xf>
    <xf numFmtId="0" fontId="42" fillId="6" borderId="50" xfId="0" applyFont="1" applyFill="1" applyBorder="1" applyAlignment="1">
      <alignment horizontal="center" vertical="center"/>
    </xf>
    <xf numFmtId="0" fontId="42" fillId="2" borderId="50" xfId="0" applyFont="1" applyFill="1" applyBorder="1" applyAlignment="1">
      <alignment horizontal="center" vertical="center"/>
    </xf>
    <xf numFmtId="0" fontId="42" fillId="6" borderId="48" xfId="0" applyFont="1" applyFill="1" applyBorder="1" applyAlignment="1">
      <alignment horizontal="center" vertical="center"/>
    </xf>
    <xf numFmtId="0" fontId="42" fillId="2" borderId="51" xfId="0" applyFont="1" applyFill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42" fillId="2" borderId="52" xfId="0" applyFont="1" applyFill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42" fillId="2" borderId="53" xfId="0" applyFont="1" applyFill="1" applyBorder="1" applyAlignment="1">
      <alignment horizontal="center" vertical="center"/>
    </xf>
    <xf numFmtId="0" fontId="42" fillId="2" borderId="54" xfId="0" applyFont="1" applyFill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80" fillId="6" borderId="11" xfId="0" applyFont="1" applyFill="1" applyBorder="1" applyAlignment="1">
      <alignment horizontal="center" vertical="center"/>
    </xf>
    <xf numFmtId="0" fontId="80" fillId="2" borderId="11" xfId="0" applyFont="1" applyFill="1" applyBorder="1" applyAlignment="1">
      <alignment horizontal="center" vertical="center"/>
    </xf>
    <xf numFmtId="0" fontId="80" fillId="0" borderId="11" xfId="0" applyFont="1" applyBorder="1" applyAlignment="1">
      <alignment horizontal="center" vertical="center"/>
    </xf>
    <xf numFmtId="0" fontId="80" fillId="0" borderId="49" xfId="0" applyFont="1" applyBorder="1" applyAlignment="1">
      <alignment horizontal="center" vertical="center"/>
    </xf>
    <xf numFmtId="0" fontId="80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80" fillId="0" borderId="11" xfId="0" applyFont="1" applyBorder="1" applyAlignment="1">
      <alignment horizontal="center"/>
    </xf>
    <xf numFmtId="0" fontId="41" fillId="0" borderId="34" xfId="0" applyFont="1" applyBorder="1"/>
    <xf numFmtId="0" fontId="41" fillId="0" borderId="0" xfId="0" applyFont="1"/>
    <xf numFmtId="0" fontId="103" fillId="2" borderId="22" xfId="0" applyFont="1" applyFill="1" applyBorder="1" applyAlignment="1">
      <alignment horizontal="center"/>
    </xf>
    <xf numFmtId="0" fontId="3" fillId="2" borderId="22" xfId="0" applyFont="1" applyFill="1" applyBorder="1"/>
    <xf numFmtId="0" fontId="3" fillId="2" borderId="2" xfId="0" applyFont="1" applyFill="1" applyBorder="1"/>
    <xf numFmtId="49" fontId="41" fillId="22" borderId="11" xfId="0" applyNumberFormat="1" applyFont="1" applyFill="1" applyBorder="1" applyAlignment="1">
      <alignment horizontal="center" vertical="center"/>
    </xf>
    <xf numFmtId="0" fontId="3" fillId="2" borderId="59" xfId="0" applyFont="1" applyFill="1" applyBorder="1"/>
    <xf numFmtId="0" fontId="104" fillId="0" borderId="55" xfId="0" applyFont="1" applyBorder="1" applyAlignment="1">
      <alignment horizontal="center" vertical="center"/>
    </xf>
    <xf numFmtId="0" fontId="104" fillId="0" borderId="56" xfId="0" applyFont="1" applyBorder="1" applyAlignment="1">
      <alignment horizontal="center" vertical="center"/>
    </xf>
    <xf numFmtId="49" fontId="3" fillId="22" borderId="11" xfId="0" applyNumberFormat="1" applyFont="1" applyFill="1" applyBorder="1" applyAlignment="1">
      <alignment horizontal="center"/>
    </xf>
    <xf numFmtId="49" fontId="3" fillId="22" borderId="11" xfId="0" applyNumberFormat="1" applyFont="1" applyFill="1" applyBorder="1"/>
    <xf numFmtId="0" fontId="3" fillId="22" borderId="11" xfId="0" applyFont="1" applyFill="1" applyBorder="1"/>
    <xf numFmtId="49" fontId="39" fillId="31" borderId="11" xfId="0" applyNumberFormat="1" applyFont="1" applyFill="1" applyBorder="1" applyAlignment="1">
      <alignment horizontal="center"/>
    </xf>
    <xf numFmtId="49" fontId="106" fillId="22" borderId="11" xfId="0" applyNumberFormat="1" applyFont="1" applyFill="1" applyBorder="1" applyAlignment="1">
      <alignment horizontal="center"/>
    </xf>
    <xf numFmtId="49" fontId="39" fillId="32" borderId="11" xfId="0" applyNumberFormat="1" applyFont="1" applyFill="1" applyBorder="1" applyAlignment="1">
      <alignment horizontal="center"/>
    </xf>
    <xf numFmtId="0" fontId="3" fillId="22" borderId="11" xfId="0" applyFont="1" applyFill="1" applyBorder="1" applyAlignment="1">
      <alignment horizontal="right"/>
    </xf>
    <xf numFmtId="49" fontId="107" fillId="22" borderId="11" xfId="0" applyNumberFormat="1" applyFont="1" applyFill="1" applyBorder="1" applyAlignment="1">
      <alignment horizontal="center"/>
    </xf>
    <xf numFmtId="0" fontId="3" fillId="22" borderId="11" xfId="0" applyFont="1" applyFill="1" applyBorder="1" applyAlignment="1">
      <alignment horizontal="right" vertical="center"/>
    </xf>
    <xf numFmtId="0" fontId="40" fillId="0" borderId="57" xfId="0" applyFont="1" applyBorder="1" applyAlignment="1">
      <alignment horizontal="center" vertical="center"/>
    </xf>
    <xf numFmtId="0" fontId="102" fillId="0" borderId="58" xfId="0" applyFont="1" applyBorder="1" applyAlignment="1">
      <alignment horizontal="center" vertical="center"/>
    </xf>
    <xf numFmtId="0" fontId="108" fillId="11" borderId="11" xfId="0" applyFont="1" applyFill="1" applyBorder="1" applyAlignment="1">
      <alignment horizontal="center" vertical="center"/>
    </xf>
    <xf numFmtId="49" fontId="109" fillId="11" borderId="11" xfId="0" applyNumberFormat="1" applyFont="1" applyFill="1" applyBorder="1" applyAlignment="1">
      <alignment horizontal="center" vertical="center" wrapText="1"/>
    </xf>
    <xf numFmtId="49" fontId="41" fillId="11" borderId="1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9" fillId="31" borderId="11" xfId="0" applyFont="1" applyFill="1" applyBorder="1" applyAlignment="1">
      <alignment horizontal="center" vertical="center"/>
    </xf>
    <xf numFmtId="0" fontId="110" fillId="2" borderId="11" xfId="0" applyFont="1" applyFill="1" applyBorder="1" applyAlignment="1">
      <alignment horizontal="center" vertical="center"/>
    </xf>
    <xf numFmtId="0" fontId="39" fillId="32" borderId="11" xfId="0" applyFont="1" applyFill="1" applyBorder="1" applyAlignment="1">
      <alignment horizontal="center" vertical="center"/>
    </xf>
    <xf numFmtId="0" fontId="107" fillId="2" borderId="11" xfId="0" applyFont="1" applyFill="1" applyBorder="1" applyAlignment="1">
      <alignment horizontal="center" vertical="center"/>
    </xf>
    <xf numFmtId="2" fontId="7" fillId="12" borderId="11" xfId="0" applyNumberFormat="1" applyFont="1" applyFill="1" applyBorder="1" applyAlignment="1">
      <alignment horizontal="center" vertical="center"/>
    </xf>
    <xf numFmtId="0" fontId="111" fillId="0" borderId="7" xfId="0" applyFont="1" applyBorder="1" applyAlignment="1">
      <alignment horizontal="center" vertical="center"/>
    </xf>
    <xf numFmtId="2" fontId="111" fillId="0" borderId="7" xfId="0" applyNumberFormat="1" applyFont="1" applyBorder="1" applyAlignment="1">
      <alignment horizontal="center" vertical="center"/>
    </xf>
    <xf numFmtId="0" fontId="108" fillId="16" borderId="11" xfId="0" applyFont="1" applyFill="1" applyBorder="1" applyAlignment="1">
      <alignment horizontal="center" vertical="center"/>
    </xf>
    <xf numFmtId="49" fontId="109" fillId="16" borderId="11" xfId="0" applyNumberFormat="1" applyFont="1" applyFill="1" applyBorder="1" applyAlignment="1">
      <alignment horizontal="center" vertical="center" wrapText="1"/>
    </xf>
    <xf numFmtId="49" fontId="41" fillId="16" borderId="11" xfId="0" applyNumberFormat="1" applyFont="1" applyFill="1" applyBorder="1" applyAlignment="1">
      <alignment horizontal="center" vertical="center"/>
    </xf>
    <xf numFmtId="0" fontId="111" fillId="0" borderId="6" xfId="0" applyFont="1" applyBorder="1" applyAlignment="1">
      <alignment horizontal="center" vertical="center"/>
    </xf>
    <xf numFmtId="2" fontId="111" fillId="0" borderId="6" xfId="0" applyNumberFormat="1" applyFont="1" applyBorder="1" applyAlignment="1">
      <alignment horizontal="center" vertical="center"/>
    </xf>
    <xf numFmtId="0" fontId="108" fillId="33" borderId="11" xfId="0" applyFont="1" applyFill="1" applyBorder="1" applyAlignment="1">
      <alignment horizontal="center" vertical="center"/>
    </xf>
    <xf numFmtId="49" fontId="109" fillId="33" borderId="11" xfId="0" applyNumberFormat="1" applyFont="1" applyFill="1" applyBorder="1" applyAlignment="1">
      <alignment horizontal="center" vertical="center" wrapText="1"/>
    </xf>
    <xf numFmtId="49" fontId="41" fillId="33" borderId="11" xfId="0" applyNumberFormat="1" applyFont="1" applyFill="1" applyBorder="1" applyAlignment="1">
      <alignment horizontal="center" vertical="center"/>
    </xf>
    <xf numFmtId="0" fontId="108" fillId="2" borderId="11" xfId="0" applyFont="1" applyFill="1" applyBorder="1" applyAlignment="1">
      <alignment horizontal="center" vertical="center"/>
    </xf>
    <xf numFmtId="49" fontId="109" fillId="2" borderId="11" xfId="0" applyNumberFormat="1" applyFont="1" applyFill="1" applyBorder="1" applyAlignment="1">
      <alignment horizontal="center" vertical="center" wrapText="1"/>
    </xf>
    <xf numFmtId="164" fontId="7" fillId="12" borderId="11" xfId="0" applyNumberFormat="1" applyFont="1" applyFill="1" applyBorder="1" applyAlignment="1">
      <alignment horizontal="center" vertical="center"/>
    </xf>
    <xf numFmtId="49" fontId="41" fillId="25" borderId="11" xfId="0" applyNumberFormat="1" applyFont="1" applyFill="1" applyBorder="1" applyAlignment="1">
      <alignment horizontal="center" vertical="center"/>
    </xf>
    <xf numFmtId="49" fontId="3" fillId="25" borderId="11" xfId="0" applyNumberFormat="1" applyFont="1" applyFill="1" applyBorder="1" applyAlignment="1">
      <alignment horizontal="center"/>
    </xf>
    <xf numFmtId="49" fontId="3" fillId="25" borderId="11" xfId="0" applyNumberFormat="1" applyFont="1" applyFill="1" applyBorder="1"/>
    <xf numFmtId="0" fontId="3" fillId="25" borderId="11" xfId="0" applyFont="1" applyFill="1" applyBorder="1"/>
    <xf numFmtId="49" fontId="106" fillId="25" borderId="11" xfId="0" applyNumberFormat="1" applyFont="1" applyFill="1" applyBorder="1" applyAlignment="1">
      <alignment horizontal="center"/>
    </xf>
    <xf numFmtId="0" fontId="3" fillId="25" borderId="11" xfId="0" applyFont="1" applyFill="1" applyBorder="1" applyAlignment="1">
      <alignment horizontal="right"/>
    </xf>
    <xf numFmtId="49" fontId="107" fillId="25" borderId="11" xfId="0" applyNumberFormat="1" applyFont="1" applyFill="1" applyBorder="1" applyAlignment="1">
      <alignment horizontal="center"/>
    </xf>
    <xf numFmtId="0" fontId="3" fillId="25" borderId="11" xfId="0" applyFont="1" applyFill="1" applyBorder="1" applyAlignment="1">
      <alignment horizontal="right" vertical="center"/>
    </xf>
    <xf numFmtId="2" fontId="7" fillId="25" borderId="11" xfId="0" applyNumberFormat="1" applyFont="1" applyFill="1" applyBorder="1" applyAlignment="1">
      <alignment horizontal="center" vertical="center"/>
    </xf>
    <xf numFmtId="2" fontId="7" fillId="34" borderId="11" xfId="0" applyNumberFormat="1" applyFont="1" applyFill="1" applyBorder="1" applyAlignment="1">
      <alignment horizontal="center" vertical="center"/>
    </xf>
    <xf numFmtId="2" fontId="7" fillId="35" borderId="11" xfId="0" applyNumberFormat="1" applyFont="1" applyFill="1" applyBorder="1" applyAlignment="1">
      <alignment horizontal="center" vertical="center"/>
    </xf>
    <xf numFmtId="2" fontId="7" fillId="36" borderId="11" xfId="0" applyNumberFormat="1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left" vertical="center" indent="1"/>
    </xf>
    <xf numFmtId="0" fontId="21" fillId="8" borderId="7" xfId="0" applyFont="1" applyFill="1" applyBorder="1" applyAlignment="1">
      <alignment horizontal="center" vertical="center"/>
    </xf>
    <xf numFmtId="0" fontId="0" fillId="8" borderId="7" xfId="0" applyFill="1" applyBorder="1" applyAlignment="1">
      <alignment horizontal="left" vertical="center" indent="1"/>
    </xf>
    <xf numFmtId="0" fontId="20" fillId="19" borderId="7" xfId="0" applyFont="1" applyFill="1" applyBorder="1" applyAlignment="1">
      <alignment horizontal="center" vertical="center"/>
    </xf>
    <xf numFmtId="0" fontId="18" fillId="19" borderId="7" xfId="0" applyFont="1" applyFill="1" applyBorder="1" applyAlignment="1">
      <alignment horizontal="left" vertical="center" indent="1"/>
    </xf>
    <xf numFmtId="0" fontId="21" fillId="19" borderId="7" xfId="0" applyFont="1" applyFill="1" applyBorder="1" applyAlignment="1">
      <alignment horizontal="center" vertical="center"/>
    </xf>
    <xf numFmtId="0" fontId="0" fillId="19" borderId="7" xfId="0" applyFill="1" applyBorder="1" applyAlignment="1">
      <alignment horizontal="left" vertical="center" indent="1"/>
    </xf>
    <xf numFmtId="0" fontId="21" fillId="6" borderId="7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left" vertical="center" indent="1"/>
    </xf>
    <xf numFmtId="0" fontId="12" fillId="0" borderId="6" xfId="0" applyFont="1" applyBorder="1" applyAlignment="1">
      <alignment horizontal="left" vertical="center" indent="1"/>
    </xf>
    <xf numFmtId="0" fontId="20" fillId="19" borderId="6" xfId="0" applyFont="1" applyFill="1" applyBorder="1" applyAlignment="1">
      <alignment horizontal="center" vertical="center"/>
    </xf>
    <xf numFmtId="0" fontId="18" fillId="19" borderId="6" xfId="0" applyFont="1" applyFill="1" applyBorder="1" applyAlignment="1">
      <alignment horizontal="left" vertical="center" indent="1"/>
    </xf>
    <xf numFmtId="0" fontId="21" fillId="19" borderId="6" xfId="0" applyFont="1" applyFill="1" applyBorder="1" applyAlignment="1">
      <alignment horizontal="center" vertical="center"/>
    </xf>
    <xf numFmtId="0" fontId="0" fillId="19" borderId="6" xfId="0" applyFill="1" applyBorder="1" applyAlignment="1">
      <alignment horizontal="left" vertical="center" indent="1"/>
    </xf>
    <xf numFmtId="0" fontId="0" fillId="6" borderId="6" xfId="0" applyFill="1" applyBorder="1" applyAlignment="1">
      <alignment horizontal="left" vertical="center" indent="1"/>
    </xf>
    <xf numFmtId="0" fontId="28" fillId="6" borderId="6" xfId="0" applyFont="1" applyFill="1" applyBorder="1" applyAlignment="1">
      <alignment horizontal="left" vertical="center" indent="1"/>
    </xf>
    <xf numFmtId="0" fontId="24" fillId="19" borderId="6" xfId="0" applyFont="1" applyFill="1" applyBorder="1" applyAlignment="1">
      <alignment horizontal="center" vertical="center"/>
    </xf>
    <xf numFmtId="0" fontId="28" fillId="19" borderId="6" xfId="0" applyFont="1" applyFill="1" applyBorder="1" applyAlignment="1">
      <alignment horizontal="left" vertical="center" indent="1"/>
    </xf>
    <xf numFmtId="0" fontId="28" fillId="8" borderId="6" xfId="0" applyFont="1" applyFill="1" applyBorder="1" applyAlignment="1">
      <alignment horizontal="left" vertical="center" indent="1"/>
    </xf>
    <xf numFmtId="0" fontId="30" fillId="0" borderId="6" xfId="0" applyFont="1" applyBorder="1" applyAlignment="1">
      <alignment horizontal="center" vertical="center"/>
    </xf>
    <xf numFmtId="0" fontId="81" fillId="0" borderId="6" xfId="0" applyFont="1" applyBorder="1" applyAlignment="1">
      <alignment horizontal="left" vertical="center" indent="1"/>
    </xf>
    <xf numFmtId="0" fontId="21" fillId="6" borderId="6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left" vertical="center" indent="1"/>
    </xf>
    <xf numFmtId="0" fontId="21" fillId="8" borderId="6" xfId="0" applyFont="1" applyFill="1" applyBorder="1" applyAlignment="1">
      <alignment horizontal="center" vertical="center"/>
    </xf>
    <xf numFmtId="0" fontId="0" fillId="8" borderId="6" xfId="0" applyFill="1" applyBorder="1" applyAlignment="1">
      <alignment horizontal="left" vertical="center" indent="1"/>
    </xf>
    <xf numFmtId="0" fontId="112" fillId="0" borderId="0" xfId="0" applyFont="1" applyAlignment="1">
      <alignment horizontal="left" vertical="center" indent="1"/>
    </xf>
    <xf numFmtId="0" fontId="113" fillId="37" borderId="8" xfId="0" applyFont="1" applyFill="1" applyBorder="1" applyAlignment="1">
      <alignment horizontal="center" vertical="center" wrapText="1"/>
    </xf>
    <xf numFmtId="0" fontId="114" fillId="0" borderId="8" xfId="0" applyFont="1" applyBorder="1" applyAlignment="1">
      <alignment horizontal="center" vertical="center" wrapText="1"/>
    </xf>
    <xf numFmtId="0" fontId="91" fillId="0" borderId="0" xfId="0" applyFont="1"/>
    <xf numFmtId="0" fontId="30" fillId="6" borderId="7" xfId="0" applyFont="1" applyFill="1" applyBorder="1" applyAlignment="1">
      <alignment horizontal="center" vertical="center" wrapText="1"/>
    </xf>
    <xf numFmtId="0" fontId="91" fillId="6" borderId="7" xfId="0" applyFont="1" applyFill="1" applyBorder="1"/>
    <xf numFmtId="0" fontId="75" fillId="6" borderId="7" xfId="0" applyFont="1" applyFill="1" applyBorder="1" applyAlignment="1">
      <alignment horizontal="left" vertical="top" indent="1"/>
    </xf>
    <xf numFmtId="0" fontId="36" fillId="0" borderId="7" xfId="0" applyFont="1" applyBorder="1" applyAlignment="1">
      <alignment horizontal="left" vertical="top"/>
    </xf>
    <xf numFmtId="0" fontId="33" fillId="10" borderId="7" xfId="0" applyFont="1" applyFill="1" applyBorder="1"/>
    <xf numFmtId="0" fontId="34" fillId="6" borderId="7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 wrapText="1"/>
    </xf>
    <xf numFmtId="0" fontId="91" fillId="5" borderId="6" xfId="0" applyFont="1" applyFill="1" applyBorder="1"/>
    <xf numFmtId="0" fontId="75" fillId="5" borderId="6" xfId="0" applyFont="1" applyFill="1" applyBorder="1" applyAlignment="1">
      <alignment horizontal="left" vertical="top" indent="1"/>
    </xf>
    <xf numFmtId="0" fontId="36" fillId="0" borderId="6" xfId="0" applyFont="1" applyBorder="1" applyAlignment="1">
      <alignment horizontal="left" vertical="top"/>
    </xf>
    <xf numFmtId="0" fontId="30" fillId="8" borderId="7" xfId="0" applyFont="1" applyFill="1" applyBorder="1" applyAlignment="1">
      <alignment horizontal="center" vertical="center" wrapText="1"/>
    </xf>
    <xf numFmtId="0" fontId="91" fillId="8" borderId="6" xfId="0" applyFont="1" applyFill="1" applyBorder="1"/>
    <xf numFmtId="0" fontId="75" fillId="8" borderId="6" xfId="0" applyFont="1" applyFill="1" applyBorder="1" applyAlignment="1">
      <alignment horizontal="left" vertical="top" indent="1"/>
    </xf>
    <xf numFmtId="0" fontId="113" fillId="37" borderId="7" xfId="0" applyFont="1" applyFill="1" applyBorder="1" applyAlignment="1">
      <alignment horizontal="center" vertical="center" wrapText="1"/>
    </xf>
    <xf numFmtId="0" fontId="91" fillId="0" borderId="6" xfId="0" applyFont="1" applyBorder="1"/>
    <xf numFmtId="0" fontId="75" fillId="0" borderId="6" xfId="0" applyFont="1" applyBorder="1" applyAlignment="1">
      <alignment horizontal="left" vertical="top" indent="1"/>
    </xf>
    <xf numFmtId="0" fontId="113" fillId="37" borderId="6" xfId="0" applyFont="1" applyFill="1" applyBorder="1" applyAlignment="1">
      <alignment horizontal="center" vertical="center" wrapText="1"/>
    </xf>
    <xf numFmtId="0" fontId="116" fillId="0" borderId="6" xfId="0" applyFont="1" applyBorder="1" applyAlignment="1">
      <alignment horizontal="left" vertical="top" indent="1"/>
    </xf>
    <xf numFmtId="0" fontId="81" fillId="0" borderId="0" xfId="0" applyFont="1" applyAlignment="1">
      <alignment horizontal="center" vertical="center"/>
    </xf>
    <xf numFmtId="0" fontId="118" fillId="0" borderId="0" xfId="0" applyFont="1" applyAlignment="1">
      <alignment vertical="center"/>
    </xf>
    <xf numFmtId="0" fontId="120" fillId="0" borderId="0" xfId="0" applyFont="1" applyAlignment="1">
      <alignment vertical="center"/>
    </xf>
    <xf numFmtId="0" fontId="45" fillId="38" borderId="0" xfId="0" applyFont="1" applyFill="1"/>
    <xf numFmtId="0" fontId="87" fillId="38" borderId="0" xfId="0" applyFont="1" applyFill="1"/>
    <xf numFmtId="0" fontId="121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13" fillId="0" borderId="6" xfId="0" applyFont="1" applyBorder="1" applyAlignment="1">
      <alignment vertical="center"/>
    </xf>
    <xf numFmtId="0" fontId="13" fillId="0" borderId="42" xfId="0" applyFont="1" applyBorder="1" applyAlignment="1">
      <alignment horizontal="center" vertical="center"/>
    </xf>
    <xf numFmtId="0" fontId="122" fillId="0" borderId="0" xfId="0" applyFont="1"/>
    <xf numFmtId="49" fontId="42" fillId="6" borderId="6" xfId="0" applyNumberFormat="1" applyFont="1" applyFill="1" applyBorder="1" applyAlignment="1">
      <alignment vertical="center"/>
    </xf>
    <xf numFmtId="0" fontId="88" fillId="6" borderId="6" xfId="0" applyFont="1" applyFill="1" applyBorder="1" applyAlignment="1">
      <alignment vertical="center"/>
    </xf>
    <xf numFmtId="0" fontId="88" fillId="6" borderId="31" xfId="0" applyFont="1" applyFill="1" applyBorder="1" applyAlignment="1">
      <alignment vertical="center"/>
    </xf>
    <xf numFmtId="0" fontId="88" fillId="6" borderId="42" xfId="0" applyFont="1" applyFill="1" applyBorder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88" fillId="0" borderId="6" xfId="0" applyFont="1" applyBorder="1" applyAlignment="1">
      <alignment vertical="center"/>
    </xf>
    <xf numFmtId="0" fontId="88" fillId="0" borderId="31" xfId="0" applyFont="1" applyBorder="1" applyAlignment="1">
      <alignment vertical="center"/>
    </xf>
    <xf numFmtId="0" fontId="88" fillId="0" borderId="42" xfId="0" applyFont="1" applyBorder="1" applyAlignment="1">
      <alignment horizontal="center" vertical="center"/>
    </xf>
    <xf numFmtId="0" fontId="88" fillId="0" borderId="11" xfId="0" applyFont="1" applyBorder="1" applyAlignment="1">
      <alignment vertical="center"/>
    </xf>
    <xf numFmtId="0" fontId="45" fillId="39" borderId="0" xfId="0" applyFont="1" applyFill="1"/>
    <xf numFmtId="0" fontId="0" fillId="0" borderId="42" xfId="0" applyBorder="1" applyAlignment="1">
      <alignment horizontal="center"/>
    </xf>
    <xf numFmtId="49" fontId="42" fillId="0" borderId="6" xfId="0" applyNumberFormat="1" applyFont="1" applyBorder="1" applyAlignment="1">
      <alignment vertical="center"/>
    </xf>
    <xf numFmtId="0" fontId="124" fillId="0" borderId="0" xfId="0" applyFont="1"/>
    <xf numFmtId="0" fontId="4" fillId="0" borderId="0" xfId="0" applyFont="1"/>
    <xf numFmtId="0" fontId="86" fillId="0" borderId="0" xfId="0" applyFont="1" applyAlignment="1">
      <alignment horizontal="center" vertical="center"/>
    </xf>
    <xf numFmtId="0" fontId="128" fillId="0" borderId="0" xfId="0" applyFont="1" applyAlignment="1">
      <alignment horizontal="left" vertical="center"/>
    </xf>
    <xf numFmtId="0" fontId="129" fillId="40" borderId="6" xfId="0" applyFont="1" applyFill="1" applyBorder="1" applyAlignment="1">
      <alignment horizontal="center" vertical="center"/>
    </xf>
    <xf numFmtId="0" fontId="45" fillId="40" borderId="6" xfId="0" applyFont="1" applyFill="1" applyBorder="1" applyAlignment="1">
      <alignment horizontal="center" vertical="center"/>
    </xf>
    <xf numFmtId="0" fontId="130" fillId="40" borderId="6" xfId="0" applyFont="1" applyFill="1" applyBorder="1" applyAlignment="1">
      <alignment horizontal="center" vertical="center"/>
    </xf>
    <xf numFmtId="0" fontId="125" fillId="0" borderId="6" xfId="0" applyFont="1" applyBorder="1" applyAlignment="1">
      <alignment horizontal="center" vertical="center"/>
    </xf>
    <xf numFmtId="0" fontId="131" fillId="0" borderId="6" xfId="0" applyFont="1" applyBorder="1" applyAlignment="1">
      <alignment horizontal="center" vertical="center"/>
    </xf>
    <xf numFmtId="0" fontId="132" fillId="0" borderId="6" xfId="0" applyFont="1" applyBorder="1" applyAlignment="1">
      <alignment horizontal="left" vertical="center" indent="1"/>
    </xf>
    <xf numFmtId="0" fontId="133" fillId="0" borderId="6" xfId="0" applyFont="1" applyBorder="1" applyAlignment="1">
      <alignment horizontal="center" vertical="center"/>
    </xf>
    <xf numFmtId="0" fontId="134" fillId="0" borderId="6" xfId="0" applyFont="1" applyBorder="1" applyAlignment="1">
      <alignment horizontal="center" vertical="center"/>
    </xf>
    <xf numFmtId="0" fontId="132" fillId="0" borderId="31" xfId="0" applyFont="1" applyBorder="1" applyAlignment="1">
      <alignment horizontal="left" vertical="center" indent="1"/>
    </xf>
    <xf numFmtId="0" fontId="135" fillId="0" borderId="0" xfId="0" applyFont="1" applyAlignment="1">
      <alignment horizontal="center" vertical="center"/>
    </xf>
    <xf numFmtId="0" fontId="13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34" fillId="0" borderId="0" xfId="0" applyFont="1" applyAlignment="1">
      <alignment horizontal="center" vertical="center"/>
    </xf>
    <xf numFmtId="0" fontId="129" fillId="7" borderId="6" xfId="0" applyFont="1" applyFill="1" applyBorder="1" applyAlignment="1">
      <alignment horizontal="center" vertical="center"/>
    </xf>
    <xf numFmtId="0" fontId="45" fillId="7" borderId="6" xfId="0" applyFont="1" applyFill="1" applyBorder="1" applyAlignment="1">
      <alignment horizontal="center" vertical="center"/>
    </xf>
    <xf numFmtId="0" fontId="130" fillId="7" borderId="6" xfId="0" applyFont="1" applyFill="1" applyBorder="1" applyAlignment="1">
      <alignment horizontal="center" vertical="center"/>
    </xf>
    <xf numFmtId="0" fontId="69" fillId="0" borderId="6" xfId="0" applyFont="1" applyBorder="1" applyAlignment="1">
      <alignment horizontal="center" vertical="center"/>
    </xf>
    <xf numFmtId="0" fontId="137" fillId="0" borderId="6" xfId="0" applyFont="1" applyBorder="1" applyAlignment="1">
      <alignment horizontal="center" vertical="center"/>
    </xf>
    <xf numFmtId="0" fontId="138" fillId="0" borderId="31" xfId="0" applyFont="1" applyBorder="1" applyAlignment="1">
      <alignment horizontal="left" vertical="center" indent="1"/>
    </xf>
    <xf numFmtId="0" fontId="139" fillId="0" borderId="6" xfId="0" applyFont="1" applyBorder="1" applyAlignment="1">
      <alignment horizontal="center" vertical="center"/>
    </xf>
    <xf numFmtId="49" fontId="0" fillId="0" borderId="9" xfId="0" applyNumberForma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2" fontId="50" fillId="14" borderId="6" xfId="0" applyNumberFormat="1" applyFont="1" applyFill="1" applyBorder="1" applyAlignment="1">
      <alignment horizontal="center" vertical="center"/>
    </xf>
    <xf numFmtId="0" fontId="140" fillId="4" borderId="6" xfId="0" applyFont="1" applyFill="1" applyBorder="1" applyAlignment="1">
      <alignment horizontal="center" vertical="center"/>
    </xf>
    <xf numFmtId="0" fontId="66" fillId="29" borderId="9" xfId="0" applyFont="1" applyFill="1" applyBorder="1" applyAlignment="1">
      <alignment horizontal="left" vertical="center"/>
    </xf>
    <xf numFmtId="0" fontId="66" fillId="29" borderId="9" xfId="0" applyFont="1" applyFill="1" applyBorder="1" applyAlignment="1">
      <alignment horizontal="left" vertical="center" wrapText="1"/>
    </xf>
    <xf numFmtId="0" fontId="67" fillId="29" borderId="9" xfId="0" applyFont="1" applyFill="1" applyBorder="1" applyAlignment="1">
      <alignment horizontal="center" vertical="center"/>
    </xf>
    <xf numFmtId="0" fontId="68" fillId="29" borderId="9" xfId="0" applyFont="1" applyFill="1" applyBorder="1" applyAlignment="1">
      <alignment horizontal="center" vertical="center"/>
    </xf>
    <xf numFmtId="0" fontId="140" fillId="7" borderId="6" xfId="0" applyFont="1" applyFill="1" applyBorder="1" applyAlignment="1">
      <alignment horizontal="center" vertical="center"/>
    </xf>
    <xf numFmtId="0" fontId="62" fillId="30" borderId="6" xfId="0" applyFont="1" applyFill="1" applyBorder="1" applyAlignment="1">
      <alignment horizontal="left" vertical="center"/>
    </xf>
    <xf numFmtId="0" fontId="62" fillId="30" borderId="6" xfId="0" applyFont="1" applyFill="1" applyBorder="1" applyAlignment="1">
      <alignment horizontal="left" vertical="center" wrapText="1"/>
    </xf>
    <xf numFmtId="0" fontId="63" fillId="30" borderId="6" xfId="0" applyFont="1" applyFill="1" applyBorder="1" applyAlignment="1">
      <alignment horizontal="center" vertical="center"/>
    </xf>
    <xf numFmtId="0" fontId="64" fillId="30" borderId="6" xfId="0" applyFont="1" applyFill="1" applyBorder="1" applyAlignment="1">
      <alignment horizontal="center" vertical="center"/>
    </xf>
    <xf numFmtId="0" fontId="66" fillId="29" borderId="6" xfId="0" applyFont="1" applyFill="1" applyBorder="1" applyAlignment="1">
      <alignment horizontal="left" vertical="center"/>
    </xf>
    <xf numFmtId="0" fontId="66" fillId="29" borderId="6" xfId="0" applyFont="1" applyFill="1" applyBorder="1" applyAlignment="1">
      <alignment horizontal="left" vertical="center" wrapText="1"/>
    </xf>
    <xf numFmtId="0" fontId="67" fillId="29" borderId="6" xfId="0" applyFont="1" applyFill="1" applyBorder="1" applyAlignment="1">
      <alignment horizontal="center" vertical="center"/>
    </xf>
    <xf numFmtId="0" fontId="68" fillId="29" borderId="6" xfId="0" applyFont="1" applyFill="1" applyBorder="1" applyAlignment="1">
      <alignment horizontal="center" vertical="center"/>
    </xf>
    <xf numFmtId="0" fontId="63" fillId="30" borderId="7" xfId="0" applyFont="1" applyFill="1" applyBorder="1" applyAlignment="1">
      <alignment horizontal="center" vertical="center"/>
    </xf>
    <xf numFmtId="0" fontId="64" fillId="30" borderId="7" xfId="0" applyFont="1" applyFill="1" applyBorder="1" applyAlignment="1">
      <alignment horizontal="center" vertical="center"/>
    </xf>
    <xf numFmtId="0" fontId="66" fillId="29" borderId="7" xfId="0" applyFont="1" applyFill="1" applyBorder="1" applyAlignment="1">
      <alignment horizontal="left" vertical="center"/>
    </xf>
    <xf numFmtId="0" fontId="66" fillId="29" borderId="7" xfId="0" applyFont="1" applyFill="1" applyBorder="1" applyAlignment="1">
      <alignment horizontal="left" vertical="center" wrapText="1"/>
    </xf>
    <xf numFmtId="0" fontId="67" fillId="29" borderId="7" xfId="0" applyFont="1" applyFill="1" applyBorder="1" applyAlignment="1">
      <alignment horizontal="center" vertical="center"/>
    </xf>
    <xf numFmtId="0" fontId="68" fillId="29" borderId="7" xfId="0" applyFont="1" applyFill="1" applyBorder="1" applyAlignment="1">
      <alignment horizontal="center" vertical="center"/>
    </xf>
    <xf numFmtId="0" fontId="59" fillId="0" borderId="6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66" fillId="0" borderId="9" xfId="0" applyFont="1" applyBorder="1" applyAlignment="1">
      <alignment horizontal="left" vertical="center"/>
    </xf>
    <xf numFmtId="0" fontId="66" fillId="0" borderId="9" xfId="0" applyFont="1" applyBorder="1" applyAlignment="1">
      <alignment horizontal="left" vertical="center" wrapText="1"/>
    </xf>
    <xf numFmtId="0" fontId="67" fillId="0" borderId="9" xfId="0" applyFont="1" applyBorder="1" applyAlignment="1">
      <alignment horizontal="center" vertical="center"/>
    </xf>
    <xf numFmtId="0" fontId="68" fillId="0" borderId="9" xfId="0" applyFont="1" applyBorder="1" applyAlignment="1">
      <alignment horizontal="center" vertical="center"/>
    </xf>
    <xf numFmtId="0" fontId="142" fillId="4" borderId="6" xfId="0" applyFont="1" applyFill="1" applyBorder="1" applyAlignment="1">
      <alignment horizontal="center" vertical="center"/>
    </xf>
    <xf numFmtId="0" fontId="142" fillId="7" borderId="6" xfId="0" applyFont="1" applyFill="1" applyBorder="1" applyAlignment="1">
      <alignment horizontal="center" vertical="center"/>
    </xf>
    <xf numFmtId="0" fontId="143" fillId="0" borderId="8" xfId="0" applyFont="1" applyBorder="1" applyAlignment="1">
      <alignment horizontal="center" vertical="center"/>
    </xf>
    <xf numFmtId="0" fontId="144" fillId="0" borderId="9" xfId="0" applyFont="1" applyBorder="1" applyAlignment="1">
      <alignment horizontal="center" vertical="center"/>
    </xf>
    <xf numFmtId="0" fontId="145" fillId="0" borderId="6" xfId="0" applyFont="1" applyBorder="1" applyAlignment="1">
      <alignment horizontal="center" vertical="center"/>
    </xf>
    <xf numFmtId="0" fontId="144" fillId="0" borderId="6" xfId="0" applyFont="1" applyBorder="1" applyAlignment="1">
      <alignment horizontal="center" vertical="center"/>
    </xf>
    <xf numFmtId="0" fontId="145" fillId="0" borderId="7" xfId="0" applyFont="1" applyBorder="1" applyAlignment="1">
      <alignment horizontal="center" vertical="center"/>
    </xf>
    <xf numFmtId="0" fontId="66" fillId="0" borderId="7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 wrapText="1"/>
    </xf>
    <xf numFmtId="0" fontId="144" fillId="0" borderId="7" xfId="0" applyFont="1" applyBorder="1" applyAlignment="1">
      <alignment horizontal="center" vertical="center"/>
    </xf>
    <xf numFmtId="0" fontId="146" fillId="0" borderId="6" xfId="0" applyFont="1" applyBorder="1" applyAlignment="1">
      <alignment horizontal="center" vertical="center"/>
    </xf>
    <xf numFmtId="0" fontId="23" fillId="0" borderId="0" xfId="0" applyFont="1"/>
    <xf numFmtId="0" fontId="0" fillId="15" borderId="6" xfId="0" applyFill="1" applyBorder="1" applyAlignment="1">
      <alignment horizontal="left"/>
    </xf>
    <xf numFmtId="0" fontId="0" fillId="15" borderId="6" xfId="0" applyFill="1" applyBorder="1"/>
    <xf numFmtId="0" fontId="23" fillId="15" borderId="6" xfId="0" applyFont="1" applyFill="1" applyBorder="1"/>
    <xf numFmtId="0" fontId="147" fillId="15" borderId="6" xfId="0" applyFont="1" applyFill="1" applyBorder="1" applyAlignment="1">
      <alignment horizontal="center" vertical="center" wrapText="1"/>
    </xf>
    <xf numFmtId="0" fontId="147" fillId="15" borderId="32" xfId="0" applyFont="1" applyFill="1" applyBorder="1" applyAlignment="1">
      <alignment horizontal="center" vertical="center" wrapText="1"/>
    </xf>
    <xf numFmtId="0" fontId="148" fillId="15" borderId="6" xfId="0" applyFont="1" applyFill="1" applyBorder="1" applyAlignment="1">
      <alignment horizontal="center" vertical="center" wrapText="1"/>
    </xf>
    <xf numFmtId="0" fontId="55" fillId="0" borderId="6" xfId="0" applyFont="1" applyBorder="1" applyAlignment="1">
      <alignment horizontal="center" vertical="center"/>
    </xf>
    <xf numFmtId="0" fontId="149" fillId="15" borderId="9" xfId="0" applyFont="1" applyFill="1" applyBorder="1"/>
    <xf numFmtId="0" fontId="23" fillId="15" borderId="9" xfId="0" applyFont="1" applyFill="1" applyBorder="1" applyAlignment="1">
      <alignment horizontal="center" vertical="center"/>
    </xf>
    <xf numFmtId="0" fontId="150" fillId="0" borderId="17" xfId="0" applyFont="1" applyBorder="1" applyAlignment="1">
      <alignment horizontal="center" vertical="center"/>
    </xf>
    <xf numFmtId="0" fontId="151" fillId="41" borderId="6" xfId="0" applyFont="1" applyFill="1" applyBorder="1" applyAlignment="1">
      <alignment horizontal="left" vertical="center"/>
    </xf>
    <xf numFmtId="0" fontId="152" fillId="0" borderId="17" xfId="0" applyFont="1" applyBorder="1" applyAlignment="1">
      <alignment horizontal="center" vertical="center"/>
    </xf>
    <xf numFmtId="0" fontId="151" fillId="40" borderId="6" xfId="0" applyFont="1" applyFill="1" applyBorder="1" applyAlignment="1">
      <alignment horizontal="left" vertical="center"/>
    </xf>
    <xf numFmtId="0" fontId="150" fillId="0" borderId="21" xfId="0" applyFont="1" applyBorder="1" applyAlignment="1">
      <alignment horizontal="center" vertical="center"/>
    </xf>
    <xf numFmtId="0" fontId="152" fillId="0" borderId="21" xfId="0" applyFont="1" applyBorder="1" applyAlignment="1">
      <alignment horizontal="center" vertical="center"/>
    </xf>
    <xf numFmtId="0" fontId="150" fillId="0" borderId="0" xfId="0" applyFont="1" applyAlignment="1">
      <alignment horizontal="center" vertical="center"/>
    </xf>
    <xf numFmtId="0" fontId="150" fillId="0" borderId="16" xfId="0" applyFont="1" applyBorder="1" applyAlignment="1">
      <alignment horizontal="center" vertical="center"/>
    </xf>
    <xf numFmtId="0" fontId="150" fillId="0" borderId="20" xfId="0" applyFont="1" applyBorder="1" applyAlignment="1">
      <alignment horizontal="center" vertical="center"/>
    </xf>
    <xf numFmtId="0" fontId="74" fillId="15" borderId="6" xfId="0" applyFont="1" applyFill="1" applyBorder="1"/>
    <xf numFmtId="0" fontId="23" fillId="15" borderId="6" xfId="0" applyFont="1" applyFill="1" applyBorder="1" applyAlignment="1">
      <alignment horizontal="center" vertical="center"/>
    </xf>
    <xf numFmtId="0" fontId="150" fillId="0" borderId="6" xfId="0" applyFont="1" applyBorder="1" applyAlignment="1">
      <alignment horizontal="center" vertical="center"/>
    </xf>
    <xf numFmtId="0" fontId="152" fillId="0" borderId="6" xfId="0" applyFont="1" applyBorder="1" applyAlignment="1">
      <alignment horizontal="center" vertical="center"/>
    </xf>
    <xf numFmtId="0" fontId="24" fillId="42" borderId="14" xfId="0" applyFont="1" applyFill="1" applyBorder="1" applyAlignment="1">
      <alignment horizontal="center" vertical="center"/>
    </xf>
    <xf numFmtId="0" fontId="153" fillId="42" borderId="6" xfId="0" applyFont="1" applyFill="1" applyBorder="1" applyAlignment="1">
      <alignment horizontal="left" vertical="center"/>
    </xf>
    <xf numFmtId="0" fontId="153" fillId="42" borderId="6" xfId="0" applyFont="1" applyFill="1" applyBorder="1" applyAlignment="1">
      <alignment horizontal="left" vertical="center" wrapText="1"/>
    </xf>
    <xf numFmtId="0" fontId="60" fillId="42" borderId="6" xfId="0" applyFont="1" applyFill="1" applyBorder="1" applyAlignment="1">
      <alignment horizontal="left" vertical="center"/>
    </xf>
    <xf numFmtId="0" fontId="60" fillId="42" borderId="6" xfId="0" applyFont="1" applyFill="1" applyBorder="1" applyAlignment="1">
      <alignment horizontal="left" vertical="center" wrapText="1"/>
    </xf>
    <xf numFmtId="0" fontId="152" fillId="0" borderId="16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152" fillId="0" borderId="20" xfId="0" applyFont="1" applyBorder="1" applyAlignment="1">
      <alignment horizontal="center" vertical="center"/>
    </xf>
    <xf numFmtId="0" fontId="27" fillId="19" borderId="14" xfId="0" applyFont="1" applyFill="1" applyBorder="1" applyAlignment="1">
      <alignment horizontal="center" vertical="center"/>
    </xf>
    <xf numFmtId="0" fontId="66" fillId="19" borderId="6" xfId="0" applyFont="1" applyFill="1" applyBorder="1" applyAlignment="1">
      <alignment horizontal="left" vertical="center"/>
    </xf>
    <xf numFmtId="0" fontId="66" fillId="19" borderId="6" xfId="0" applyFont="1" applyFill="1" applyBorder="1" applyAlignment="1">
      <alignment horizontal="left" vertical="center" wrapText="1"/>
    </xf>
    <xf numFmtId="0" fontId="24" fillId="6" borderId="14" xfId="0" applyFont="1" applyFill="1" applyBorder="1" applyAlignment="1">
      <alignment horizontal="center" vertical="center"/>
    </xf>
    <xf numFmtId="0" fontId="62" fillId="6" borderId="6" xfId="0" applyFont="1" applyFill="1" applyBorder="1" applyAlignment="1">
      <alignment horizontal="left" vertical="center"/>
    </xf>
    <xf numFmtId="0" fontId="62" fillId="6" borderId="6" xfId="0" applyFont="1" applyFill="1" applyBorder="1" applyAlignment="1">
      <alignment horizontal="left" vertical="center" wrapText="1"/>
    </xf>
    <xf numFmtId="0" fontId="27" fillId="6" borderId="18" xfId="0" applyFont="1" applyFill="1" applyBorder="1" applyAlignment="1">
      <alignment horizontal="center" vertical="center"/>
    </xf>
    <xf numFmtId="0" fontId="66" fillId="6" borderId="6" xfId="0" applyFont="1" applyFill="1" applyBorder="1" applyAlignment="1">
      <alignment horizontal="left" vertical="center"/>
    </xf>
    <xf numFmtId="0" fontId="66" fillId="6" borderId="6" xfId="0" applyFont="1" applyFill="1" applyBorder="1" applyAlignment="1">
      <alignment horizontal="left" vertical="center" wrapText="1"/>
    </xf>
    <xf numFmtId="0" fontId="24" fillId="19" borderId="18" xfId="0" applyFont="1" applyFill="1" applyBorder="1" applyAlignment="1">
      <alignment horizontal="center" vertical="center"/>
    </xf>
    <xf numFmtId="0" fontId="62" fillId="19" borderId="6" xfId="0" applyFont="1" applyFill="1" applyBorder="1" applyAlignment="1">
      <alignment horizontal="left" vertical="center"/>
    </xf>
    <xf numFmtId="0" fontId="62" fillId="19" borderId="6" xfId="0" applyFont="1" applyFill="1" applyBorder="1" applyAlignment="1">
      <alignment horizontal="left" vertical="center" wrapText="1"/>
    </xf>
    <xf numFmtId="0" fontId="154" fillId="0" borderId="0" xfId="0" applyFont="1" applyAlignment="1">
      <alignment horizontal="center" vertical="center"/>
    </xf>
    <xf numFmtId="0" fontId="140" fillId="13" borderId="8" xfId="0" applyFont="1" applyFill="1" applyBorder="1" applyAlignment="1">
      <alignment horizontal="center" vertical="center"/>
    </xf>
    <xf numFmtId="0" fontId="79" fillId="6" borderId="6" xfId="0" applyFont="1" applyFill="1" applyBorder="1" applyAlignment="1">
      <alignment horizontal="center" vertical="center"/>
    </xf>
    <xf numFmtId="0" fontId="66" fillId="6" borderId="9" xfId="0" applyFont="1" applyFill="1" applyBorder="1" applyAlignment="1">
      <alignment horizontal="left" vertical="center"/>
    </xf>
    <xf numFmtId="0" fontId="66" fillId="6" borderId="9" xfId="0" applyFont="1" applyFill="1" applyBorder="1" applyAlignment="1">
      <alignment horizontal="left" vertical="center" wrapText="1"/>
    </xf>
    <xf numFmtId="0" fontId="13" fillId="6" borderId="6" xfId="0" applyFont="1" applyFill="1" applyBorder="1" applyAlignment="1">
      <alignment horizontal="center" vertical="center"/>
    </xf>
    <xf numFmtId="0" fontId="13" fillId="28" borderId="6" xfId="0" applyFont="1" applyFill="1" applyBorder="1" applyAlignment="1">
      <alignment horizontal="center" vertical="center"/>
    </xf>
    <xf numFmtId="0" fontId="79" fillId="43" borderId="6" xfId="0" applyFont="1" applyFill="1" applyBorder="1" applyAlignment="1">
      <alignment horizontal="center" vertical="center"/>
    </xf>
    <xf numFmtId="0" fontId="62" fillId="43" borderId="6" xfId="0" applyFont="1" applyFill="1" applyBorder="1" applyAlignment="1">
      <alignment horizontal="left" vertical="center"/>
    </xf>
    <xf numFmtId="0" fontId="62" fillId="43" borderId="6" xfId="0" applyFont="1" applyFill="1" applyBorder="1" applyAlignment="1">
      <alignment horizontal="left" vertical="center" wrapText="1"/>
    </xf>
    <xf numFmtId="0" fontId="13" fillId="43" borderId="6" xfId="0" applyFont="1" applyFill="1" applyBorder="1" applyAlignment="1">
      <alignment horizontal="center" vertical="center"/>
    </xf>
    <xf numFmtId="0" fontId="156" fillId="0" borderId="6" xfId="0" applyFont="1" applyBorder="1" applyAlignment="1">
      <alignment horizontal="center" vertical="center"/>
    </xf>
    <xf numFmtId="49" fontId="157" fillId="2" borderId="5" xfId="0" applyNumberFormat="1" applyFont="1" applyFill="1" applyBorder="1" applyAlignment="1">
      <alignment vertical="center"/>
    </xf>
    <xf numFmtId="49" fontId="3" fillId="44" borderId="11" xfId="0" applyNumberFormat="1" applyFont="1" applyFill="1" applyBorder="1" applyAlignment="1">
      <alignment horizontal="center" vertical="center"/>
    </xf>
    <xf numFmtId="49" fontId="80" fillId="44" borderId="11" xfId="0" applyNumberFormat="1" applyFont="1" applyFill="1" applyBorder="1" applyAlignment="1">
      <alignment horizontal="center" vertical="center"/>
    </xf>
    <xf numFmtId="49" fontId="80" fillId="44" borderId="49" xfId="0" applyNumberFormat="1" applyFont="1" applyFill="1" applyBorder="1" applyAlignment="1">
      <alignment horizontal="center" vertical="center"/>
    </xf>
    <xf numFmtId="0" fontId="42" fillId="11" borderId="64" xfId="0" applyFont="1" applyFill="1" applyBorder="1" applyAlignment="1">
      <alignment horizontal="center" vertical="center"/>
    </xf>
    <xf numFmtId="49" fontId="41" fillId="11" borderId="49" xfId="0" applyNumberFormat="1" applyFont="1" applyFill="1" applyBorder="1" applyAlignment="1">
      <alignment vertical="center"/>
    </xf>
    <xf numFmtId="49" fontId="3" fillId="11" borderId="11" xfId="0" applyNumberFormat="1" applyFont="1" applyFill="1" applyBorder="1" applyAlignment="1">
      <alignment vertical="center"/>
    </xf>
    <xf numFmtId="49" fontId="3" fillId="11" borderId="46" xfId="0" applyNumberFormat="1" applyFont="1" applyFill="1" applyBorder="1" applyAlignment="1">
      <alignment vertical="center"/>
    </xf>
    <xf numFmtId="0" fontId="41" fillId="11" borderId="6" xfId="0" applyFont="1" applyFill="1" applyBorder="1" applyAlignment="1">
      <alignment vertical="center"/>
    </xf>
    <xf numFmtId="0" fontId="42" fillId="16" borderId="64" xfId="0" applyFont="1" applyFill="1" applyBorder="1" applyAlignment="1">
      <alignment horizontal="center" vertical="center"/>
    </xf>
    <xf numFmtId="49" fontId="41" fillId="16" borderId="49" xfId="0" applyNumberFormat="1" applyFont="1" applyFill="1" applyBorder="1" applyAlignment="1">
      <alignment vertical="center" wrapText="1"/>
    </xf>
    <xf numFmtId="49" fontId="3" fillId="16" borderId="46" xfId="0" applyNumberFormat="1" applyFont="1" applyFill="1" applyBorder="1" applyAlignment="1">
      <alignment vertical="center" wrapText="1"/>
    </xf>
    <xf numFmtId="0" fontId="41" fillId="16" borderId="6" xfId="0" applyFont="1" applyFill="1" applyBorder="1" applyAlignment="1">
      <alignment vertical="center"/>
    </xf>
    <xf numFmtId="0" fontId="42" fillId="17" borderId="64" xfId="0" applyFont="1" applyFill="1" applyBorder="1" applyAlignment="1">
      <alignment horizontal="center" vertical="center"/>
    </xf>
    <xf numFmtId="49" fontId="41" fillId="17" borderId="49" xfId="0" applyNumberFormat="1" applyFont="1" applyFill="1" applyBorder="1" applyAlignment="1">
      <alignment vertical="center" wrapText="1"/>
    </xf>
    <xf numFmtId="49" fontId="3" fillId="17" borderId="46" xfId="0" applyNumberFormat="1" applyFont="1" applyFill="1" applyBorder="1" applyAlignment="1">
      <alignment vertical="center" wrapText="1"/>
    </xf>
    <xf numFmtId="0" fontId="41" fillId="17" borderId="6" xfId="0" applyFont="1" applyFill="1" applyBorder="1" applyAlignment="1">
      <alignment vertical="center"/>
    </xf>
    <xf numFmtId="0" fontId="42" fillId="2" borderId="64" xfId="0" applyFont="1" applyFill="1" applyBorder="1" applyAlignment="1">
      <alignment horizontal="center" vertical="center"/>
    </xf>
    <xf numFmtId="49" fontId="41" fillId="2" borderId="49" xfId="0" applyNumberFormat="1" applyFont="1" applyFill="1" applyBorder="1" applyAlignment="1">
      <alignment vertical="center" wrapText="1"/>
    </xf>
    <xf numFmtId="49" fontId="3" fillId="2" borderId="46" xfId="0" applyNumberFormat="1" applyFont="1" applyFill="1" applyBorder="1" applyAlignment="1">
      <alignment vertical="center" wrapText="1"/>
    </xf>
    <xf numFmtId="0" fontId="41" fillId="2" borderId="6" xfId="0" applyFont="1" applyFill="1" applyBorder="1" applyAlignment="1">
      <alignment vertical="center"/>
    </xf>
    <xf numFmtId="49" fontId="41" fillId="2" borderId="49" xfId="0" applyNumberFormat="1" applyFont="1" applyFill="1" applyBorder="1" applyAlignment="1">
      <alignment vertical="center"/>
    </xf>
    <xf numFmtId="49" fontId="3" fillId="2" borderId="46" xfId="0" applyNumberFormat="1" applyFont="1" applyFill="1" applyBorder="1" applyAlignment="1">
      <alignment vertical="center"/>
    </xf>
    <xf numFmtId="49" fontId="3" fillId="2" borderId="51" xfId="0" applyNumberFormat="1" applyFont="1" applyFill="1" applyBorder="1" applyAlignment="1">
      <alignment vertical="center" wrapText="1"/>
    </xf>
    <xf numFmtId="49" fontId="41" fillId="2" borderId="6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 wrapText="1"/>
    </xf>
    <xf numFmtId="49" fontId="3" fillId="2" borderId="47" xfId="0" applyNumberFormat="1" applyFont="1" applyFill="1" applyBorder="1" applyAlignment="1">
      <alignment vertical="center" wrapText="1"/>
    </xf>
    <xf numFmtId="0" fontId="161" fillId="6" borderId="72" xfId="0" applyFont="1" applyFill="1" applyBorder="1" applyAlignment="1">
      <alignment horizontal="center" vertical="center"/>
    </xf>
    <xf numFmtId="49" fontId="162" fillId="6" borderId="72" xfId="0" applyNumberFormat="1" applyFont="1" applyFill="1" applyBorder="1" applyAlignment="1">
      <alignment vertical="center"/>
    </xf>
    <xf numFmtId="0" fontId="165" fillId="6" borderId="72" xfId="0" applyFont="1" applyFill="1" applyBorder="1" applyAlignment="1">
      <alignment horizontal="center" vertical="center"/>
    </xf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0" fillId="0" borderId="70" xfId="0" applyBorder="1"/>
    <xf numFmtId="0" fontId="0" fillId="0" borderId="70" xfId="0" applyBorder="1" applyAlignment="1">
      <alignment horizontal="center"/>
    </xf>
    <xf numFmtId="0" fontId="0" fillId="0" borderId="71" xfId="0" applyBorder="1"/>
    <xf numFmtId="49" fontId="159" fillId="0" borderId="72" xfId="0" applyNumberFormat="1" applyFont="1" applyBorder="1" applyAlignment="1">
      <alignment vertical="center"/>
    </xf>
    <xf numFmtId="49" fontId="159" fillId="0" borderId="72" xfId="0" applyNumberFormat="1" applyFont="1" applyBorder="1" applyAlignment="1">
      <alignment horizontal="center" vertical="center"/>
    </xf>
    <xf numFmtId="0" fontId="160" fillId="0" borderId="71" xfId="0" applyFont="1" applyBorder="1" applyAlignment="1">
      <alignment horizontal="center" vertical="center"/>
    </xf>
    <xf numFmtId="49" fontId="162" fillId="0" borderId="72" xfId="0" applyNumberFormat="1" applyFont="1" applyBorder="1" applyAlignment="1">
      <alignment vertical="center"/>
    </xf>
    <xf numFmtId="0" fontId="162" fillId="0" borderId="72" xfId="0" applyFont="1" applyBorder="1" applyAlignment="1">
      <alignment vertical="center"/>
    </xf>
    <xf numFmtId="0" fontId="162" fillId="0" borderId="72" xfId="0" applyFont="1" applyBorder="1" applyAlignment="1">
      <alignment horizontal="center" vertical="center"/>
    </xf>
    <xf numFmtId="49" fontId="163" fillId="0" borderId="72" xfId="0" applyNumberFormat="1" applyFont="1" applyBorder="1" applyAlignment="1">
      <alignment horizontal="center" vertical="center"/>
    </xf>
    <xf numFmtId="0" fontId="0" fillId="0" borderId="76" xfId="0" applyBorder="1"/>
    <xf numFmtId="0" fontId="0" fillId="0" borderId="77" xfId="0" applyBorder="1"/>
    <xf numFmtId="0" fontId="164" fillId="0" borderId="71" xfId="0" applyFont="1" applyBorder="1"/>
    <xf numFmtId="0" fontId="164" fillId="0" borderId="71" xfId="0" applyFont="1" applyBorder="1" applyAlignment="1">
      <alignment horizontal="center" vertical="center"/>
    </xf>
    <xf numFmtId="49" fontId="167" fillId="0" borderId="0" xfId="0" applyNumberFormat="1" applyFont="1"/>
    <xf numFmtId="0" fontId="168" fillId="0" borderId="0" xfId="0" applyFont="1"/>
    <xf numFmtId="49" fontId="167" fillId="0" borderId="69" xfId="0" applyNumberFormat="1" applyFont="1" applyBorder="1"/>
    <xf numFmtId="0" fontId="101" fillId="0" borderId="69" xfId="0" applyFont="1" applyBorder="1"/>
    <xf numFmtId="49" fontId="169" fillId="0" borderId="0" xfId="0" applyNumberFormat="1" applyFont="1"/>
    <xf numFmtId="0" fontId="169" fillId="0" borderId="0" xfId="0" applyFont="1"/>
    <xf numFmtId="49" fontId="169" fillId="0" borderId="69" xfId="0" applyNumberFormat="1" applyFont="1" applyBorder="1"/>
    <xf numFmtId="0" fontId="100" fillId="0" borderId="69" xfId="0" applyFont="1" applyBorder="1"/>
    <xf numFmtId="49" fontId="123" fillId="0" borderId="6" xfId="0" applyNumberFormat="1" applyFont="1" applyFill="1" applyBorder="1" applyAlignment="1">
      <alignment vertical="center"/>
    </xf>
    <xf numFmtId="0" fontId="56" fillId="6" borderId="6" xfId="0" applyNumberFormat="1" applyFont="1" applyFill="1" applyBorder="1" applyAlignment="1">
      <alignment horizontal="center" vertical="center"/>
    </xf>
    <xf numFmtId="0" fontId="54" fillId="6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1" fillId="19" borderId="7" xfId="0" applyFont="1" applyFill="1" applyBorder="1" applyAlignment="1">
      <alignment horizontal="center" vertical="center"/>
    </xf>
    <xf numFmtId="0" fontId="170" fillId="5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7" fillId="0" borderId="0" xfId="0" applyFont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26" fillId="0" borderId="0" xfId="0" applyFont="1" applyAlignment="1">
      <alignment horizontal="center" vertical="center"/>
    </xf>
    <xf numFmtId="0" fontId="127" fillId="0" borderId="0" xfId="0" applyFont="1" applyAlignment="1">
      <alignment horizontal="center" vertical="center"/>
    </xf>
    <xf numFmtId="0" fontId="47" fillId="4" borderId="0" xfId="0" applyFont="1" applyFill="1" applyAlignment="1">
      <alignment horizontal="center" vertical="center" wrapText="1"/>
    </xf>
    <xf numFmtId="0" fontId="47" fillId="7" borderId="0" xfId="0" applyFont="1" applyFill="1" applyAlignment="1">
      <alignment horizontal="center" vertical="center" wrapText="1"/>
    </xf>
    <xf numFmtId="0" fontId="46" fillId="0" borderId="0" xfId="0" applyFont="1" applyAlignment="1">
      <alignment horizontal="center"/>
    </xf>
    <xf numFmtId="0" fontId="141" fillId="3" borderId="0" xfId="0" applyFont="1" applyFill="1" applyAlignment="1">
      <alignment horizontal="center" vertical="center"/>
    </xf>
    <xf numFmtId="0" fontId="154" fillId="3" borderId="0" xfId="0" applyFont="1" applyFill="1" applyAlignment="1">
      <alignment horizontal="center" vertical="center"/>
    </xf>
    <xf numFmtId="0" fontId="158" fillId="0" borderId="61" xfId="0" applyFont="1" applyBorder="1" applyAlignment="1">
      <alignment horizontal="center"/>
    </xf>
    <xf numFmtId="0" fontId="158" fillId="0" borderId="62" xfId="0" applyFont="1" applyBorder="1" applyAlignment="1">
      <alignment horizontal="center"/>
    </xf>
    <xf numFmtId="0" fontId="158" fillId="0" borderId="63" xfId="0" applyFont="1" applyBorder="1" applyAlignment="1">
      <alignment horizontal="center"/>
    </xf>
    <xf numFmtId="49" fontId="166" fillId="0" borderId="65" xfId="0" applyNumberFormat="1" applyFont="1" applyBorder="1" applyAlignment="1">
      <alignment horizontal="center" vertical="center"/>
    </xf>
    <xf numFmtId="0" fontId="166" fillId="0" borderId="65" xfId="0" applyFont="1" applyBorder="1" applyAlignment="1">
      <alignment horizontal="center" vertical="center"/>
    </xf>
    <xf numFmtId="49" fontId="93" fillId="0" borderId="65" xfId="0" applyNumberFormat="1" applyFont="1" applyBorder="1" applyAlignment="1">
      <alignment horizontal="center" vertical="center"/>
    </xf>
    <xf numFmtId="0" fontId="93" fillId="0" borderId="65" xfId="0" applyFont="1" applyBorder="1" applyAlignment="1">
      <alignment horizontal="center" vertical="center"/>
    </xf>
    <xf numFmtId="49" fontId="159" fillId="0" borderId="73" xfId="0" applyNumberFormat="1" applyFont="1" applyBorder="1" applyAlignment="1">
      <alignment horizontal="center" vertical="center"/>
    </xf>
    <xf numFmtId="0" fontId="159" fillId="0" borderId="74" xfId="0" applyFont="1" applyBorder="1" applyAlignment="1">
      <alignment horizontal="center" vertical="center"/>
    </xf>
    <xf numFmtId="0" fontId="159" fillId="0" borderId="7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2" fillId="0" borderId="0" xfId="0" applyFont="1" applyAlignment="1">
      <alignment horizontal="center" vertical="center"/>
    </xf>
    <xf numFmtId="49" fontId="41" fillId="2" borderId="36" xfId="0" applyNumberFormat="1" applyFont="1" applyFill="1" applyBorder="1" applyAlignment="1">
      <alignment horizontal="center" vertical="center"/>
    </xf>
    <xf numFmtId="0" fontId="41" fillId="2" borderId="37" xfId="0" applyFont="1" applyFill="1" applyBorder="1" applyAlignment="1">
      <alignment horizontal="center" vertical="center"/>
    </xf>
    <xf numFmtId="0" fontId="41" fillId="2" borderId="38" xfId="0" applyFont="1" applyFill="1" applyBorder="1" applyAlignment="1">
      <alignment horizontal="center" vertical="center"/>
    </xf>
    <xf numFmtId="49" fontId="97" fillId="3" borderId="5" xfId="0" applyNumberFormat="1" applyFont="1" applyFill="1" applyBorder="1" applyAlignment="1">
      <alignment horizontal="center" vertical="center"/>
    </xf>
    <xf numFmtId="0" fontId="97" fillId="3" borderId="5" xfId="0" applyFont="1" applyFill="1" applyBorder="1" applyAlignment="1">
      <alignment horizontal="center" vertical="center"/>
    </xf>
    <xf numFmtId="49" fontId="93" fillId="2" borderId="5" xfId="0" applyNumberFormat="1" applyFont="1" applyFill="1" applyBorder="1" applyAlignment="1">
      <alignment horizontal="center" vertical="center"/>
    </xf>
    <xf numFmtId="0" fontId="93" fillId="2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97" fillId="3" borderId="2" xfId="0" applyNumberFormat="1" applyFont="1" applyFill="1" applyBorder="1" applyAlignment="1">
      <alignment horizontal="center" vertical="center"/>
    </xf>
    <xf numFmtId="49" fontId="97" fillId="3" borderId="3" xfId="0" applyNumberFormat="1" applyFont="1" applyFill="1" applyBorder="1" applyAlignment="1">
      <alignment horizontal="center" vertical="center"/>
    </xf>
    <xf numFmtId="49" fontId="97" fillId="3" borderId="4" xfId="0" applyNumberFormat="1" applyFont="1" applyFill="1" applyBorder="1" applyAlignment="1">
      <alignment horizontal="center" vertical="center"/>
    </xf>
    <xf numFmtId="49" fontId="93" fillId="2" borderId="2" xfId="0" applyNumberFormat="1" applyFont="1" applyFill="1" applyBorder="1" applyAlignment="1">
      <alignment horizontal="center" vertical="center"/>
    </xf>
    <xf numFmtId="49" fontId="93" fillId="2" borderId="3" xfId="0" applyNumberFormat="1" applyFont="1" applyFill="1" applyBorder="1" applyAlignment="1">
      <alignment horizontal="center" vertical="center"/>
    </xf>
    <xf numFmtId="49" fontId="93" fillId="2" borderId="4" xfId="0" applyNumberFormat="1" applyFont="1" applyFill="1" applyBorder="1" applyAlignment="1">
      <alignment horizontal="center" vertical="center"/>
    </xf>
    <xf numFmtId="49" fontId="41" fillId="2" borderId="46" xfId="0" applyNumberFormat="1" applyFont="1" applyFill="1" applyBorder="1" applyAlignment="1">
      <alignment horizontal="center" vertical="center"/>
    </xf>
    <xf numFmtId="49" fontId="41" fillId="2" borderId="47" xfId="0" applyNumberFormat="1" applyFont="1" applyFill="1" applyBorder="1" applyAlignment="1">
      <alignment horizontal="center" vertical="center"/>
    </xf>
    <xf numFmtId="49" fontId="41" fillId="2" borderId="48" xfId="0" applyNumberFormat="1" applyFont="1" applyFill="1" applyBorder="1" applyAlignment="1">
      <alignment horizontal="center" vertical="center"/>
    </xf>
    <xf numFmtId="49" fontId="44" fillId="2" borderId="2" xfId="0" applyNumberFormat="1" applyFont="1" applyFill="1" applyBorder="1" applyAlignment="1">
      <alignment horizontal="left"/>
    </xf>
    <xf numFmtId="49" fontId="44" fillId="2" borderId="3" xfId="0" applyNumberFormat="1" applyFont="1" applyFill="1" applyBorder="1" applyAlignment="1">
      <alignment horizontal="left"/>
    </xf>
    <xf numFmtId="49" fontId="44" fillId="2" borderId="4" xfId="0" applyNumberFormat="1" applyFont="1" applyFill="1" applyBorder="1" applyAlignment="1">
      <alignment horizontal="left"/>
    </xf>
    <xf numFmtId="0" fontId="104" fillId="0" borderId="9" xfId="0" applyFont="1" applyBorder="1" applyAlignment="1">
      <alignment horizontal="center"/>
    </xf>
    <xf numFmtId="49" fontId="105" fillId="22" borderId="11" xfId="0" applyNumberFormat="1" applyFont="1" applyFill="1" applyBorder="1" applyAlignment="1">
      <alignment horizontal="center" vertical="center" wrapText="1"/>
    </xf>
    <xf numFmtId="0" fontId="41" fillId="22" borderId="11" xfId="0" applyFont="1" applyFill="1" applyBorder="1" applyAlignment="1">
      <alignment horizontal="center" vertical="center" wrapText="1"/>
    </xf>
    <xf numFmtId="49" fontId="41" fillId="22" borderId="11" xfId="0" applyNumberFormat="1" applyFont="1" applyFill="1" applyBorder="1" applyAlignment="1">
      <alignment horizontal="center"/>
    </xf>
    <xf numFmtId="0" fontId="41" fillId="22" borderId="11" xfId="0" applyFont="1" applyFill="1" applyBorder="1" applyAlignment="1">
      <alignment horizontal="center"/>
    </xf>
    <xf numFmtId="49" fontId="105" fillId="25" borderId="49" xfId="0" applyNumberFormat="1" applyFont="1" applyFill="1" applyBorder="1" applyAlignment="1">
      <alignment horizontal="center" vertical="center" wrapText="1"/>
    </xf>
    <xf numFmtId="0" fontId="105" fillId="25" borderId="12" xfId="0" applyFont="1" applyFill="1" applyBorder="1" applyAlignment="1">
      <alignment horizontal="center" vertical="center" wrapText="1"/>
    </xf>
    <xf numFmtId="49" fontId="41" fillId="25" borderId="46" xfId="0" applyNumberFormat="1" applyFont="1" applyFill="1" applyBorder="1" applyAlignment="1">
      <alignment horizontal="center"/>
    </xf>
    <xf numFmtId="0" fontId="41" fillId="25" borderId="48" xfId="0" applyFont="1" applyFill="1" applyBorder="1" applyAlignment="1">
      <alignment horizontal="center"/>
    </xf>
    <xf numFmtId="49" fontId="41" fillId="25" borderId="11" xfId="0" applyNumberFormat="1" applyFont="1" applyFill="1" applyBorder="1" applyAlignment="1">
      <alignment horizontal="center"/>
    </xf>
    <xf numFmtId="0" fontId="41" fillId="25" borderId="11" xfId="0" applyFont="1" applyFill="1" applyBorder="1" applyAlignment="1">
      <alignment horizontal="center"/>
    </xf>
    <xf numFmtId="49" fontId="0" fillId="0" borderId="6" xfId="0" applyNumberFormat="1" applyFill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3300"/>
      <color rgb="FFFF9900"/>
      <color rgb="FFDB5E45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BG73"/>
  <sheetViews>
    <sheetView tabSelected="1" topLeftCell="W1" workbookViewId="0">
      <selection activeCell="AE1" sqref="AE1"/>
    </sheetView>
  </sheetViews>
  <sheetFormatPr defaultRowHeight="14.5"/>
  <cols>
    <col min="1" max="1" width="7.1796875" bestFit="1" customWidth="1"/>
    <col min="2" max="2" width="26.1796875" customWidth="1"/>
    <col min="3" max="3" width="36.26953125" customWidth="1"/>
    <col min="4" max="4" width="4" bestFit="1" customWidth="1"/>
    <col min="5" max="5" width="1.7265625" customWidth="1"/>
    <col min="6" max="6" width="7.1796875" bestFit="1" customWidth="1"/>
    <col min="7" max="7" width="27.54296875" customWidth="1"/>
    <col min="8" max="8" width="34.81640625" customWidth="1"/>
    <col min="9" max="9" width="4" bestFit="1" customWidth="1"/>
    <col min="10" max="10" width="1.7265625" customWidth="1"/>
    <col min="11" max="11" width="7.1796875" bestFit="1" customWidth="1"/>
    <col min="12" max="12" width="27.1796875" customWidth="1"/>
    <col min="13" max="13" width="37.54296875" customWidth="1"/>
    <col min="14" max="14" width="4" bestFit="1" customWidth="1"/>
    <col min="15" max="15" width="1.7265625" customWidth="1"/>
    <col min="16" max="16" width="7.1796875" customWidth="1"/>
    <col min="17" max="17" width="29.7265625" customWidth="1"/>
    <col min="18" max="18" width="37.26953125" customWidth="1"/>
    <col min="19" max="19" width="4" customWidth="1"/>
    <col min="20" max="20" width="1.7265625" customWidth="1"/>
    <col min="21" max="21" width="7.1796875" customWidth="1"/>
    <col min="22" max="22" width="27.1796875" customWidth="1"/>
    <col min="23" max="23" width="35.1796875" customWidth="1"/>
    <col min="24" max="24" width="4" customWidth="1"/>
    <col min="25" max="25" width="1.7265625" customWidth="1"/>
    <col min="26" max="26" width="7.1796875" customWidth="1"/>
    <col min="27" max="27" width="27.453125" customWidth="1"/>
    <col min="28" max="28" width="41.7265625" customWidth="1"/>
    <col min="29" max="29" width="4" customWidth="1"/>
    <col min="30" max="30" width="1.7265625" customWidth="1"/>
    <col min="32" max="32" width="27.453125" bestFit="1" customWidth="1"/>
    <col min="33" max="33" width="34.81640625" bestFit="1" customWidth="1"/>
    <col min="35" max="35" width="1.7265625" customWidth="1"/>
    <col min="37" max="37" width="27.453125" bestFit="1" customWidth="1"/>
    <col min="38" max="38" width="36.1796875" bestFit="1" customWidth="1"/>
    <col min="40" max="40" width="1.7265625" customWidth="1"/>
    <col min="42" max="42" width="27.7265625" bestFit="1" customWidth="1"/>
    <col min="43" max="43" width="34.81640625" bestFit="1" customWidth="1"/>
    <col min="45" max="45" width="1.7265625" customWidth="1"/>
    <col min="47" max="47" width="27.7265625" bestFit="1" customWidth="1"/>
    <col min="48" max="48" width="37.453125" bestFit="1" customWidth="1"/>
    <col min="50" max="50" width="1.7265625" customWidth="1"/>
    <col min="52" max="52" width="27.453125" bestFit="1" customWidth="1"/>
    <col min="53" max="53" width="35.453125" bestFit="1" customWidth="1"/>
    <col min="55" max="55" width="1.7265625" customWidth="1"/>
    <col min="57" max="57" width="24.81640625" bestFit="1" customWidth="1"/>
    <col min="58" max="58" width="35.453125" bestFit="1" customWidth="1"/>
  </cols>
  <sheetData>
    <row r="1" spans="1:59" ht="15.5">
      <c r="B1" s="577" t="s">
        <v>329</v>
      </c>
      <c r="C1" s="577"/>
      <c r="D1" s="577"/>
      <c r="G1" s="577" t="s">
        <v>420</v>
      </c>
      <c r="H1" s="577"/>
      <c r="I1" s="577"/>
      <c r="L1" s="577" t="s">
        <v>518</v>
      </c>
      <c r="M1" s="577"/>
      <c r="N1" s="577"/>
      <c r="Q1" s="577" t="s">
        <v>558</v>
      </c>
      <c r="R1" s="577"/>
      <c r="S1" s="577"/>
      <c r="V1" s="577" t="s">
        <v>572</v>
      </c>
      <c r="W1" s="577"/>
      <c r="X1" s="577"/>
      <c r="AA1" s="577" t="s">
        <v>668</v>
      </c>
      <c r="AB1" s="577"/>
      <c r="AC1" s="577"/>
      <c r="AF1" s="577"/>
      <c r="AG1" s="577"/>
      <c r="AH1" s="577"/>
      <c r="AK1" s="577"/>
      <c r="AL1" s="577"/>
      <c r="AM1" s="577"/>
      <c r="AP1" s="577"/>
      <c r="AQ1" s="577"/>
      <c r="AR1" s="577"/>
      <c r="AU1" s="577"/>
      <c r="AV1" s="577"/>
      <c r="AW1" s="577"/>
      <c r="AZ1" s="577"/>
      <c r="BA1" s="577"/>
      <c r="BB1" s="577"/>
      <c r="BE1" s="577"/>
      <c r="BF1" s="577"/>
      <c r="BG1" s="577"/>
    </row>
    <row r="2" spans="1:59" ht="15.5">
      <c r="B2" s="574"/>
      <c r="C2" s="574"/>
      <c r="D2" s="574"/>
      <c r="G2" s="574"/>
      <c r="H2" s="574"/>
      <c r="I2" s="574"/>
      <c r="L2" s="574"/>
      <c r="M2" s="574"/>
      <c r="N2" s="574"/>
      <c r="Q2" s="574"/>
      <c r="R2" s="574"/>
      <c r="S2" s="574"/>
      <c r="V2" s="574"/>
      <c r="W2" s="574"/>
      <c r="X2" s="574"/>
      <c r="AA2" s="574"/>
      <c r="AB2" s="574"/>
      <c r="AC2" s="574"/>
      <c r="AF2" s="574"/>
      <c r="AG2" s="574"/>
      <c r="AH2" s="574"/>
      <c r="AK2" s="574"/>
      <c r="AL2" s="574"/>
      <c r="AM2" s="574"/>
      <c r="AP2" s="574"/>
      <c r="AQ2" s="574"/>
      <c r="AR2" s="574"/>
      <c r="AU2" s="574"/>
      <c r="AV2" s="574"/>
      <c r="AW2" s="574"/>
      <c r="AZ2" s="574"/>
      <c r="BA2" s="574"/>
      <c r="BB2" s="574"/>
      <c r="BE2" s="574"/>
      <c r="BF2" s="574"/>
      <c r="BG2" s="574"/>
    </row>
    <row r="3" spans="1:59">
      <c r="A3" s="103" t="s">
        <v>1</v>
      </c>
      <c r="B3" s="168" t="s">
        <v>330</v>
      </c>
      <c r="C3" s="103"/>
      <c r="D3" s="103"/>
      <c r="F3" s="103" t="s">
        <v>1</v>
      </c>
      <c r="G3" s="168" t="s">
        <v>330</v>
      </c>
      <c r="H3" s="103"/>
      <c r="I3" s="103"/>
      <c r="K3" s="103" t="s">
        <v>1</v>
      </c>
      <c r="L3" s="168" t="s">
        <v>330</v>
      </c>
      <c r="M3" s="103"/>
      <c r="N3" s="103"/>
      <c r="P3" s="103" t="s">
        <v>1</v>
      </c>
      <c r="Q3" s="168" t="s">
        <v>330</v>
      </c>
      <c r="R3" s="103"/>
      <c r="S3" s="103"/>
      <c r="U3" s="103" t="s">
        <v>1</v>
      </c>
      <c r="V3" s="168" t="s">
        <v>330</v>
      </c>
      <c r="W3" s="103"/>
      <c r="X3" s="103"/>
      <c r="Z3" s="103" t="s">
        <v>1</v>
      </c>
      <c r="AA3" s="168" t="s">
        <v>330</v>
      </c>
      <c r="AB3" s="103"/>
      <c r="AC3" s="103"/>
      <c r="AE3" s="103"/>
      <c r="AF3" s="373"/>
      <c r="AG3" s="103"/>
      <c r="AH3" s="103"/>
      <c r="AJ3" s="103"/>
      <c r="AK3" s="373"/>
      <c r="AL3" s="103"/>
      <c r="AM3" s="103"/>
      <c r="AO3" s="103"/>
      <c r="AP3" s="168"/>
      <c r="AQ3" s="103"/>
      <c r="AR3" s="103"/>
      <c r="AT3" s="103"/>
      <c r="AU3" s="168"/>
      <c r="AV3" s="103"/>
      <c r="AW3" s="103"/>
      <c r="AY3" s="103"/>
      <c r="AZ3" s="373"/>
      <c r="BA3" s="103"/>
      <c r="BB3" s="103"/>
      <c r="BD3" s="103"/>
      <c r="BE3" s="373"/>
      <c r="BF3" s="103"/>
      <c r="BG3" s="103"/>
    </row>
    <row r="4" spans="1:59" ht="14.5" customHeight="1">
      <c r="A4" s="141">
        <v>1</v>
      </c>
      <c r="B4" s="118" t="s">
        <v>331</v>
      </c>
      <c r="C4" s="118" t="s">
        <v>332</v>
      </c>
      <c r="D4" s="119">
        <v>360</v>
      </c>
      <c r="F4" s="141">
        <v>1</v>
      </c>
      <c r="G4" s="118" t="s">
        <v>331</v>
      </c>
      <c r="H4" s="118" t="s">
        <v>332</v>
      </c>
      <c r="I4" s="119">
        <v>378</v>
      </c>
      <c r="K4" s="141">
        <v>1</v>
      </c>
      <c r="L4" s="118" t="s">
        <v>519</v>
      </c>
      <c r="M4" s="118" t="s">
        <v>423</v>
      </c>
      <c r="N4" s="119">
        <v>395</v>
      </c>
      <c r="P4" s="141">
        <v>1</v>
      </c>
      <c r="Q4" s="420" t="s">
        <v>559</v>
      </c>
      <c r="R4" s="420" t="s">
        <v>423</v>
      </c>
      <c r="S4" s="421">
        <v>345</v>
      </c>
      <c r="U4" s="141">
        <v>1</v>
      </c>
      <c r="V4" s="118" t="s">
        <v>559</v>
      </c>
      <c r="W4" s="118" t="s">
        <v>423</v>
      </c>
      <c r="X4" s="119">
        <v>439</v>
      </c>
      <c r="Z4" s="141">
        <v>1</v>
      </c>
      <c r="AA4" s="118" t="s">
        <v>669</v>
      </c>
      <c r="AB4" s="118" t="s">
        <v>423</v>
      </c>
      <c r="AC4" s="119">
        <v>453</v>
      </c>
      <c r="AE4" s="169"/>
      <c r="AF4" s="123"/>
      <c r="AG4" s="123"/>
      <c r="AH4" s="124"/>
      <c r="AJ4" s="169"/>
      <c r="AK4" s="123"/>
      <c r="AL4" s="123"/>
      <c r="AM4" s="124"/>
      <c r="AO4" s="169"/>
      <c r="AP4" s="123"/>
      <c r="AQ4" s="123"/>
      <c r="AR4" s="124"/>
      <c r="AT4" s="169"/>
      <c r="AU4" s="123"/>
      <c r="AV4" s="123"/>
      <c r="AW4" s="124"/>
      <c r="AY4" s="169"/>
      <c r="AZ4" s="123"/>
      <c r="BA4" s="123"/>
      <c r="BB4" s="124"/>
      <c r="BD4" s="169"/>
      <c r="BE4" s="123"/>
      <c r="BF4" s="123"/>
      <c r="BG4" s="124"/>
    </row>
    <row r="5" spans="1:59">
      <c r="A5" s="141">
        <v>2</v>
      </c>
      <c r="B5" s="118" t="s">
        <v>151</v>
      </c>
      <c r="C5" s="118" t="s">
        <v>333</v>
      </c>
      <c r="D5" s="119">
        <v>248</v>
      </c>
      <c r="F5" s="141">
        <v>2</v>
      </c>
      <c r="G5" s="118" t="s">
        <v>153</v>
      </c>
      <c r="H5" s="118" t="s">
        <v>421</v>
      </c>
      <c r="I5" s="119">
        <v>362</v>
      </c>
      <c r="K5" s="141">
        <v>2</v>
      </c>
      <c r="L5" s="118" t="s">
        <v>153</v>
      </c>
      <c r="M5" s="118" t="s">
        <v>421</v>
      </c>
      <c r="N5" s="119">
        <v>330</v>
      </c>
      <c r="P5" s="141">
        <v>2</v>
      </c>
      <c r="Q5" s="420" t="s">
        <v>152</v>
      </c>
      <c r="R5" s="420" t="s">
        <v>332</v>
      </c>
      <c r="S5" s="421">
        <v>335</v>
      </c>
      <c r="U5" s="141">
        <v>2</v>
      </c>
      <c r="V5" s="118" t="s">
        <v>153</v>
      </c>
      <c r="W5" s="118" t="s">
        <v>334</v>
      </c>
      <c r="X5" s="119">
        <v>311</v>
      </c>
      <c r="Z5" s="141">
        <v>2</v>
      </c>
      <c r="AA5" s="118" t="s">
        <v>152</v>
      </c>
      <c r="AB5" s="118" t="s">
        <v>670</v>
      </c>
      <c r="AC5" s="119">
        <v>278</v>
      </c>
      <c r="AE5" s="169"/>
      <c r="AF5" s="123"/>
      <c r="AG5" s="123"/>
      <c r="AH5" s="124"/>
      <c r="AJ5" s="169"/>
      <c r="AK5" s="123"/>
      <c r="AL5" s="123"/>
      <c r="AM5" s="124"/>
      <c r="AO5" s="169"/>
      <c r="AP5" s="123"/>
      <c r="AQ5" s="123"/>
      <c r="AR5" s="124"/>
      <c r="AT5" s="169"/>
      <c r="AU5" s="123"/>
      <c r="AV5" s="123"/>
      <c r="AW5" s="124"/>
      <c r="AY5" s="169"/>
      <c r="AZ5" s="123"/>
      <c r="BA5" s="123"/>
      <c r="BB5" s="124"/>
      <c r="BD5" s="169"/>
      <c r="BE5" s="123"/>
      <c r="BF5" s="123"/>
      <c r="BG5" s="124"/>
    </row>
    <row r="6" spans="1:59">
      <c r="A6" s="141">
        <v>3</v>
      </c>
      <c r="B6" s="118" t="s">
        <v>153</v>
      </c>
      <c r="C6" s="118" t="s">
        <v>334</v>
      </c>
      <c r="D6" s="119">
        <v>216</v>
      </c>
      <c r="F6" s="141">
        <v>3</v>
      </c>
      <c r="G6" s="118" t="s">
        <v>422</v>
      </c>
      <c r="H6" s="118" t="s">
        <v>423</v>
      </c>
      <c r="I6" s="119">
        <v>361</v>
      </c>
      <c r="K6" s="141">
        <v>3</v>
      </c>
      <c r="L6" s="118" t="s">
        <v>152</v>
      </c>
      <c r="M6" s="118" t="s">
        <v>332</v>
      </c>
      <c r="N6" s="119">
        <v>324</v>
      </c>
      <c r="P6" s="141">
        <v>3</v>
      </c>
      <c r="Q6" s="420" t="s">
        <v>151</v>
      </c>
      <c r="R6" s="420" t="s">
        <v>333</v>
      </c>
      <c r="S6" s="421">
        <v>278</v>
      </c>
      <c r="U6" s="141">
        <v>3</v>
      </c>
      <c r="V6" s="118" t="s">
        <v>151</v>
      </c>
      <c r="W6" s="118" t="s">
        <v>573</v>
      </c>
      <c r="X6" s="119">
        <v>290</v>
      </c>
      <c r="Z6" s="141">
        <v>3</v>
      </c>
      <c r="AA6" s="118" t="s">
        <v>151</v>
      </c>
      <c r="AB6" s="118" t="s">
        <v>333</v>
      </c>
      <c r="AC6" s="119">
        <v>258</v>
      </c>
      <c r="AE6" s="169"/>
      <c r="AF6" s="123"/>
      <c r="AG6" s="123"/>
      <c r="AH6" s="124"/>
      <c r="AJ6" s="169"/>
      <c r="AK6" s="123"/>
      <c r="AL6" s="123"/>
      <c r="AM6" s="124"/>
      <c r="AO6" s="169"/>
      <c r="AP6" s="123"/>
      <c r="AQ6" s="123"/>
      <c r="AR6" s="124"/>
      <c r="AT6" s="169"/>
      <c r="AU6" s="123"/>
      <c r="AV6" s="123"/>
      <c r="AW6" s="124"/>
      <c r="AY6" s="169"/>
      <c r="AZ6" s="123"/>
      <c r="BA6" s="123"/>
      <c r="BB6" s="124"/>
      <c r="BD6" s="169"/>
      <c r="BE6" s="123"/>
      <c r="BF6" s="123"/>
      <c r="BG6" s="124"/>
    </row>
    <row r="7" spans="1:59">
      <c r="A7" s="141">
        <v>4</v>
      </c>
      <c r="B7" s="118" t="s">
        <v>151</v>
      </c>
      <c r="C7" s="118" t="s">
        <v>335</v>
      </c>
      <c r="D7" s="119">
        <v>199</v>
      </c>
      <c r="F7" s="141">
        <v>4</v>
      </c>
      <c r="G7" s="118" t="s">
        <v>151</v>
      </c>
      <c r="H7" s="118" t="s">
        <v>333</v>
      </c>
      <c r="I7" s="119">
        <v>306</v>
      </c>
      <c r="K7" s="141">
        <v>4</v>
      </c>
      <c r="L7" s="118" t="s">
        <v>151</v>
      </c>
      <c r="M7" s="118" t="s">
        <v>333</v>
      </c>
      <c r="N7" s="119">
        <v>304</v>
      </c>
      <c r="P7" s="141">
        <v>4</v>
      </c>
      <c r="Q7" s="420" t="s">
        <v>153</v>
      </c>
      <c r="R7" s="420" t="s">
        <v>334</v>
      </c>
      <c r="S7" s="421">
        <v>253</v>
      </c>
      <c r="U7" s="141">
        <v>4</v>
      </c>
      <c r="V7" s="118" t="s">
        <v>151</v>
      </c>
      <c r="W7" s="118" t="s">
        <v>561</v>
      </c>
      <c r="X7" s="119">
        <v>206</v>
      </c>
      <c r="Z7" s="141">
        <v>4</v>
      </c>
      <c r="AA7" s="118" t="s">
        <v>153</v>
      </c>
      <c r="AB7" s="118" t="s">
        <v>334</v>
      </c>
      <c r="AC7" s="119">
        <v>246</v>
      </c>
      <c r="AE7" s="169"/>
      <c r="AF7" s="123"/>
      <c r="AG7" s="123"/>
      <c r="AH7" s="124"/>
      <c r="AJ7" s="169"/>
      <c r="AK7" s="123"/>
      <c r="AL7" s="123"/>
      <c r="AM7" s="124"/>
      <c r="AO7" s="169"/>
      <c r="AP7" s="123"/>
      <c r="AQ7" s="123"/>
      <c r="AR7" s="124"/>
      <c r="AT7" s="169"/>
      <c r="AU7" s="123"/>
      <c r="AV7" s="123"/>
      <c r="AW7" s="124"/>
      <c r="AY7" s="169"/>
      <c r="AZ7" s="123"/>
      <c r="BA7" s="123"/>
      <c r="BB7" s="124"/>
      <c r="BD7" s="169"/>
      <c r="BE7" s="123"/>
      <c r="BF7" s="123"/>
      <c r="BG7" s="124"/>
    </row>
    <row r="8" spans="1:59">
      <c r="A8" s="141">
        <v>5</v>
      </c>
      <c r="B8" s="118" t="s">
        <v>155</v>
      </c>
      <c r="C8" s="118" t="s">
        <v>336</v>
      </c>
      <c r="D8" s="119">
        <v>170</v>
      </c>
      <c r="F8" s="141">
        <v>5</v>
      </c>
      <c r="G8" s="118" t="s">
        <v>153</v>
      </c>
      <c r="H8" s="118" t="s">
        <v>334</v>
      </c>
      <c r="I8" s="119">
        <v>281</v>
      </c>
      <c r="K8" s="141">
        <v>5</v>
      </c>
      <c r="L8" s="118" t="s">
        <v>153</v>
      </c>
      <c r="M8" s="118" t="s">
        <v>334</v>
      </c>
      <c r="N8" s="119">
        <v>264</v>
      </c>
      <c r="P8" s="141">
        <v>5</v>
      </c>
      <c r="Q8" s="420" t="s">
        <v>153</v>
      </c>
      <c r="R8" s="420" t="s">
        <v>560</v>
      </c>
      <c r="S8" s="421">
        <v>161</v>
      </c>
      <c r="U8" s="141">
        <v>5</v>
      </c>
      <c r="V8" s="118" t="s">
        <v>153</v>
      </c>
      <c r="W8" s="118" t="s">
        <v>560</v>
      </c>
      <c r="X8" s="119">
        <v>205</v>
      </c>
      <c r="Z8" s="141">
        <v>5</v>
      </c>
      <c r="AA8" s="118" t="s">
        <v>153</v>
      </c>
      <c r="AB8" s="118" t="s">
        <v>560</v>
      </c>
      <c r="AC8" s="119">
        <v>235</v>
      </c>
      <c r="AE8" s="169"/>
      <c r="AF8" s="123"/>
      <c r="AG8" s="123"/>
      <c r="AH8" s="124"/>
      <c r="AJ8" s="169"/>
      <c r="AK8" s="123"/>
      <c r="AL8" s="123"/>
      <c r="AM8" s="124"/>
      <c r="AO8" s="169"/>
      <c r="AP8" s="123"/>
      <c r="AQ8" s="123"/>
      <c r="AR8" s="124"/>
      <c r="AT8" s="169"/>
      <c r="AU8" s="123"/>
      <c r="AV8" s="123"/>
      <c r="AW8" s="124"/>
      <c r="AY8" s="169"/>
      <c r="AZ8" s="123"/>
      <c r="BA8" s="123"/>
      <c r="BB8" s="124"/>
      <c r="BD8" s="169"/>
      <c r="BE8" s="123"/>
      <c r="BF8" s="123"/>
      <c r="BG8" s="124"/>
    </row>
    <row r="9" spans="1:59">
      <c r="A9" s="169"/>
      <c r="B9" s="123"/>
      <c r="C9" s="123"/>
      <c r="D9" s="124"/>
      <c r="F9" s="141">
        <v>6</v>
      </c>
      <c r="G9" s="118" t="s">
        <v>151</v>
      </c>
      <c r="H9" s="118" t="s">
        <v>335</v>
      </c>
      <c r="I9" s="119">
        <v>207</v>
      </c>
      <c r="K9" s="141">
        <v>6</v>
      </c>
      <c r="L9" s="118" t="s">
        <v>520</v>
      </c>
      <c r="M9" s="118" t="s">
        <v>521</v>
      </c>
      <c r="N9" s="119">
        <v>257</v>
      </c>
      <c r="P9" s="141">
        <v>6</v>
      </c>
      <c r="Q9" s="118" t="s">
        <v>151</v>
      </c>
      <c r="R9" s="118" t="s">
        <v>561</v>
      </c>
      <c r="S9" s="119">
        <v>154</v>
      </c>
      <c r="U9" s="141">
        <v>6</v>
      </c>
      <c r="V9" s="118" t="s">
        <v>151</v>
      </c>
      <c r="W9" s="118" t="s">
        <v>335</v>
      </c>
      <c r="X9" s="119">
        <v>203</v>
      </c>
      <c r="Z9" s="141">
        <v>6</v>
      </c>
      <c r="AA9" s="118" t="s">
        <v>151</v>
      </c>
      <c r="AB9" s="118" t="s">
        <v>561</v>
      </c>
      <c r="AC9" s="119">
        <v>215</v>
      </c>
      <c r="AE9" s="169"/>
      <c r="AF9" s="123"/>
      <c r="AG9" s="123"/>
      <c r="AH9" s="124"/>
      <c r="AJ9" s="169"/>
      <c r="AK9" s="123"/>
      <c r="AL9" s="123"/>
      <c r="AM9" s="124"/>
      <c r="AO9" s="169"/>
      <c r="AP9" s="123"/>
      <c r="AQ9" s="123"/>
      <c r="AR9" s="124"/>
      <c r="AT9" s="169"/>
      <c r="AU9" s="123"/>
      <c r="AV9" s="123"/>
      <c r="AW9" s="124"/>
      <c r="AY9" s="169"/>
      <c r="AZ9" s="123"/>
      <c r="BA9" s="123"/>
      <c r="BB9" s="124"/>
      <c r="BD9" s="169"/>
      <c r="BE9" s="123"/>
      <c r="BF9" s="123"/>
      <c r="BG9" s="124"/>
    </row>
    <row r="10" spans="1:59">
      <c r="A10" s="103" t="s">
        <v>1</v>
      </c>
      <c r="B10" s="170" t="s">
        <v>337</v>
      </c>
      <c r="C10" s="103"/>
      <c r="D10" s="103"/>
      <c r="F10" s="169"/>
      <c r="G10" s="123"/>
      <c r="H10" s="123"/>
      <c r="I10" s="124"/>
      <c r="K10" s="141">
        <v>7</v>
      </c>
      <c r="L10" s="118" t="s">
        <v>19</v>
      </c>
      <c r="M10" s="118" t="s">
        <v>522</v>
      </c>
      <c r="N10" s="119">
        <v>92</v>
      </c>
      <c r="P10" s="169"/>
      <c r="Q10" s="123"/>
      <c r="R10" s="123"/>
      <c r="S10" s="124"/>
      <c r="U10" s="169"/>
      <c r="V10" s="123"/>
      <c r="W10" s="123"/>
      <c r="X10" s="124"/>
      <c r="Z10" s="141">
        <v>7</v>
      </c>
      <c r="AA10" s="118" t="s">
        <v>669</v>
      </c>
      <c r="AB10" s="118" t="s">
        <v>671</v>
      </c>
      <c r="AC10" s="119">
        <v>122</v>
      </c>
      <c r="AE10" s="169"/>
      <c r="AF10" s="123"/>
      <c r="AG10" s="123"/>
      <c r="AH10" s="124"/>
      <c r="AJ10" s="169"/>
      <c r="AK10" s="123"/>
      <c r="AL10" s="123"/>
      <c r="AM10" s="124"/>
      <c r="AO10" s="169"/>
      <c r="AP10" s="123"/>
      <c r="AQ10" s="123"/>
      <c r="AR10" s="124"/>
      <c r="AT10" s="169"/>
      <c r="AU10" s="123"/>
      <c r="AV10" s="123"/>
      <c r="AW10" s="124"/>
      <c r="AY10" s="169"/>
      <c r="AZ10" s="123"/>
      <c r="BA10" s="123"/>
      <c r="BB10" s="124"/>
      <c r="BD10" s="169"/>
      <c r="BE10" s="123"/>
      <c r="BF10" s="123"/>
      <c r="BG10" s="124"/>
    </row>
    <row r="11" spans="1:59">
      <c r="A11" s="141">
        <v>1</v>
      </c>
      <c r="B11" s="118" t="s">
        <v>153</v>
      </c>
      <c r="C11" s="118" t="s">
        <v>338</v>
      </c>
      <c r="D11" s="119">
        <v>344</v>
      </c>
      <c r="F11" s="103" t="s">
        <v>1</v>
      </c>
      <c r="G11" s="170" t="s">
        <v>337</v>
      </c>
      <c r="H11" s="103"/>
      <c r="I11" s="103"/>
      <c r="K11" s="169"/>
      <c r="L11" s="123"/>
      <c r="M11" s="123"/>
      <c r="N11" s="124"/>
      <c r="P11" s="103" t="s">
        <v>1</v>
      </c>
      <c r="Q11" s="170" t="s">
        <v>337</v>
      </c>
      <c r="R11" s="103"/>
      <c r="S11" s="103"/>
      <c r="U11" s="103" t="s">
        <v>1</v>
      </c>
      <c r="V11" s="170" t="s">
        <v>337</v>
      </c>
      <c r="W11" s="103"/>
      <c r="X11" s="103"/>
      <c r="Z11" s="169"/>
      <c r="AA11" s="123"/>
      <c r="AB11" s="123"/>
      <c r="AC11" s="124"/>
      <c r="AE11" s="169"/>
      <c r="AF11" s="123"/>
      <c r="AG11" s="123"/>
      <c r="AH11" s="124"/>
      <c r="AJ11" s="103"/>
      <c r="AO11" s="169"/>
      <c r="AP11" s="123"/>
      <c r="AQ11" s="123"/>
      <c r="AR11" s="124"/>
      <c r="AT11" s="103"/>
      <c r="AU11" s="170"/>
      <c r="AV11" s="103"/>
      <c r="AW11" s="103"/>
      <c r="AY11" s="169"/>
      <c r="AZ11" s="123"/>
      <c r="BA11" s="123"/>
      <c r="BB11" s="124"/>
      <c r="BD11" s="169"/>
      <c r="BE11" s="123"/>
      <c r="BF11" s="123"/>
      <c r="BG11" s="124"/>
    </row>
    <row r="12" spans="1:59">
      <c r="A12" s="141">
        <v>2</v>
      </c>
      <c r="B12" s="118" t="s">
        <v>151</v>
      </c>
      <c r="C12" s="118" t="s">
        <v>339</v>
      </c>
      <c r="D12" s="119">
        <v>299</v>
      </c>
      <c r="F12" s="141">
        <v>1</v>
      </c>
      <c r="G12" s="118" t="s">
        <v>151</v>
      </c>
      <c r="H12" s="118" t="s">
        <v>340</v>
      </c>
      <c r="I12" s="119">
        <v>331</v>
      </c>
      <c r="K12" s="103" t="s">
        <v>1</v>
      </c>
      <c r="L12" s="170" t="s">
        <v>337</v>
      </c>
      <c r="M12" s="103"/>
      <c r="N12" s="103"/>
      <c r="P12" s="141">
        <v>1</v>
      </c>
      <c r="Q12" s="420" t="s">
        <v>151</v>
      </c>
      <c r="R12" s="420" t="s">
        <v>342</v>
      </c>
      <c r="S12" s="421">
        <v>389</v>
      </c>
      <c r="U12" s="141">
        <v>1</v>
      </c>
      <c r="V12" s="118" t="s">
        <v>151</v>
      </c>
      <c r="W12" s="118" t="s">
        <v>340</v>
      </c>
      <c r="X12" s="119">
        <v>346</v>
      </c>
      <c r="Z12" s="103" t="s">
        <v>1</v>
      </c>
      <c r="AA12" s="170" t="s">
        <v>337</v>
      </c>
      <c r="AB12" s="103"/>
      <c r="AC12" s="103"/>
      <c r="AE12" s="169"/>
      <c r="AF12" s="123"/>
      <c r="AG12" s="123"/>
      <c r="AH12" s="124"/>
      <c r="AJ12" s="103"/>
      <c r="AK12" s="120"/>
      <c r="AO12" s="103"/>
      <c r="AP12" s="170"/>
      <c r="AQ12" s="103"/>
      <c r="AR12" s="103"/>
      <c r="AT12" s="169"/>
      <c r="AU12" s="123"/>
      <c r="AV12" s="123"/>
      <c r="AW12" s="124"/>
      <c r="AY12" s="169"/>
      <c r="AZ12" s="123"/>
      <c r="BA12" s="123"/>
      <c r="BB12" s="124"/>
      <c r="BD12" s="169"/>
      <c r="BE12" s="123"/>
      <c r="BF12" s="123"/>
      <c r="BG12" s="124"/>
    </row>
    <row r="13" spans="1:59">
      <c r="A13" s="141">
        <v>3</v>
      </c>
      <c r="B13" s="118" t="s">
        <v>151</v>
      </c>
      <c r="C13" s="118" t="s">
        <v>340</v>
      </c>
      <c r="D13" s="119">
        <v>257</v>
      </c>
      <c r="F13" s="141">
        <v>2</v>
      </c>
      <c r="G13" s="118" t="s">
        <v>151</v>
      </c>
      <c r="H13" s="118" t="s">
        <v>342</v>
      </c>
      <c r="I13" s="119">
        <v>316</v>
      </c>
      <c r="K13" s="141">
        <v>1</v>
      </c>
      <c r="L13" s="118" t="s">
        <v>151</v>
      </c>
      <c r="M13" s="118" t="s">
        <v>340</v>
      </c>
      <c r="N13" s="119">
        <v>358</v>
      </c>
      <c r="P13" s="141">
        <v>2</v>
      </c>
      <c r="Q13" s="420" t="s">
        <v>151</v>
      </c>
      <c r="R13" s="420" t="s">
        <v>340</v>
      </c>
      <c r="S13" s="421">
        <v>355</v>
      </c>
      <c r="U13" s="141">
        <v>2</v>
      </c>
      <c r="V13" s="118" t="s">
        <v>151</v>
      </c>
      <c r="W13" s="118" t="s">
        <v>342</v>
      </c>
      <c r="X13" s="119">
        <v>307</v>
      </c>
      <c r="Z13" s="141">
        <v>1</v>
      </c>
      <c r="AA13" s="118" t="s">
        <v>151</v>
      </c>
      <c r="AB13" s="118" t="s">
        <v>342</v>
      </c>
      <c r="AC13" s="119">
        <v>353</v>
      </c>
      <c r="AE13" s="169"/>
      <c r="AF13" s="123"/>
      <c r="AG13" s="123"/>
      <c r="AH13" s="124"/>
      <c r="AJ13" s="103"/>
      <c r="AK13" s="123"/>
      <c r="AL13" s="123"/>
      <c r="AM13" s="124"/>
      <c r="AO13" s="169"/>
      <c r="AP13" s="123"/>
      <c r="AQ13" s="123"/>
      <c r="AR13" s="124"/>
      <c r="AT13" s="169"/>
      <c r="AU13" s="123"/>
      <c r="AV13" s="123"/>
      <c r="AW13" s="124"/>
      <c r="AY13" s="169"/>
      <c r="AZ13" s="123"/>
      <c r="BA13" s="123"/>
      <c r="BB13" s="124"/>
      <c r="BD13" s="169"/>
      <c r="BE13" s="123"/>
      <c r="BF13" s="123"/>
      <c r="BG13" s="124"/>
    </row>
    <row r="14" spans="1:59">
      <c r="A14" s="141">
        <v>4</v>
      </c>
      <c r="B14" s="118" t="s">
        <v>331</v>
      </c>
      <c r="C14" s="118" t="s">
        <v>341</v>
      </c>
      <c r="D14" s="119">
        <v>242</v>
      </c>
      <c r="F14" s="141">
        <v>3</v>
      </c>
      <c r="G14" s="118" t="s">
        <v>152</v>
      </c>
      <c r="H14" s="118" t="s">
        <v>341</v>
      </c>
      <c r="I14" s="119">
        <v>288</v>
      </c>
      <c r="K14" s="141">
        <v>2</v>
      </c>
      <c r="L14" s="118" t="s">
        <v>151</v>
      </c>
      <c r="M14" s="118" t="s">
        <v>342</v>
      </c>
      <c r="N14" s="119">
        <v>329</v>
      </c>
      <c r="P14" s="141">
        <v>3</v>
      </c>
      <c r="Q14" s="420" t="s">
        <v>152</v>
      </c>
      <c r="R14" s="420" t="s">
        <v>341</v>
      </c>
      <c r="S14" s="421">
        <v>291</v>
      </c>
      <c r="U14" s="141">
        <v>3</v>
      </c>
      <c r="V14" s="118" t="s">
        <v>151</v>
      </c>
      <c r="W14" s="118" t="s">
        <v>339</v>
      </c>
      <c r="X14" s="119">
        <v>284</v>
      </c>
      <c r="Z14" s="141">
        <v>2</v>
      </c>
      <c r="AA14" s="118" t="s">
        <v>151</v>
      </c>
      <c r="AB14" s="118" t="s">
        <v>672</v>
      </c>
      <c r="AC14" s="119">
        <v>253</v>
      </c>
      <c r="AE14" s="169"/>
      <c r="AF14" s="123"/>
      <c r="AG14" s="123"/>
      <c r="AH14" s="124"/>
      <c r="AJ14" s="103"/>
      <c r="AK14" s="123"/>
      <c r="AL14" s="123"/>
      <c r="AM14" s="124"/>
      <c r="AO14" s="169"/>
      <c r="AP14" s="123"/>
      <c r="AQ14" s="123"/>
      <c r="AR14" s="124"/>
      <c r="AT14" s="169"/>
      <c r="AU14" s="123"/>
      <c r="AV14" s="123"/>
      <c r="AW14" s="124"/>
      <c r="AY14" s="103"/>
      <c r="BD14" s="169"/>
      <c r="BE14" s="123"/>
      <c r="BF14" s="123"/>
      <c r="BG14" s="124"/>
    </row>
    <row r="15" spans="1:59">
      <c r="A15" s="141">
        <v>5</v>
      </c>
      <c r="B15" s="118" t="s">
        <v>174</v>
      </c>
      <c r="C15" s="118" t="s">
        <v>342</v>
      </c>
      <c r="D15" s="119">
        <v>229</v>
      </c>
      <c r="F15" s="141">
        <v>4</v>
      </c>
      <c r="G15" s="118" t="s">
        <v>424</v>
      </c>
      <c r="H15" s="118" t="s">
        <v>343</v>
      </c>
      <c r="I15" s="119">
        <v>241</v>
      </c>
      <c r="K15" s="141">
        <v>3</v>
      </c>
      <c r="L15" s="118" t="s">
        <v>151</v>
      </c>
      <c r="M15" s="118" t="s">
        <v>523</v>
      </c>
      <c r="N15" s="119">
        <v>276</v>
      </c>
      <c r="P15" s="141">
        <v>4</v>
      </c>
      <c r="Q15" s="420" t="s">
        <v>155</v>
      </c>
      <c r="R15" s="420" t="s">
        <v>425</v>
      </c>
      <c r="S15" s="421">
        <v>282</v>
      </c>
      <c r="U15" s="141">
        <v>4</v>
      </c>
      <c r="V15" s="118" t="s">
        <v>174</v>
      </c>
      <c r="W15" s="118" t="s">
        <v>343</v>
      </c>
      <c r="X15" s="119">
        <v>202</v>
      </c>
      <c r="Z15" s="141">
        <v>3</v>
      </c>
      <c r="AA15" s="118" t="s">
        <v>156</v>
      </c>
      <c r="AB15" s="118" t="s">
        <v>673</v>
      </c>
      <c r="AC15" s="119">
        <v>233</v>
      </c>
      <c r="AE15" s="103"/>
      <c r="AJ15" s="103"/>
      <c r="AK15" s="123"/>
      <c r="AL15" s="123"/>
      <c r="AM15" s="124"/>
      <c r="AO15" s="169"/>
      <c r="AP15" s="123"/>
      <c r="AQ15" s="123"/>
      <c r="AR15" s="124"/>
      <c r="AT15" s="169"/>
      <c r="AU15" s="123"/>
      <c r="AV15" s="123"/>
      <c r="AW15" s="124"/>
      <c r="AY15" s="103"/>
      <c r="AZ15" s="120"/>
      <c r="BD15" s="103"/>
    </row>
    <row r="16" spans="1:59">
      <c r="A16" s="141">
        <v>6</v>
      </c>
      <c r="B16" s="118" t="s">
        <v>174</v>
      </c>
      <c r="C16" s="118" t="s">
        <v>343</v>
      </c>
      <c r="D16" s="119">
        <v>192</v>
      </c>
      <c r="F16" s="141">
        <v>5</v>
      </c>
      <c r="G16" s="118" t="s">
        <v>151</v>
      </c>
      <c r="H16" s="118" t="s">
        <v>339</v>
      </c>
      <c r="I16" s="119">
        <v>234</v>
      </c>
      <c r="K16" s="141">
        <v>4</v>
      </c>
      <c r="L16" s="118" t="s">
        <v>152</v>
      </c>
      <c r="M16" s="118" t="s">
        <v>341</v>
      </c>
      <c r="N16" s="119">
        <v>258</v>
      </c>
      <c r="P16" s="141">
        <v>5</v>
      </c>
      <c r="Q16" s="118" t="s">
        <v>151</v>
      </c>
      <c r="R16" s="118" t="s">
        <v>562</v>
      </c>
      <c r="S16" s="119">
        <v>166</v>
      </c>
      <c r="U16" s="141">
        <v>5</v>
      </c>
      <c r="V16" s="118" t="s">
        <v>155</v>
      </c>
      <c r="W16" s="118" t="s">
        <v>425</v>
      </c>
      <c r="X16" s="119">
        <v>159</v>
      </c>
      <c r="Z16" s="141">
        <v>4</v>
      </c>
      <c r="AA16" s="118" t="s">
        <v>669</v>
      </c>
      <c r="AB16" s="118" t="s">
        <v>425</v>
      </c>
      <c r="AC16" s="119">
        <v>211</v>
      </c>
      <c r="AE16" s="103"/>
      <c r="AF16" s="120"/>
      <c r="AJ16" s="103"/>
      <c r="AK16" s="123"/>
      <c r="AL16" s="123"/>
      <c r="AM16" s="124"/>
      <c r="AO16" s="169"/>
      <c r="AP16" s="123"/>
      <c r="AQ16" s="123"/>
      <c r="AR16" s="124"/>
      <c r="AT16" s="169"/>
      <c r="AU16" s="123"/>
      <c r="AV16" s="123"/>
      <c r="AW16" s="124"/>
      <c r="AY16" s="103"/>
      <c r="AZ16" s="123"/>
      <c r="BA16" s="123"/>
      <c r="BB16" s="124"/>
      <c r="BD16" s="103"/>
      <c r="BE16" s="120"/>
    </row>
    <row r="17" spans="1:59">
      <c r="A17" s="141">
        <v>7</v>
      </c>
      <c r="B17" s="118" t="s">
        <v>174</v>
      </c>
      <c r="C17" s="118" t="s">
        <v>344</v>
      </c>
      <c r="D17" s="119">
        <v>129</v>
      </c>
      <c r="F17" s="141">
        <v>6</v>
      </c>
      <c r="G17" s="118" t="s">
        <v>422</v>
      </c>
      <c r="H17" s="118" t="s">
        <v>425</v>
      </c>
      <c r="I17" s="119">
        <v>207</v>
      </c>
      <c r="K17" s="141">
        <v>5</v>
      </c>
      <c r="L17" s="118" t="s">
        <v>153</v>
      </c>
      <c r="M17" s="118" t="s">
        <v>338</v>
      </c>
      <c r="N17" s="119">
        <v>246</v>
      </c>
      <c r="P17" s="103"/>
      <c r="U17" s="103"/>
      <c r="Z17" s="141">
        <v>5</v>
      </c>
      <c r="AA17" s="118" t="s">
        <v>153</v>
      </c>
      <c r="AB17" s="118" t="s">
        <v>674</v>
      </c>
      <c r="AC17" s="119">
        <v>201</v>
      </c>
      <c r="AE17" s="103"/>
      <c r="AF17" s="123"/>
      <c r="AG17" s="123"/>
      <c r="AH17" s="124"/>
      <c r="AJ17" s="103"/>
      <c r="AK17" s="123"/>
      <c r="AL17" s="123"/>
      <c r="AM17" s="124"/>
      <c r="AO17" s="169"/>
      <c r="AP17" s="123"/>
      <c r="AQ17" s="123"/>
      <c r="AR17" s="124"/>
      <c r="AT17" s="169"/>
      <c r="AU17" s="123"/>
      <c r="AV17" s="123"/>
      <c r="AW17" s="124"/>
      <c r="AY17" s="103"/>
      <c r="AZ17" s="123"/>
      <c r="BA17" s="123"/>
      <c r="BB17" s="124"/>
      <c r="BD17" s="103"/>
      <c r="BE17" s="123"/>
      <c r="BF17" s="123"/>
      <c r="BG17" s="124"/>
    </row>
    <row r="18" spans="1:59">
      <c r="A18" s="103"/>
      <c r="F18" s="103"/>
      <c r="K18" s="141">
        <v>6</v>
      </c>
      <c r="L18" s="118" t="s">
        <v>155</v>
      </c>
      <c r="M18" s="118" t="s">
        <v>425</v>
      </c>
      <c r="N18" s="119">
        <v>217</v>
      </c>
      <c r="P18" s="103" t="s">
        <v>1</v>
      </c>
      <c r="Q18" s="120" t="s">
        <v>345</v>
      </c>
      <c r="U18" s="103" t="s">
        <v>1</v>
      </c>
      <c r="V18" s="120" t="s">
        <v>345</v>
      </c>
      <c r="Z18" s="103"/>
      <c r="AE18" s="103"/>
      <c r="AF18" s="123"/>
      <c r="AG18" s="123"/>
      <c r="AH18" s="124"/>
      <c r="AJ18" s="103"/>
      <c r="AK18" s="123"/>
      <c r="AL18" s="123"/>
      <c r="AM18" s="124"/>
      <c r="AO18" s="169"/>
      <c r="AP18" s="123"/>
      <c r="AQ18" s="123"/>
      <c r="AR18" s="124"/>
      <c r="AT18" s="169"/>
      <c r="AU18" s="123"/>
      <c r="AV18" s="123"/>
      <c r="AW18" s="124"/>
      <c r="AY18" s="103"/>
      <c r="AZ18" s="123"/>
      <c r="BA18" s="123"/>
      <c r="BB18" s="124"/>
      <c r="BD18" s="103"/>
      <c r="BE18" s="123"/>
      <c r="BF18" s="123"/>
      <c r="BG18" s="124"/>
    </row>
    <row r="19" spans="1:59">
      <c r="A19" s="103" t="s">
        <v>1</v>
      </c>
      <c r="B19" s="120" t="s">
        <v>345</v>
      </c>
      <c r="F19" s="103" t="s">
        <v>1</v>
      </c>
      <c r="G19" s="120" t="s">
        <v>345</v>
      </c>
      <c r="K19" s="103"/>
      <c r="P19" s="41">
        <v>1</v>
      </c>
      <c r="Q19" s="420" t="s">
        <v>151</v>
      </c>
      <c r="R19" s="420" t="s">
        <v>349</v>
      </c>
      <c r="S19" s="421">
        <v>492</v>
      </c>
      <c r="U19" s="41">
        <v>1</v>
      </c>
      <c r="V19" s="118" t="s">
        <v>151</v>
      </c>
      <c r="W19" s="118" t="s">
        <v>349</v>
      </c>
      <c r="X19" s="119">
        <v>482</v>
      </c>
      <c r="Z19" s="103" t="s">
        <v>1</v>
      </c>
      <c r="AA19" s="120" t="s">
        <v>345</v>
      </c>
      <c r="AE19" s="103"/>
      <c r="AF19" s="123"/>
      <c r="AG19" s="123"/>
      <c r="AH19" s="124"/>
      <c r="AJ19" s="103"/>
      <c r="AK19" s="123"/>
      <c r="AL19" s="123"/>
      <c r="AM19" s="124"/>
      <c r="AO19" s="103"/>
      <c r="AT19" s="169"/>
      <c r="AU19" s="123"/>
      <c r="AV19" s="123"/>
      <c r="AW19" s="124"/>
      <c r="AY19" s="103"/>
      <c r="AZ19" s="123"/>
      <c r="BA19" s="123"/>
      <c r="BB19" s="124"/>
      <c r="BD19" s="103"/>
      <c r="BE19" s="123"/>
      <c r="BF19" s="123"/>
      <c r="BG19" s="124"/>
    </row>
    <row r="20" spans="1:59">
      <c r="A20" s="41">
        <v>1</v>
      </c>
      <c r="B20" s="118" t="s">
        <v>151</v>
      </c>
      <c r="C20" s="118" t="s">
        <v>346</v>
      </c>
      <c r="D20" s="119">
        <v>491</v>
      </c>
      <c r="F20" s="41">
        <v>1</v>
      </c>
      <c r="G20" s="118" t="s">
        <v>151</v>
      </c>
      <c r="H20" s="118" t="s">
        <v>346</v>
      </c>
      <c r="I20" s="119">
        <v>491</v>
      </c>
      <c r="K20" s="103" t="s">
        <v>1</v>
      </c>
      <c r="L20" s="120" t="s">
        <v>345</v>
      </c>
      <c r="P20" s="41">
        <v>2</v>
      </c>
      <c r="Q20" s="420" t="s">
        <v>151</v>
      </c>
      <c r="R20" s="420" t="s">
        <v>346</v>
      </c>
      <c r="S20" s="421">
        <v>482</v>
      </c>
      <c r="U20" s="41">
        <v>2</v>
      </c>
      <c r="V20" s="118" t="s">
        <v>151</v>
      </c>
      <c r="W20" s="118" t="s">
        <v>350</v>
      </c>
      <c r="X20" s="119">
        <v>468</v>
      </c>
      <c r="Z20" s="41">
        <v>1</v>
      </c>
      <c r="AA20" s="633" t="s">
        <v>175</v>
      </c>
      <c r="AB20" s="633" t="s">
        <v>563</v>
      </c>
      <c r="AC20" s="119">
        <v>461</v>
      </c>
      <c r="AE20" s="103"/>
      <c r="AF20" s="123"/>
      <c r="AG20" s="123"/>
      <c r="AH20" s="124"/>
      <c r="AJ20" s="103"/>
      <c r="AK20" s="123"/>
      <c r="AL20" s="123"/>
      <c r="AM20" s="124"/>
      <c r="AO20" s="103"/>
      <c r="AP20" s="120"/>
      <c r="AT20" s="103"/>
      <c r="AY20" s="103"/>
      <c r="AZ20" s="123"/>
      <c r="BA20" s="123"/>
      <c r="BB20" s="124"/>
      <c r="BD20" s="103"/>
      <c r="BE20" s="123"/>
      <c r="BF20" s="123"/>
      <c r="BG20" s="124"/>
    </row>
    <row r="21" spans="1:59">
      <c r="A21" s="41">
        <v>2</v>
      </c>
      <c r="B21" s="118" t="s">
        <v>151</v>
      </c>
      <c r="C21" s="118" t="s">
        <v>347</v>
      </c>
      <c r="D21" s="119">
        <v>486</v>
      </c>
      <c r="F21" s="41">
        <v>2</v>
      </c>
      <c r="G21" s="118" t="s">
        <v>151</v>
      </c>
      <c r="H21" s="118" t="s">
        <v>348</v>
      </c>
      <c r="I21" s="119">
        <v>483</v>
      </c>
      <c r="K21" s="41">
        <v>1</v>
      </c>
      <c r="L21" s="118" t="s">
        <v>151</v>
      </c>
      <c r="M21" s="118" t="s">
        <v>346</v>
      </c>
      <c r="N21" s="119">
        <v>507</v>
      </c>
      <c r="P21" s="41">
        <v>3</v>
      </c>
      <c r="Q21" s="420" t="s">
        <v>151</v>
      </c>
      <c r="R21" s="420" t="s">
        <v>350</v>
      </c>
      <c r="S21" s="421">
        <v>454</v>
      </c>
      <c r="U21" s="41">
        <v>3</v>
      </c>
      <c r="V21" s="118" t="s">
        <v>151</v>
      </c>
      <c r="W21" s="118" t="s">
        <v>574</v>
      </c>
      <c r="X21" s="119">
        <v>416</v>
      </c>
      <c r="Z21" s="41">
        <v>2</v>
      </c>
      <c r="AA21" s="633" t="s">
        <v>151</v>
      </c>
      <c r="AB21" s="633" t="s">
        <v>574</v>
      </c>
      <c r="AC21" s="119">
        <v>435</v>
      </c>
      <c r="AE21" s="103"/>
      <c r="AF21" s="123"/>
      <c r="AG21" s="123"/>
      <c r="AH21" s="124"/>
      <c r="AJ21" s="103"/>
      <c r="AK21" s="123"/>
      <c r="AL21" s="123"/>
      <c r="AM21" s="124"/>
      <c r="AO21" s="103"/>
      <c r="AP21" s="123"/>
      <c r="AQ21" s="123"/>
      <c r="AR21" s="124"/>
      <c r="AT21" s="103"/>
      <c r="AU21" s="120"/>
      <c r="AY21" s="103"/>
      <c r="AZ21" s="123"/>
      <c r="BA21" s="123"/>
      <c r="BB21" s="124"/>
      <c r="BD21" s="103"/>
      <c r="BE21" s="123"/>
      <c r="BF21" s="123"/>
      <c r="BG21" s="124"/>
    </row>
    <row r="22" spans="1:59">
      <c r="A22" s="41">
        <v>3</v>
      </c>
      <c r="B22" s="118" t="s">
        <v>151</v>
      </c>
      <c r="C22" s="118" t="s">
        <v>348</v>
      </c>
      <c r="D22" s="119">
        <v>483</v>
      </c>
      <c r="F22" s="41">
        <v>3</v>
      </c>
      <c r="G22" s="118" t="s">
        <v>151</v>
      </c>
      <c r="H22" s="118" t="s">
        <v>349</v>
      </c>
      <c r="I22" s="119">
        <v>464</v>
      </c>
      <c r="K22" s="41">
        <v>2</v>
      </c>
      <c r="L22" s="118" t="s">
        <v>151</v>
      </c>
      <c r="M22" s="118" t="s">
        <v>349</v>
      </c>
      <c r="N22" s="119">
        <v>481</v>
      </c>
      <c r="P22" s="41">
        <v>4</v>
      </c>
      <c r="Q22" s="420" t="s">
        <v>175</v>
      </c>
      <c r="R22" s="420" t="s">
        <v>563</v>
      </c>
      <c r="S22" s="421">
        <v>437</v>
      </c>
      <c r="U22" s="41">
        <v>4</v>
      </c>
      <c r="V22" s="118" t="s">
        <v>151</v>
      </c>
      <c r="W22" s="118" t="s">
        <v>352</v>
      </c>
      <c r="X22" s="119">
        <v>402</v>
      </c>
      <c r="Z22" s="41">
        <v>3</v>
      </c>
      <c r="AA22" s="118" t="s">
        <v>151</v>
      </c>
      <c r="AB22" s="633" t="s">
        <v>353</v>
      </c>
      <c r="AC22" s="119">
        <v>389</v>
      </c>
      <c r="AE22" s="103"/>
      <c r="AF22" s="123"/>
      <c r="AG22" s="123"/>
      <c r="AH22" s="124"/>
      <c r="AJ22" s="103"/>
      <c r="AK22" s="123"/>
      <c r="AL22" s="123"/>
      <c r="AM22" s="124"/>
      <c r="AO22" s="103"/>
      <c r="AP22" s="123"/>
      <c r="AQ22" s="123"/>
      <c r="AR22" s="124"/>
      <c r="AT22" s="103"/>
      <c r="AU22" s="123"/>
      <c r="AV22" s="123"/>
      <c r="AW22" s="124"/>
      <c r="AY22" s="103"/>
      <c r="AZ22" s="123"/>
      <c r="BA22" s="123"/>
      <c r="BB22" s="124"/>
      <c r="BD22" s="103"/>
      <c r="BE22" s="123"/>
      <c r="BF22" s="123"/>
      <c r="BG22" s="124"/>
    </row>
    <row r="23" spans="1:59">
      <c r="A23" s="41">
        <v>4</v>
      </c>
      <c r="B23" s="118" t="s">
        <v>151</v>
      </c>
      <c r="C23" s="118" t="s">
        <v>349</v>
      </c>
      <c r="D23" s="119">
        <v>460</v>
      </c>
      <c r="F23" s="41">
        <v>4</v>
      </c>
      <c r="G23" s="118" t="s">
        <v>151</v>
      </c>
      <c r="H23" s="118" t="s">
        <v>350</v>
      </c>
      <c r="I23" s="119">
        <v>464</v>
      </c>
      <c r="K23" s="41">
        <v>3</v>
      </c>
      <c r="L23" s="118" t="s">
        <v>151</v>
      </c>
      <c r="M23" s="118" t="s">
        <v>524</v>
      </c>
      <c r="N23" s="119">
        <v>450</v>
      </c>
      <c r="P23" s="41">
        <v>5</v>
      </c>
      <c r="Q23" s="420" t="s">
        <v>151</v>
      </c>
      <c r="R23" s="420" t="s">
        <v>335</v>
      </c>
      <c r="S23" s="421">
        <v>405</v>
      </c>
      <c r="U23" s="41">
        <v>5</v>
      </c>
      <c r="V23" s="118" t="s">
        <v>175</v>
      </c>
      <c r="W23" s="118" t="s">
        <v>563</v>
      </c>
      <c r="X23" s="119">
        <v>399</v>
      </c>
      <c r="Z23" s="41">
        <v>4</v>
      </c>
      <c r="AA23" s="118" t="s">
        <v>151</v>
      </c>
      <c r="AB23" s="633" t="s">
        <v>352</v>
      </c>
      <c r="AC23" s="119">
        <v>367</v>
      </c>
      <c r="AE23" s="103"/>
      <c r="AF23" s="123"/>
      <c r="AG23" s="123"/>
      <c r="AH23" s="124"/>
      <c r="AJ23" s="103"/>
      <c r="AK23" s="123"/>
      <c r="AL23" s="123"/>
      <c r="AM23" s="124"/>
      <c r="AO23" s="103"/>
      <c r="AP23" s="123"/>
      <c r="AQ23" s="123"/>
      <c r="AR23" s="124"/>
      <c r="AT23" s="103"/>
      <c r="AU23" s="123"/>
      <c r="AV23" s="123"/>
      <c r="AW23" s="124"/>
      <c r="AY23" s="103"/>
      <c r="AZ23" s="123"/>
      <c r="BA23" s="123"/>
      <c r="BB23" s="124"/>
      <c r="BD23" s="103"/>
      <c r="BE23" s="123"/>
      <c r="BF23" s="123"/>
      <c r="BG23" s="124"/>
    </row>
    <row r="24" spans="1:59">
      <c r="A24" s="41">
        <v>5</v>
      </c>
      <c r="B24" s="118" t="s">
        <v>151</v>
      </c>
      <c r="C24" s="118" t="s">
        <v>350</v>
      </c>
      <c r="D24" s="119">
        <v>451</v>
      </c>
      <c r="F24" s="41">
        <v>5</v>
      </c>
      <c r="G24" s="118" t="s">
        <v>151</v>
      </c>
      <c r="H24" s="118" t="s">
        <v>347</v>
      </c>
      <c r="I24" s="119">
        <v>454</v>
      </c>
      <c r="K24" s="41">
        <v>4</v>
      </c>
      <c r="L24" s="118" t="s">
        <v>151</v>
      </c>
      <c r="M24" s="118" t="s">
        <v>350</v>
      </c>
      <c r="N24" s="119">
        <v>433</v>
      </c>
      <c r="P24" s="41">
        <v>6</v>
      </c>
      <c r="Q24" s="420" t="s">
        <v>151</v>
      </c>
      <c r="R24" s="420" t="s">
        <v>352</v>
      </c>
      <c r="S24" s="421">
        <v>387</v>
      </c>
      <c r="U24" s="41">
        <v>6</v>
      </c>
      <c r="V24" s="118" t="s">
        <v>151</v>
      </c>
      <c r="W24" s="118" t="s">
        <v>335</v>
      </c>
      <c r="X24" s="119">
        <v>386</v>
      </c>
      <c r="Z24" s="41">
        <v>5</v>
      </c>
      <c r="AA24" s="118" t="s">
        <v>151</v>
      </c>
      <c r="AB24" s="633" t="s">
        <v>355</v>
      </c>
      <c r="AC24" s="119">
        <v>337</v>
      </c>
      <c r="AE24" s="103"/>
      <c r="AF24" s="123"/>
      <c r="AG24" s="123"/>
      <c r="AH24" s="124"/>
      <c r="AJ24" s="103"/>
      <c r="AK24" s="123"/>
      <c r="AL24" s="123"/>
      <c r="AM24" s="124"/>
      <c r="AO24" s="103"/>
      <c r="AP24" s="123"/>
      <c r="AQ24" s="123"/>
      <c r="AR24" s="124"/>
      <c r="AT24" s="103"/>
      <c r="AU24" s="123"/>
      <c r="AV24" s="123"/>
      <c r="AW24" s="124"/>
      <c r="AY24" s="103"/>
      <c r="AZ24" s="123"/>
      <c r="BA24" s="123"/>
      <c r="BB24" s="124"/>
      <c r="BD24" s="103"/>
      <c r="BE24" s="123"/>
      <c r="BF24" s="123"/>
      <c r="BG24" s="124"/>
    </row>
    <row r="25" spans="1:59">
      <c r="A25" s="41">
        <v>6</v>
      </c>
      <c r="B25" s="118" t="s">
        <v>151</v>
      </c>
      <c r="C25" s="118" t="s">
        <v>351</v>
      </c>
      <c r="D25" s="119">
        <v>411</v>
      </c>
      <c r="F25" s="41">
        <v>6</v>
      </c>
      <c r="G25" s="118" t="s">
        <v>151</v>
      </c>
      <c r="H25" s="118" t="s">
        <v>352</v>
      </c>
      <c r="I25" s="119">
        <v>396</v>
      </c>
      <c r="K25" s="41">
        <v>5</v>
      </c>
      <c r="L25" s="118" t="s">
        <v>151</v>
      </c>
      <c r="M25" s="118" t="s">
        <v>335</v>
      </c>
      <c r="N25" s="119">
        <v>421</v>
      </c>
      <c r="P25" s="41">
        <v>7</v>
      </c>
      <c r="Q25" s="420" t="s">
        <v>151</v>
      </c>
      <c r="R25" s="420" t="s">
        <v>353</v>
      </c>
      <c r="S25" s="421">
        <v>325</v>
      </c>
      <c r="U25" s="41">
        <v>7</v>
      </c>
      <c r="V25" s="118" t="s">
        <v>151</v>
      </c>
      <c r="W25" s="118" t="s">
        <v>353</v>
      </c>
      <c r="X25" s="119">
        <v>386</v>
      </c>
      <c r="Z25" s="41">
        <v>6</v>
      </c>
      <c r="AA25" s="118" t="s">
        <v>151</v>
      </c>
      <c r="AB25" s="633" t="s">
        <v>354</v>
      </c>
      <c r="AC25" s="119">
        <v>323</v>
      </c>
      <c r="AE25" s="103"/>
      <c r="AF25" s="123"/>
      <c r="AG25" s="123"/>
      <c r="AH25" s="124"/>
      <c r="AJ25" s="103"/>
      <c r="AK25" s="123"/>
      <c r="AL25" s="123"/>
      <c r="AM25" s="124"/>
      <c r="AO25" s="103"/>
      <c r="AP25" s="123"/>
      <c r="AQ25" s="123"/>
      <c r="AR25" s="124"/>
      <c r="AT25" s="103"/>
      <c r="AU25" s="123"/>
      <c r="AV25" s="123"/>
      <c r="AW25" s="124"/>
      <c r="AY25" s="103"/>
      <c r="AZ25" s="123"/>
      <c r="BA25" s="123"/>
      <c r="BB25" s="124"/>
      <c r="BD25" s="103"/>
      <c r="BE25" s="123"/>
      <c r="BF25" s="123"/>
      <c r="BG25" s="124"/>
    </row>
    <row r="26" spans="1:59">
      <c r="A26" s="41">
        <v>7</v>
      </c>
      <c r="B26" s="118" t="s">
        <v>151</v>
      </c>
      <c r="C26" s="118" t="s">
        <v>335</v>
      </c>
      <c r="D26" s="119">
        <v>387</v>
      </c>
      <c r="F26" s="41">
        <v>7</v>
      </c>
      <c r="G26" s="118" t="s">
        <v>151</v>
      </c>
      <c r="H26" s="118" t="s">
        <v>335</v>
      </c>
      <c r="I26" s="119">
        <v>388</v>
      </c>
      <c r="K26" s="41">
        <v>6</v>
      </c>
      <c r="L26" s="118" t="s">
        <v>151</v>
      </c>
      <c r="M26" s="118" t="s">
        <v>353</v>
      </c>
      <c r="N26" s="119">
        <v>391</v>
      </c>
      <c r="P26" s="41">
        <v>8</v>
      </c>
      <c r="Q26" s="420" t="s">
        <v>153</v>
      </c>
      <c r="R26" s="420" t="s">
        <v>564</v>
      </c>
      <c r="S26" s="421">
        <v>289</v>
      </c>
      <c r="U26" s="41">
        <v>8</v>
      </c>
      <c r="V26" s="118" t="s">
        <v>151</v>
      </c>
      <c r="W26" s="118" t="s">
        <v>575</v>
      </c>
      <c r="X26" s="119">
        <v>344</v>
      </c>
      <c r="Z26" s="41">
        <v>7</v>
      </c>
      <c r="AA26" s="633" t="s">
        <v>153</v>
      </c>
      <c r="AB26" s="633" t="s">
        <v>565</v>
      </c>
      <c r="AC26" s="119">
        <v>297</v>
      </c>
      <c r="AE26" s="103"/>
      <c r="AF26" s="123"/>
      <c r="AG26" s="123"/>
      <c r="AH26" s="124"/>
      <c r="AJ26" s="103"/>
      <c r="AK26" s="123"/>
      <c r="AL26" s="123"/>
      <c r="AM26" s="124"/>
      <c r="AO26" s="103"/>
      <c r="AP26" s="123"/>
      <c r="AQ26" s="123"/>
      <c r="AR26" s="124"/>
      <c r="AT26" s="103"/>
      <c r="AU26" s="123"/>
      <c r="AV26" s="123"/>
      <c r="AW26" s="124"/>
      <c r="AY26" s="103"/>
      <c r="AZ26" s="123"/>
      <c r="BA26" s="123"/>
      <c r="BB26" s="124"/>
      <c r="BD26" s="103"/>
      <c r="BE26" s="123"/>
      <c r="BF26" s="123"/>
      <c r="BG26" s="124"/>
    </row>
    <row r="27" spans="1:59">
      <c r="A27" s="41">
        <v>8</v>
      </c>
      <c r="B27" s="118" t="s">
        <v>151</v>
      </c>
      <c r="C27" s="118" t="s">
        <v>352</v>
      </c>
      <c r="D27" s="119">
        <v>354</v>
      </c>
      <c r="F27" s="41">
        <v>8</v>
      </c>
      <c r="G27" s="118" t="s">
        <v>151</v>
      </c>
      <c r="H27" s="118" t="s">
        <v>354</v>
      </c>
      <c r="I27" s="119">
        <v>332</v>
      </c>
      <c r="K27" s="41">
        <v>7</v>
      </c>
      <c r="L27" s="118" t="s">
        <v>151</v>
      </c>
      <c r="M27" s="118" t="s">
        <v>354</v>
      </c>
      <c r="N27" s="119">
        <v>372</v>
      </c>
      <c r="P27" s="41">
        <v>9</v>
      </c>
      <c r="Q27" s="118" t="s">
        <v>153</v>
      </c>
      <c r="R27" s="118" t="s">
        <v>565</v>
      </c>
      <c r="S27" s="119">
        <v>252</v>
      </c>
      <c r="U27" s="41">
        <v>9</v>
      </c>
      <c r="V27" s="118" t="s">
        <v>151</v>
      </c>
      <c r="W27" s="118" t="s">
        <v>354</v>
      </c>
      <c r="X27" s="119">
        <v>319</v>
      </c>
      <c r="Z27" s="41">
        <v>8</v>
      </c>
      <c r="AA27" s="633" t="s">
        <v>151</v>
      </c>
      <c r="AB27" s="633" t="s">
        <v>675</v>
      </c>
      <c r="AC27" s="119">
        <v>258</v>
      </c>
      <c r="AE27" s="103"/>
      <c r="AF27" s="123"/>
      <c r="AG27" s="123"/>
      <c r="AH27" s="124"/>
      <c r="AJ27" s="103"/>
      <c r="AO27" s="103"/>
      <c r="AP27" s="123"/>
      <c r="AQ27" s="123"/>
      <c r="AR27" s="124"/>
      <c r="AT27" s="103"/>
      <c r="AU27" s="123"/>
      <c r="AV27" s="123"/>
      <c r="AW27" s="124"/>
      <c r="AY27" s="103"/>
      <c r="AZ27" s="123"/>
      <c r="BA27" s="123"/>
      <c r="BB27" s="124"/>
      <c r="BD27" s="103"/>
      <c r="BE27" s="123"/>
      <c r="BF27" s="123"/>
      <c r="BG27" s="124"/>
    </row>
    <row r="28" spans="1:59">
      <c r="A28" s="41">
        <v>9</v>
      </c>
      <c r="B28" s="118" t="s">
        <v>151</v>
      </c>
      <c r="C28" s="118" t="s">
        <v>353</v>
      </c>
      <c r="D28" s="119">
        <v>313</v>
      </c>
      <c r="F28" s="41">
        <v>9</v>
      </c>
      <c r="G28" s="118" t="s">
        <v>151</v>
      </c>
      <c r="H28" s="118" t="s">
        <v>426</v>
      </c>
      <c r="I28" s="119">
        <v>324</v>
      </c>
      <c r="K28" s="41">
        <v>8</v>
      </c>
      <c r="L28" s="118" t="s">
        <v>151</v>
      </c>
      <c r="M28" s="118" t="s">
        <v>525</v>
      </c>
      <c r="N28" s="119">
        <v>337</v>
      </c>
      <c r="P28" s="103"/>
      <c r="U28" s="41">
        <v>10</v>
      </c>
      <c r="V28" s="118" t="s">
        <v>153</v>
      </c>
      <c r="W28" s="118" t="s">
        <v>576</v>
      </c>
      <c r="X28" s="119">
        <v>264</v>
      </c>
      <c r="Z28" s="41">
        <v>9</v>
      </c>
      <c r="AA28" s="633" t="s">
        <v>153</v>
      </c>
      <c r="AB28" s="633" t="s">
        <v>576</v>
      </c>
      <c r="AC28" s="119">
        <v>235</v>
      </c>
      <c r="AE28" s="103"/>
      <c r="AJ28" s="103"/>
      <c r="AK28" s="121"/>
      <c r="AO28" s="103"/>
      <c r="AP28" s="123"/>
      <c r="AQ28" s="123"/>
      <c r="AR28" s="124"/>
      <c r="AT28" s="103"/>
      <c r="AU28" s="123"/>
      <c r="AV28" s="123"/>
      <c r="AW28" s="124"/>
      <c r="AY28" s="103"/>
      <c r="AZ28" s="123"/>
      <c r="BA28" s="123"/>
      <c r="BB28" s="124"/>
      <c r="BD28" s="103"/>
      <c r="BE28" s="123"/>
      <c r="BF28" s="123"/>
      <c r="BG28" s="124"/>
    </row>
    <row r="29" spans="1:59">
      <c r="A29" s="41">
        <v>10</v>
      </c>
      <c r="B29" s="118" t="s">
        <v>151</v>
      </c>
      <c r="C29" s="118" t="s">
        <v>354</v>
      </c>
      <c r="D29" s="119">
        <v>290</v>
      </c>
      <c r="F29" s="41">
        <v>10</v>
      </c>
      <c r="G29" s="118" t="s">
        <v>151</v>
      </c>
      <c r="H29" s="118" t="s">
        <v>353</v>
      </c>
      <c r="I29" s="119">
        <v>309</v>
      </c>
      <c r="K29" s="41">
        <v>9</v>
      </c>
      <c r="L29" s="118" t="s">
        <v>151</v>
      </c>
      <c r="M29" s="118" t="s">
        <v>355</v>
      </c>
      <c r="N29" s="119">
        <v>302</v>
      </c>
      <c r="P29" s="103" t="s">
        <v>1</v>
      </c>
      <c r="Q29" s="121" t="s">
        <v>356</v>
      </c>
      <c r="U29" s="41">
        <v>11</v>
      </c>
      <c r="V29" s="118" t="s">
        <v>151</v>
      </c>
      <c r="W29" s="118" t="s">
        <v>355</v>
      </c>
      <c r="X29" s="119">
        <v>243</v>
      </c>
      <c r="Z29" s="103"/>
      <c r="AE29" s="103"/>
      <c r="AF29" s="121"/>
      <c r="AJ29" s="103"/>
      <c r="AK29" s="123"/>
      <c r="AL29" s="123"/>
      <c r="AM29" s="124"/>
      <c r="AO29" s="103"/>
      <c r="AP29" s="123"/>
      <c r="AQ29" s="123"/>
      <c r="AR29" s="124"/>
      <c r="AT29" s="103"/>
      <c r="AU29" s="123"/>
      <c r="AV29" s="123"/>
      <c r="AW29" s="124"/>
      <c r="AY29" s="103"/>
      <c r="AZ29" s="123"/>
      <c r="BA29" s="123"/>
      <c r="BB29" s="124"/>
      <c r="BD29" s="103"/>
      <c r="BE29" s="123"/>
      <c r="BF29" s="123"/>
      <c r="BG29" s="124"/>
    </row>
    <row r="30" spans="1:59">
      <c r="A30" s="41">
        <v>11</v>
      </c>
      <c r="B30" s="118" t="s">
        <v>151</v>
      </c>
      <c r="C30" s="118" t="s">
        <v>355</v>
      </c>
      <c r="D30" s="119">
        <v>230</v>
      </c>
      <c r="F30" s="41">
        <v>11</v>
      </c>
      <c r="G30" s="118" t="s">
        <v>151</v>
      </c>
      <c r="H30" s="118" t="s">
        <v>355</v>
      </c>
      <c r="I30" s="119">
        <v>256</v>
      </c>
      <c r="K30" s="41">
        <v>10</v>
      </c>
      <c r="L30" s="118" t="s">
        <v>151</v>
      </c>
      <c r="M30" s="118" t="s">
        <v>426</v>
      </c>
      <c r="N30" s="119">
        <v>218</v>
      </c>
      <c r="P30" s="41">
        <v>1</v>
      </c>
      <c r="Q30" s="420" t="s">
        <v>151</v>
      </c>
      <c r="R30" s="420" t="s">
        <v>358</v>
      </c>
      <c r="S30" s="421">
        <v>476</v>
      </c>
      <c r="U30" s="41">
        <v>12</v>
      </c>
      <c r="V30" s="118" t="s">
        <v>151</v>
      </c>
      <c r="W30" s="118" t="s">
        <v>525</v>
      </c>
      <c r="X30" s="119">
        <v>241</v>
      </c>
      <c r="Z30" s="103" t="s">
        <v>1</v>
      </c>
      <c r="AA30" s="121" t="s">
        <v>356</v>
      </c>
      <c r="AE30" s="103"/>
      <c r="AF30" s="123"/>
      <c r="AG30" s="123"/>
      <c r="AH30" s="124"/>
      <c r="AJ30" s="103"/>
      <c r="AK30" s="123"/>
      <c r="AL30" s="123"/>
      <c r="AM30" s="124"/>
      <c r="AO30" s="103"/>
      <c r="AP30" s="123"/>
      <c r="AQ30" s="123"/>
      <c r="AR30" s="124"/>
      <c r="AT30" s="103"/>
      <c r="AU30" s="123"/>
      <c r="AV30" s="123"/>
      <c r="AW30" s="124"/>
      <c r="AY30" s="103"/>
      <c r="BD30" s="103"/>
    </row>
    <row r="31" spans="1:59">
      <c r="A31" s="103"/>
      <c r="F31" s="103"/>
      <c r="K31" s="103"/>
      <c r="P31" s="41">
        <v>2</v>
      </c>
      <c r="Q31" s="420" t="s">
        <v>151</v>
      </c>
      <c r="R31" s="420" t="s">
        <v>427</v>
      </c>
      <c r="S31" s="421">
        <v>413</v>
      </c>
      <c r="U31" s="103"/>
      <c r="Z31" s="41">
        <v>1</v>
      </c>
      <c r="AA31" s="118" t="s">
        <v>151</v>
      </c>
      <c r="AB31" s="118" t="s">
        <v>358</v>
      </c>
      <c r="AC31" s="119">
        <v>416</v>
      </c>
      <c r="AE31" s="103"/>
      <c r="AF31" s="123"/>
      <c r="AG31" s="123"/>
      <c r="AH31" s="124"/>
      <c r="AJ31" s="103"/>
      <c r="AK31" s="123"/>
      <c r="AL31" s="123"/>
      <c r="AM31" s="124"/>
      <c r="AO31" s="103"/>
      <c r="AP31" s="123"/>
      <c r="AQ31" s="123"/>
      <c r="AR31" s="124"/>
      <c r="AT31" s="103"/>
      <c r="AU31" s="123"/>
      <c r="AV31" s="123"/>
      <c r="AW31" s="124"/>
      <c r="AY31" s="103"/>
      <c r="AZ31" s="121"/>
      <c r="BD31" s="103"/>
      <c r="BE31" s="121"/>
    </row>
    <row r="32" spans="1:59">
      <c r="A32" s="103" t="s">
        <v>1</v>
      </c>
      <c r="B32" s="121" t="s">
        <v>356</v>
      </c>
      <c r="F32" s="103" t="s">
        <v>1</v>
      </c>
      <c r="G32" s="121" t="s">
        <v>356</v>
      </c>
      <c r="K32" s="103" t="s">
        <v>1</v>
      </c>
      <c r="L32" s="121" t="s">
        <v>356</v>
      </c>
      <c r="P32" s="41">
        <v>3</v>
      </c>
      <c r="Q32" s="420" t="s">
        <v>151</v>
      </c>
      <c r="R32" s="420" t="s">
        <v>360</v>
      </c>
      <c r="S32" s="421">
        <v>410</v>
      </c>
      <c r="U32" s="103" t="s">
        <v>1</v>
      </c>
      <c r="V32" s="121" t="s">
        <v>356</v>
      </c>
      <c r="Z32" s="41">
        <v>2</v>
      </c>
      <c r="AA32" s="118" t="s">
        <v>151</v>
      </c>
      <c r="AB32" s="118" t="s">
        <v>360</v>
      </c>
      <c r="AC32" s="119">
        <v>414</v>
      </c>
      <c r="AE32" s="103"/>
      <c r="AF32" s="123"/>
      <c r="AG32" s="123"/>
      <c r="AH32" s="124"/>
      <c r="AJ32" s="103"/>
      <c r="AK32" s="123"/>
      <c r="AL32" s="123"/>
      <c r="AM32" s="124"/>
      <c r="AO32" s="103"/>
      <c r="AP32" s="123"/>
      <c r="AQ32" s="123"/>
      <c r="AR32" s="124"/>
      <c r="AT32" s="103"/>
      <c r="AU32" s="123"/>
      <c r="AV32" s="123"/>
      <c r="AW32" s="124"/>
      <c r="AY32" s="103"/>
      <c r="AZ32" s="123"/>
      <c r="BA32" s="123"/>
      <c r="BB32" s="124"/>
      <c r="BD32" s="103"/>
      <c r="BE32" s="123"/>
      <c r="BF32" s="123"/>
      <c r="BG32" s="124"/>
    </row>
    <row r="33" spans="1:59">
      <c r="A33" s="41">
        <v>1</v>
      </c>
      <c r="B33" s="118" t="s">
        <v>151</v>
      </c>
      <c r="C33" s="118" t="s">
        <v>357</v>
      </c>
      <c r="D33" s="119">
        <v>510</v>
      </c>
      <c r="F33" s="41">
        <v>1</v>
      </c>
      <c r="G33" s="118" t="s">
        <v>151</v>
      </c>
      <c r="H33" s="118" t="s">
        <v>358</v>
      </c>
      <c r="I33" s="119">
        <v>483</v>
      </c>
      <c r="K33" s="41">
        <v>1</v>
      </c>
      <c r="L33" s="118" t="s">
        <v>151</v>
      </c>
      <c r="M33" s="118" t="s">
        <v>427</v>
      </c>
      <c r="N33" s="119">
        <v>443</v>
      </c>
      <c r="P33" s="41">
        <v>4</v>
      </c>
      <c r="Q33" s="420" t="s">
        <v>151</v>
      </c>
      <c r="R33" s="420" t="s">
        <v>361</v>
      </c>
      <c r="S33" s="421">
        <v>292</v>
      </c>
      <c r="U33" s="41">
        <v>1</v>
      </c>
      <c r="V33" s="118" t="s">
        <v>151</v>
      </c>
      <c r="W33" s="118" t="s">
        <v>358</v>
      </c>
      <c r="X33" s="119">
        <v>470</v>
      </c>
      <c r="Z33" s="41">
        <v>3</v>
      </c>
      <c r="AA33" s="118" t="s">
        <v>151</v>
      </c>
      <c r="AB33" s="118" t="s">
        <v>361</v>
      </c>
      <c r="AC33" s="119">
        <v>300</v>
      </c>
      <c r="AE33" s="103"/>
      <c r="AF33" s="123"/>
      <c r="AG33" s="123"/>
      <c r="AH33" s="124"/>
      <c r="AJ33" s="103"/>
      <c r="AK33" s="123"/>
      <c r="AL33" s="123"/>
      <c r="AM33" s="124"/>
      <c r="AO33" s="103"/>
      <c r="AP33" s="123"/>
      <c r="AQ33" s="123"/>
      <c r="AR33" s="124"/>
      <c r="AT33" s="103"/>
      <c r="AU33" s="123"/>
      <c r="AV33" s="123"/>
      <c r="AW33" s="124"/>
      <c r="AY33" s="103"/>
      <c r="AZ33" s="123"/>
      <c r="BA33" s="123"/>
      <c r="BB33" s="124"/>
      <c r="BD33" s="103"/>
      <c r="BE33" s="123"/>
      <c r="BF33" s="123"/>
      <c r="BG33" s="124"/>
    </row>
    <row r="34" spans="1:59">
      <c r="A34" s="41">
        <v>2</v>
      </c>
      <c r="B34" s="118" t="s">
        <v>151</v>
      </c>
      <c r="C34" s="118" t="s">
        <v>358</v>
      </c>
      <c r="D34" s="119">
        <v>454</v>
      </c>
      <c r="F34" s="41">
        <v>2</v>
      </c>
      <c r="G34" s="420" t="s">
        <v>151</v>
      </c>
      <c r="H34" s="420" t="s">
        <v>427</v>
      </c>
      <c r="I34" s="421">
        <v>459</v>
      </c>
      <c r="K34" s="41">
        <v>2</v>
      </c>
      <c r="L34" s="118" t="s">
        <v>151</v>
      </c>
      <c r="M34" s="118" t="s">
        <v>358</v>
      </c>
      <c r="N34" s="119">
        <v>443</v>
      </c>
      <c r="P34" s="41">
        <v>5</v>
      </c>
      <c r="Q34" s="420" t="s">
        <v>153</v>
      </c>
      <c r="R34" s="420" t="s">
        <v>364</v>
      </c>
      <c r="S34" s="421">
        <v>280</v>
      </c>
      <c r="U34" s="41">
        <v>2</v>
      </c>
      <c r="V34" s="118" t="s">
        <v>151</v>
      </c>
      <c r="W34" s="118" t="s">
        <v>360</v>
      </c>
      <c r="X34" s="119">
        <v>400</v>
      </c>
      <c r="Z34" s="41">
        <v>4</v>
      </c>
      <c r="AA34" s="118" t="s">
        <v>153</v>
      </c>
      <c r="AB34" s="118" t="s">
        <v>364</v>
      </c>
      <c r="AC34" s="119">
        <v>267</v>
      </c>
      <c r="AE34" s="103"/>
      <c r="AF34" s="123"/>
      <c r="AG34" s="123"/>
      <c r="AH34" s="124"/>
      <c r="AJ34" s="103"/>
      <c r="AK34" s="123"/>
      <c r="AL34" s="123"/>
      <c r="AM34" s="124"/>
      <c r="AO34" s="103"/>
      <c r="AP34" s="123"/>
      <c r="AQ34" s="123"/>
      <c r="AR34" s="124"/>
      <c r="AT34" s="103"/>
      <c r="AU34" s="123"/>
      <c r="AV34" s="123"/>
      <c r="AW34" s="124"/>
      <c r="AY34" s="103"/>
      <c r="AZ34" s="123"/>
      <c r="BA34" s="123"/>
      <c r="BB34" s="124"/>
      <c r="BD34" s="103"/>
      <c r="BE34" s="123"/>
      <c r="BF34" s="123"/>
      <c r="BG34" s="124"/>
    </row>
    <row r="35" spans="1:59">
      <c r="A35" s="41">
        <v>3</v>
      </c>
      <c r="B35" s="118" t="s">
        <v>157</v>
      </c>
      <c r="C35" s="118" t="s">
        <v>359</v>
      </c>
      <c r="D35" s="119">
        <v>387</v>
      </c>
      <c r="F35" s="41">
        <v>3</v>
      </c>
      <c r="G35" s="118" t="s">
        <v>151</v>
      </c>
      <c r="H35" s="118" t="s">
        <v>360</v>
      </c>
      <c r="I35" s="119">
        <v>452</v>
      </c>
      <c r="K35" s="41">
        <v>3</v>
      </c>
      <c r="L35" s="118" t="s">
        <v>151</v>
      </c>
      <c r="M35" s="118" t="s">
        <v>526</v>
      </c>
      <c r="N35" s="119">
        <v>433</v>
      </c>
      <c r="P35" s="41">
        <v>6</v>
      </c>
      <c r="Q35" s="420" t="s">
        <v>151</v>
      </c>
      <c r="R35" s="420" t="s">
        <v>527</v>
      </c>
      <c r="S35" s="421">
        <v>256</v>
      </c>
      <c r="U35" s="41">
        <v>3</v>
      </c>
      <c r="V35" s="118" t="s">
        <v>151</v>
      </c>
      <c r="W35" s="118" t="s">
        <v>577</v>
      </c>
      <c r="X35" s="119">
        <v>372</v>
      </c>
      <c r="Z35" s="41">
        <v>5</v>
      </c>
      <c r="AA35" s="118" t="s">
        <v>151</v>
      </c>
      <c r="AB35" s="118" t="s">
        <v>578</v>
      </c>
      <c r="AC35" s="119">
        <v>181</v>
      </c>
      <c r="AE35" s="103"/>
      <c r="AF35" s="123"/>
      <c r="AG35" s="123"/>
      <c r="AH35" s="124"/>
      <c r="AJ35" s="103"/>
      <c r="AK35" s="123"/>
      <c r="AL35" s="123"/>
      <c r="AM35" s="124"/>
      <c r="AO35" s="103"/>
      <c r="AP35" s="123"/>
      <c r="AQ35" s="123"/>
      <c r="AR35" s="124"/>
      <c r="AT35" s="103"/>
      <c r="AY35" s="103"/>
      <c r="AZ35" s="123"/>
      <c r="BA35" s="123"/>
      <c r="BB35" s="124"/>
      <c r="BD35" s="103"/>
      <c r="BE35" s="123"/>
      <c r="BF35" s="123"/>
      <c r="BG35" s="124"/>
    </row>
    <row r="36" spans="1:59">
      <c r="A36" s="41">
        <v>4</v>
      </c>
      <c r="B36" s="118" t="s">
        <v>151</v>
      </c>
      <c r="C36" s="118" t="s">
        <v>360</v>
      </c>
      <c r="D36" s="119">
        <v>365</v>
      </c>
      <c r="F36" s="41">
        <v>4</v>
      </c>
      <c r="G36" s="118" t="s">
        <v>157</v>
      </c>
      <c r="H36" s="118" t="s">
        <v>359</v>
      </c>
      <c r="I36" s="119">
        <v>376</v>
      </c>
      <c r="K36" s="41">
        <v>4</v>
      </c>
      <c r="L36" s="118" t="s">
        <v>151</v>
      </c>
      <c r="M36" s="118" t="s">
        <v>360</v>
      </c>
      <c r="N36" s="119">
        <v>400</v>
      </c>
      <c r="P36" s="41">
        <v>7</v>
      </c>
      <c r="Q36" s="420" t="s">
        <v>153</v>
      </c>
      <c r="R36" s="420" t="s">
        <v>365</v>
      </c>
      <c r="S36" s="421">
        <v>238</v>
      </c>
      <c r="U36" s="41">
        <v>4</v>
      </c>
      <c r="V36" s="118" t="s">
        <v>151</v>
      </c>
      <c r="W36" s="118" t="s">
        <v>527</v>
      </c>
      <c r="X36" s="119">
        <v>370</v>
      </c>
      <c r="Z36" s="103"/>
      <c r="AE36" s="103"/>
      <c r="AF36" s="123"/>
      <c r="AG36" s="123"/>
      <c r="AH36" s="124"/>
      <c r="AJ36" s="103"/>
      <c r="AK36" s="123"/>
      <c r="AL36" s="123"/>
      <c r="AM36" s="124"/>
      <c r="AO36" s="103"/>
      <c r="AT36" s="103"/>
      <c r="AU36" s="121"/>
      <c r="AY36" s="103"/>
      <c r="AZ36" s="123"/>
      <c r="BA36" s="123"/>
      <c r="BB36" s="124"/>
      <c r="BD36" s="103"/>
      <c r="BE36" s="123"/>
      <c r="BF36" s="123"/>
      <c r="BG36" s="124"/>
    </row>
    <row r="37" spans="1:59">
      <c r="A37" s="41">
        <v>5</v>
      </c>
      <c r="B37" s="118" t="s">
        <v>151</v>
      </c>
      <c r="C37" s="118" t="s">
        <v>361</v>
      </c>
      <c r="D37" s="119">
        <v>284</v>
      </c>
      <c r="F37" s="41">
        <v>5</v>
      </c>
      <c r="G37" s="118" t="s">
        <v>151</v>
      </c>
      <c r="H37" s="118" t="s">
        <v>428</v>
      </c>
      <c r="I37" s="119">
        <v>340</v>
      </c>
      <c r="K37" s="41">
        <v>5</v>
      </c>
      <c r="L37" s="118" t="s">
        <v>151</v>
      </c>
      <c r="M37" s="118" t="s">
        <v>527</v>
      </c>
      <c r="N37" s="119">
        <v>387</v>
      </c>
      <c r="P37" s="41">
        <v>8</v>
      </c>
      <c r="Q37" s="118" t="s">
        <v>151</v>
      </c>
      <c r="R37" s="118" t="s">
        <v>430</v>
      </c>
      <c r="S37" s="119">
        <v>235</v>
      </c>
      <c r="U37" s="41">
        <v>5</v>
      </c>
      <c r="V37" s="118" t="s">
        <v>529</v>
      </c>
      <c r="W37" s="118" t="s">
        <v>359</v>
      </c>
      <c r="X37" s="119">
        <v>316</v>
      </c>
      <c r="Z37" s="103" t="s">
        <v>1</v>
      </c>
      <c r="AA37" s="122" t="s">
        <v>368</v>
      </c>
      <c r="AE37" s="103"/>
      <c r="AF37" s="123"/>
      <c r="AG37" s="123"/>
      <c r="AH37" s="124"/>
      <c r="AJ37" s="103"/>
      <c r="AK37" s="123"/>
      <c r="AL37" s="123"/>
      <c r="AM37" s="124"/>
      <c r="AO37" s="103"/>
      <c r="AP37" s="121"/>
      <c r="AT37" s="103"/>
      <c r="AU37" s="123"/>
      <c r="AV37" s="123"/>
      <c r="AW37" s="124"/>
      <c r="AY37" s="103"/>
      <c r="AZ37" s="123"/>
      <c r="BA37" s="123"/>
      <c r="BB37" s="124"/>
      <c r="BD37" s="103"/>
      <c r="BE37" s="123"/>
      <c r="BF37" s="123"/>
      <c r="BG37" s="124"/>
    </row>
    <row r="38" spans="1:59">
      <c r="A38" s="41">
        <v>6</v>
      </c>
      <c r="B38" s="118" t="s">
        <v>151</v>
      </c>
      <c r="C38" s="118" t="s">
        <v>362</v>
      </c>
      <c r="D38" s="119">
        <v>278</v>
      </c>
      <c r="F38" s="41">
        <v>6</v>
      </c>
      <c r="G38" s="118" t="s">
        <v>151</v>
      </c>
      <c r="H38" s="118" t="s">
        <v>429</v>
      </c>
      <c r="I38" s="119">
        <v>336</v>
      </c>
      <c r="K38" s="41">
        <v>6</v>
      </c>
      <c r="L38" s="118" t="s">
        <v>520</v>
      </c>
      <c r="M38" s="118" t="s">
        <v>528</v>
      </c>
      <c r="N38" s="119">
        <v>373</v>
      </c>
      <c r="P38" s="103"/>
      <c r="U38" s="41">
        <v>6</v>
      </c>
      <c r="V38" s="118" t="s">
        <v>151</v>
      </c>
      <c r="W38" s="118" t="s">
        <v>578</v>
      </c>
      <c r="X38" s="119">
        <v>306</v>
      </c>
      <c r="Z38" s="41">
        <v>1</v>
      </c>
      <c r="AA38" s="118" t="s">
        <v>157</v>
      </c>
      <c r="AB38" s="118" t="s">
        <v>567</v>
      </c>
      <c r="AC38" s="119">
        <v>390</v>
      </c>
      <c r="AE38" s="103"/>
      <c r="AF38" s="123"/>
      <c r="AG38" s="123"/>
      <c r="AH38" s="124"/>
      <c r="AJ38" s="103"/>
      <c r="AK38" s="123"/>
      <c r="AL38" s="123"/>
      <c r="AM38" s="124"/>
      <c r="AO38" s="103"/>
      <c r="AP38" s="123"/>
      <c r="AQ38" s="123"/>
      <c r="AR38" s="124"/>
      <c r="AT38" s="103"/>
      <c r="AU38" s="123"/>
      <c r="AV38" s="123"/>
      <c r="AW38" s="124"/>
      <c r="AY38" s="103"/>
      <c r="AZ38" s="123"/>
      <c r="BA38" s="123"/>
      <c r="BB38" s="124"/>
      <c r="BD38" s="103"/>
      <c r="BE38" s="123"/>
      <c r="BF38" s="123"/>
      <c r="BG38" s="124"/>
    </row>
    <row r="39" spans="1:59">
      <c r="A39" s="41">
        <v>7</v>
      </c>
      <c r="B39" s="118" t="s">
        <v>151</v>
      </c>
      <c r="C39" s="118" t="s">
        <v>363</v>
      </c>
      <c r="D39" s="119">
        <v>270</v>
      </c>
      <c r="F39" s="41">
        <v>7</v>
      </c>
      <c r="G39" s="118" t="s">
        <v>151</v>
      </c>
      <c r="H39" s="118" t="s">
        <v>430</v>
      </c>
      <c r="I39" s="119">
        <v>326</v>
      </c>
      <c r="K39" s="41">
        <v>7</v>
      </c>
      <c r="L39" s="118" t="s">
        <v>529</v>
      </c>
      <c r="M39" s="118" t="s">
        <v>359</v>
      </c>
      <c r="N39" s="119">
        <v>324</v>
      </c>
      <c r="P39" s="103" t="s">
        <v>1</v>
      </c>
      <c r="Q39" s="122" t="s">
        <v>368</v>
      </c>
      <c r="U39" s="41">
        <v>7</v>
      </c>
      <c r="V39" s="118" t="s">
        <v>151</v>
      </c>
      <c r="W39" s="118" t="s">
        <v>430</v>
      </c>
      <c r="X39" s="119">
        <v>303</v>
      </c>
      <c r="Z39" s="41">
        <v>2</v>
      </c>
      <c r="AA39" s="118"/>
      <c r="AB39" s="118"/>
      <c r="AC39" s="119"/>
      <c r="AE39" s="103"/>
      <c r="AJ39" s="103"/>
      <c r="AK39" s="123"/>
      <c r="AL39" s="123"/>
      <c r="AM39" s="124"/>
      <c r="AO39" s="103"/>
      <c r="AP39" s="123"/>
      <c r="AQ39" s="123"/>
      <c r="AR39" s="124"/>
      <c r="AT39" s="103"/>
      <c r="AU39" s="123"/>
      <c r="AV39" s="123"/>
      <c r="AW39" s="124"/>
      <c r="AY39" s="103"/>
      <c r="AZ39" s="123"/>
      <c r="BA39" s="123"/>
      <c r="BB39" s="124"/>
      <c r="BD39" s="103"/>
    </row>
    <row r="40" spans="1:59">
      <c r="A40" s="41">
        <v>8</v>
      </c>
      <c r="B40" s="118" t="s">
        <v>153</v>
      </c>
      <c r="C40" s="118" t="s">
        <v>364</v>
      </c>
      <c r="D40" s="119">
        <v>253</v>
      </c>
      <c r="F40" s="41">
        <v>8</v>
      </c>
      <c r="G40" s="118" t="s">
        <v>153</v>
      </c>
      <c r="H40" s="118" t="s">
        <v>365</v>
      </c>
      <c r="I40" s="119">
        <v>294</v>
      </c>
      <c r="K40" s="41">
        <v>8</v>
      </c>
      <c r="L40" s="118" t="s">
        <v>153</v>
      </c>
      <c r="M40" s="118" t="s">
        <v>365</v>
      </c>
      <c r="N40" s="119">
        <v>287</v>
      </c>
      <c r="P40" s="41">
        <v>1</v>
      </c>
      <c r="Q40" s="118" t="s">
        <v>151</v>
      </c>
      <c r="R40" s="118" t="s">
        <v>530</v>
      </c>
      <c r="S40" s="119">
        <v>475</v>
      </c>
      <c r="U40" s="41">
        <v>8</v>
      </c>
      <c r="V40" s="118" t="s">
        <v>151</v>
      </c>
      <c r="W40" s="118" t="s">
        <v>361</v>
      </c>
      <c r="X40" s="119">
        <v>276</v>
      </c>
      <c r="Z40" s="41">
        <v>3</v>
      </c>
      <c r="AA40" s="118"/>
      <c r="AB40" s="118"/>
      <c r="AC40" s="119"/>
      <c r="AE40" s="103"/>
      <c r="AF40" s="122"/>
      <c r="AJ40" s="103"/>
      <c r="AK40" s="123"/>
      <c r="AL40" s="123"/>
      <c r="AM40" s="124"/>
      <c r="AO40" s="103"/>
      <c r="AP40" s="123"/>
      <c r="AQ40" s="123"/>
      <c r="AR40" s="124"/>
      <c r="AT40" s="103"/>
      <c r="AU40" s="123"/>
      <c r="AV40" s="123"/>
      <c r="AW40" s="124"/>
      <c r="AY40" s="103"/>
      <c r="BD40" s="103"/>
      <c r="BE40" s="122"/>
    </row>
    <row r="41" spans="1:59">
      <c r="A41" s="41">
        <v>9</v>
      </c>
      <c r="B41" s="118" t="s">
        <v>153</v>
      </c>
      <c r="C41" s="118" t="s">
        <v>365</v>
      </c>
      <c r="D41" s="119">
        <v>218</v>
      </c>
      <c r="F41" s="41">
        <v>9</v>
      </c>
      <c r="G41" s="118" t="s">
        <v>153</v>
      </c>
      <c r="H41" s="118" t="s">
        <v>364</v>
      </c>
      <c r="I41" s="119">
        <v>279</v>
      </c>
      <c r="K41" s="41">
        <v>9</v>
      </c>
      <c r="L41" s="118" t="s">
        <v>153</v>
      </c>
      <c r="M41" s="118" t="s">
        <v>364</v>
      </c>
      <c r="N41" s="119">
        <v>272</v>
      </c>
      <c r="P41" s="41">
        <v>2</v>
      </c>
      <c r="Q41" s="118" t="s">
        <v>157</v>
      </c>
      <c r="R41" s="118" t="s">
        <v>566</v>
      </c>
      <c r="S41" s="119">
        <v>459</v>
      </c>
      <c r="U41" s="103"/>
      <c r="Z41" s="103"/>
      <c r="AE41" s="103"/>
      <c r="AF41" s="123"/>
      <c r="AG41" s="123"/>
      <c r="AH41" s="124"/>
      <c r="AJ41" s="103"/>
      <c r="AO41" s="103"/>
      <c r="AP41" s="123"/>
      <c r="AQ41" s="123"/>
      <c r="AR41" s="124"/>
      <c r="AT41" s="103"/>
      <c r="AU41" s="123"/>
      <c r="AV41" s="123"/>
      <c r="AW41" s="124"/>
      <c r="AY41" s="103"/>
      <c r="AZ41" s="122"/>
      <c r="BD41" s="103"/>
      <c r="BE41" s="123"/>
      <c r="BF41" s="123"/>
      <c r="BG41" s="124"/>
    </row>
    <row r="42" spans="1:59">
      <c r="A42" s="41">
        <v>10</v>
      </c>
      <c r="B42" s="118" t="s">
        <v>151</v>
      </c>
      <c r="C42" s="118" t="s">
        <v>366</v>
      </c>
      <c r="D42" s="119">
        <v>210</v>
      </c>
      <c r="F42" s="103"/>
      <c r="K42" s="41">
        <v>10</v>
      </c>
      <c r="L42" s="118" t="s">
        <v>151</v>
      </c>
      <c r="M42" s="118" t="s">
        <v>361</v>
      </c>
      <c r="N42" s="119">
        <v>260</v>
      </c>
      <c r="P42" s="41">
        <v>3</v>
      </c>
      <c r="Q42" s="118" t="s">
        <v>157</v>
      </c>
      <c r="R42" s="118" t="s">
        <v>567</v>
      </c>
      <c r="S42" s="119">
        <v>451</v>
      </c>
      <c r="U42" s="103" t="s">
        <v>1</v>
      </c>
      <c r="V42" s="122" t="s">
        <v>368</v>
      </c>
      <c r="Z42" s="103" t="s">
        <v>1</v>
      </c>
      <c r="AA42" s="122" t="s">
        <v>372</v>
      </c>
      <c r="AE42" s="103"/>
      <c r="AF42" s="123"/>
      <c r="AG42" s="123"/>
      <c r="AH42" s="124"/>
      <c r="AJ42" s="103"/>
      <c r="AK42" s="122"/>
      <c r="AO42" s="103"/>
      <c r="AP42" s="123"/>
      <c r="AQ42" s="123"/>
      <c r="AR42" s="124"/>
      <c r="AT42" s="103"/>
      <c r="AU42" s="123"/>
      <c r="AV42" s="123"/>
      <c r="AW42" s="124"/>
      <c r="AY42" s="103"/>
      <c r="AZ42" s="123"/>
      <c r="BA42" s="123"/>
      <c r="BB42" s="124"/>
      <c r="BD42" s="103"/>
      <c r="BE42" s="123"/>
      <c r="BF42" s="123"/>
      <c r="BG42" s="124"/>
    </row>
    <row r="43" spans="1:59">
      <c r="A43" s="41">
        <v>11</v>
      </c>
      <c r="B43" s="118" t="s">
        <v>151</v>
      </c>
      <c r="C43" s="118" t="s">
        <v>367</v>
      </c>
      <c r="D43" s="119">
        <v>126</v>
      </c>
      <c r="F43" s="103" t="s">
        <v>1</v>
      </c>
      <c r="G43" s="122" t="s">
        <v>368</v>
      </c>
      <c r="K43" s="41">
        <v>11</v>
      </c>
      <c r="L43" s="118" t="s">
        <v>151</v>
      </c>
      <c r="M43" s="118" t="s">
        <v>430</v>
      </c>
      <c r="N43" s="119">
        <v>248</v>
      </c>
      <c r="P43" s="103"/>
      <c r="U43" s="41">
        <v>1</v>
      </c>
      <c r="V43" s="118" t="s">
        <v>151</v>
      </c>
      <c r="W43" s="118" t="s">
        <v>530</v>
      </c>
      <c r="X43" s="119">
        <v>500</v>
      </c>
      <c r="Z43" s="41">
        <v>1</v>
      </c>
      <c r="AA43" s="118" t="s">
        <v>297</v>
      </c>
      <c r="AB43" s="118" t="s">
        <v>377</v>
      </c>
      <c r="AC43" s="119">
        <v>556</v>
      </c>
      <c r="AE43" s="103"/>
      <c r="AF43" s="123"/>
      <c r="AG43" s="123"/>
      <c r="AH43" s="124"/>
      <c r="AJ43" s="103"/>
      <c r="AK43" s="123"/>
      <c r="AL43" s="123"/>
      <c r="AM43" s="124"/>
      <c r="AO43" s="103"/>
      <c r="AP43" s="123"/>
      <c r="AQ43" s="123"/>
      <c r="AR43" s="124"/>
      <c r="AT43" s="103"/>
      <c r="AU43" s="123"/>
      <c r="AV43" s="123"/>
      <c r="AW43" s="124"/>
      <c r="AY43" s="103"/>
      <c r="AZ43" s="123"/>
      <c r="BA43" s="123"/>
      <c r="BB43" s="124"/>
      <c r="BD43" s="103"/>
      <c r="BE43" s="123"/>
      <c r="BF43" s="123"/>
      <c r="BG43" s="124"/>
    </row>
    <row r="44" spans="1:59">
      <c r="A44" s="103"/>
      <c r="F44" s="41">
        <v>1</v>
      </c>
      <c r="G44" s="118" t="s">
        <v>154</v>
      </c>
      <c r="H44" s="118" t="s">
        <v>431</v>
      </c>
      <c r="I44" s="119">
        <v>485</v>
      </c>
      <c r="K44" s="103"/>
      <c r="P44" s="103" t="s">
        <v>1</v>
      </c>
      <c r="Q44" s="122" t="s">
        <v>372</v>
      </c>
      <c r="U44" s="41">
        <v>2</v>
      </c>
      <c r="V44" s="118" t="s">
        <v>175</v>
      </c>
      <c r="W44" s="118" t="s">
        <v>579</v>
      </c>
      <c r="X44" s="119">
        <v>479</v>
      </c>
      <c r="Z44" s="41">
        <v>2</v>
      </c>
      <c r="AA44" s="634" t="s">
        <v>151</v>
      </c>
      <c r="AB44" s="118" t="s">
        <v>378</v>
      </c>
      <c r="AC44" s="119">
        <v>556</v>
      </c>
      <c r="AE44" s="103"/>
      <c r="AJ44" s="103"/>
      <c r="AK44" s="123"/>
      <c r="AL44" s="123"/>
      <c r="AM44" s="124"/>
      <c r="AO44" s="103"/>
      <c r="AP44" s="123"/>
      <c r="AQ44" s="123"/>
      <c r="AR44" s="124"/>
      <c r="AT44" s="103"/>
      <c r="AU44" s="123"/>
      <c r="AV44" s="123"/>
      <c r="AW44" s="124"/>
      <c r="AY44" s="103"/>
      <c r="AZ44" s="123"/>
      <c r="BA44" s="123"/>
      <c r="BB44" s="124"/>
      <c r="BD44" s="103"/>
    </row>
    <row r="45" spans="1:59">
      <c r="A45" s="103" t="s">
        <v>1</v>
      </c>
      <c r="B45" s="122" t="s">
        <v>368</v>
      </c>
      <c r="F45" s="41">
        <v>2</v>
      </c>
      <c r="G45" s="118" t="s">
        <v>151</v>
      </c>
      <c r="H45" s="118" t="s">
        <v>432</v>
      </c>
      <c r="I45" s="119">
        <v>380</v>
      </c>
      <c r="K45" s="103" t="s">
        <v>1</v>
      </c>
      <c r="L45" s="122" t="s">
        <v>368</v>
      </c>
      <c r="P45" s="41">
        <v>1</v>
      </c>
      <c r="Q45" s="118" t="s">
        <v>568</v>
      </c>
      <c r="R45" s="118" t="s">
        <v>375</v>
      </c>
      <c r="S45" s="119">
        <v>553</v>
      </c>
      <c r="U45" s="41">
        <v>3</v>
      </c>
      <c r="V45" s="118" t="s">
        <v>157</v>
      </c>
      <c r="W45" s="118" t="s">
        <v>567</v>
      </c>
      <c r="X45" s="119">
        <v>434</v>
      </c>
      <c r="Z45" s="41">
        <v>3</v>
      </c>
      <c r="AA45" s="117" t="s">
        <v>158</v>
      </c>
      <c r="AB45" s="118" t="s">
        <v>375</v>
      </c>
      <c r="AC45" s="119">
        <v>546</v>
      </c>
      <c r="AE45" s="103"/>
      <c r="AF45" s="122"/>
      <c r="AJ45" s="103"/>
      <c r="AK45" s="123"/>
      <c r="AL45" s="123"/>
      <c r="AM45" s="124"/>
      <c r="AO45" s="103"/>
      <c r="AP45" s="123"/>
      <c r="AQ45" s="123"/>
      <c r="AR45" s="124"/>
      <c r="AT45" s="103"/>
      <c r="AU45" s="123"/>
      <c r="AV45" s="123"/>
      <c r="AW45" s="124"/>
      <c r="AY45" s="103"/>
      <c r="BD45" s="103"/>
      <c r="BE45" s="122"/>
    </row>
    <row r="46" spans="1:59">
      <c r="A46" s="41">
        <v>1</v>
      </c>
      <c r="B46" s="118" t="s">
        <v>151</v>
      </c>
      <c r="C46" s="118" t="s">
        <v>369</v>
      </c>
      <c r="D46" s="119">
        <v>370</v>
      </c>
      <c r="F46" s="41">
        <v>3</v>
      </c>
      <c r="G46" s="118" t="s">
        <v>151</v>
      </c>
      <c r="H46" s="118" t="s">
        <v>369</v>
      </c>
      <c r="I46" s="119">
        <v>324</v>
      </c>
      <c r="K46" s="41">
        <v>1</v>
      </c>
      <c r="L46" s="118" t="s">
        <v>151</v>
      </c>
      <c r="M46" s="118" t="s">
        <v>530</v>
      </c>
      <c r="N46" s="119">
        <v>473</v>
      </c>
      <c r="P46" s="41">
        <v>2</v>
      </c>
      <c r="Q46" s="118" t="s">
        <v>297</v>
      </c>
      <c r="R46" s="118" t="s">
        <v>377</v>
      </c>
      <c r="S46" s="119">
        <v>550</v>
      </c>
      <c r="U46" s="41">
        <v>4</v>
      </c>
      <c r="V46" s="118" t="s">
        <v>580</v>
      </c>
      <c r="W46" s="118" t="s">
        <v>566</v>
      </c>
      <c r="X46" s="119">
        <v>433</v>
      </c>
      <c r="Z46" s="41">
        <v>4</v>
      </c>
      <c r="AA46" s="118" t="s">
        <v>19</v>
      </c>
      <c r="AB46" s="118" t="s">
        <v>676</v>
      </c>
      <c r="AC46" s="119">
        <v>492</v>
      </c>
      <c r="AE46" s="103"/>
      <c r="AF46" s="123"/>
      <c r="AG46" s="123"/>
      <c r="AH46" s="124"/>
      <c r="AJ46" s="103"/>
      <c r="AK46" s="123"/>
      <c r="AL46" s="123"/>
      <c r="AM46" s="124"/>
      <c r="AO46" s="103"/>
      <c r="AP46" s="123"/>
      <c r="AQ46" s="123"/>
      <c r="AR46" s="124"/>
      <c r="AT46" s="103"/>
      <c r="AY46" s="103"/>
      <c r="AZ46" s="122"/>
      <c r="BD46" s="103"/>
      <c r="BE46" s="123"/>
      <c r="BF46" s="123"/>
      <c r="BG46" s="124"/>
    </row>
    <row r="47" spans="1:59">
      <c r="A47" s="41">
        <v>2</v>
      </c>
      <c r="B47" s="118" t="s">
        <v>370</v>
      </c>
      <c r="C47" s="118" t="s">
        <v>371</v>
      </c>
      <c r="D47" s="119">
        <v>288</v>
      </c>
      <c r="F47" s="103"/>
      <c r="K47" s="41">
        <v>2</v>
      </c>
      <c r="L47" s="118" t="s">
        <v>151</v>
      </c>
      <c r="M47" s="118" t="s">
        <v>369</v>
      </c>
      <c r="N47" s="119">
        <v>421</v>
      </c>
      <c r="P47" s="41">
        <v>3</v>
      </c>
      <c r="Q47" s="118" t="s">
        <v>151</v>
      </c>
      <c r="R47" s="118" t="s">
        <v>376</v>
      </c>
      <c r="S47" s="119">
        <v>548</v>
      </c>
      <c r="U47" s="103"/>
      <c r="Z47" s="103"/>
      <c r="AE47" s="103"/>
      <c r="AF47" s="123"/>
      <c r="AG47" s="123"/>
      <c r="AH47" s="124"/>
      <c r="AJ47" s="103"/>
      <c r="AK47" s="123"/>
      <c r="AL47" s="123"/>
      <c r="AM47" s="124"/>
      <c r="AO47" s="103"/>
      <c r="AP47" s="123"/>
      <c r="AQ47" s="123"/>
      <c r="AR47" s="124"/>
      <c r="AT47" s="103"/>
      <c r="AU47" s="122"/>
      <c r="AY47" s="103"/>
      <c r="AZ47" s="123"/>
      <c r="BA47" s="123"/>
      <c r="BB47" s="124"/>
      <c r="BD47" s="103"/>
      <c r="BE47" s="123"/>
      <c r="BF47" s="123"/>
      <c r="BG47" s="124"/>
    </row>
    <row r="48" spans="1:59">
      <c r="A48" s="41">
        <v>3</v>
      </c>
      <c r="B48" s="118"/>
      <c r="C48" s="118"/>
      <c r="D48" s="119"/>
      <c r="F48" s="103" t="s">
        <v>1</v>
      </c>
      <c r="G48" s="122" t="s">
        <v>372</v>
      </c>
      <c r="K48" s="41">
        <v>3</v>
      </c>
      <c r="L48" s="118"/>
      <c r="M48" s="118"/>
      <c r="N48" s="119"/>
      <c r="P48" s="41">
        <v>4</v>
      </c>
      <c r="Q48" s="118" t="s">
        <v>151</v>
      </c>
      <c r="R48" s="118" t="s">
        <v>378</v>
      </c>
      <c r="S48" s="119">
        <v>548</v>
      </c>
      <c r="U48" s="103" t="s">
        <v>1</v>
      </c>
      <c r="V48" s="122" t="s">
        <v>372</v>
      </c>
      <c r="Z48" s="103" t="s">
        <v>1</v>
      </c>
      <c r="AA48" s="122" t="s">
        <v>381</v>
      </c>
      <c r="AE48" s="103"/>
      <c r="AF48" s="123"/>
      <c r="AG48" s="123"/>
      <c r="AH48" s="124"/>
      <c r="AJ48" s="103"/>
      <c r="AO48" s="103"/>
      <c r="AP48" s="123"/>
      <c r="AQ48" s="123"/>
      <c r="AR48" s="124"/>
      <c r="AT48" s="103"/>
      <c r="AU48" s="123"/>
      <c r="AV48" s="123"/>
      <c r="AW48" s="124"/>
      <c r="AY48" s="103"/>
      <c r="AZ48" s="123"/>
      <c r="BA48" s="123"/>
      <c r="BB48" s="124"/>
      <c r="BD48" s="103"/>
      <c r="BE48" s="123"/>
      <c r="BF48" s="123"/>
      <c r="BG48" s="124"/>
    </row>
    <row r="49" spans="1:59">
      <c r="A49" s="103"/>
      <c r="F49" s="41">
        <v>1</v>
      </c>
      <c r="G49" s="118" t="s">
        <v>154</v>
      </c>
      <c r="H49" s="118" t="s">
        <v>373</v>
      </c>
      <c r="I49" s="119">
        <v>582</v>
      </c>
      <c r="K49" s="103"/>
      <c r="P49" s="41">
        <v>5</v>
      </c>
      <c r="Q49" s="118" t="s">
        <v>159</v>
      </c>
      <c r="R49" s="118" t="s">
        <v>531</v>
      </c>
      <c r="S49" s="119">
        <v>542</v>
      </c>
      <c r="U49" s="41">
        <v>1</v>
      </c>
      <c r="V49" s="118" t="s">
        <v>151</v>
      </c>
      <c r="W49" s="118" t="s">
        <v>581</v>
      </c>
      <c r="X49" s="119">
        <v>563</v>
      </c>
      <c r="Z49" s="41">
        <v>1</v>
      </c>
      <c r="AA49" s="118" t="s">
        <v>151</v>
      </c>
      <c r="AB49" s="118" t="s">
        <v>526</v>
      </c>
      <c r="AC49" s="119">
        <v>562</v>
      </c>
      <c r="AE49" s="103"/>
      <c r="AF49" s="123"/>
      <c r="AG49" s="123"/>
      <c r="AH49" s="124"/>
      <c r="AJ49" s="103"/>
      <c r="AK49" s="122"/>
      <c r="AO49" s="103"/>
      <c r="AP49" s="123"/>
      <c r="AQ49" s="123"/>
      <c r="AR49" s="124"/>
      <c r="AT49" s="103"/>
      <c r="AU49" s="123"/>
      <c r="AV49" s="123"/>
      <c r="AW49" s="124"/>
      <c r="AY49" s="103"/>
      <c r="AZ49" s="123"/>
      <c r="BA49" s="123"/>
      <c r="BB49" s="124"/>
      <c r="BD49" s="103"/>
      <c r="BE49" s="123"/>
      <c r="BF49" s="123"/>
      <c r="BG49" s="124"/>
    </row>
    <row r="50" spans="1:59">
      <c r="A50" s="103" t="s">
        <v>1</v>
      </c>
      <c r="B50" s="122" t="s">
        <v>372</v>
      </c>
      <c r="F50" s="41">
        <v>2</v>
      </c>
      <c r="G50" s="118" t="s">
        <v>151</v>
      </c>
      <c r="H50" s="118" t="s">
        <v>433</v>
      </c>
      <c r="I50" s="119">
        <v>576</v>
      </c>
      <c r="K50" s="103" t="s">
        <v>1</v>
      </c>
      <c r="L50" s="122" t="s">
        <v>372</v>
      </c>
      <c r="P50" s="41">
        <v>6</v>
      </c>
      <c r="Q50" s="118" t="s">
        <v>151</v>
      </c>
      <c r="R50" s="118" t="s">
        <v>569</v>
      </c>
      <c r="S50" s="119">
        <v>509</v>
      </c>
      <c r="U50" s="41">
        <v>2</v>
      </c>
      <c r="V50" s="118" t="s">
        <v>297</v>
      </c>
      <c r="W50" s="118" t="s">
        <v>377</v>
      </c>
      <c r="X50" s="119">
        <v>552</v>
      </c>
      <c r="Z50" s="41">
        <v>2</v>
      </c>
      <c r="AA50" s="118" t="s">
        <v>151</v>
      </c>
      <c r="AB50" s="118" t="s">
        <v>571</v>
      </c>
      <c r="AC50" s="119">
        <v>535</v>
      </c>
      <c r="AE50" s="103"/>
      <c r="AF50" s="123"/>
      <c r="AG50" s="123"/>
      <c r="AH50" s="124"/>
      <c r="AJ50" s="103"/>
      <c r="AK50" s="123"/>
      <c r="AL50" s="123"/>
      <c r="AM50" s="124"/>
      <c r="AO50" s="103"/>
      <c r="AT50" s="103"/>
      <c r="AU50" s="123"/>
      <c r="AV50" s="123"/>
      <c r="AW50" s="124"/>
      <c r="AY50" s="103"/>
      <c r="AZ50" s="123"/>
      <c r="BA50" s="123"/>
      <c r="BB50" s="124"/>
      <c r="BD50" s="103"/>
      <c r="BE50" s="123"/>
      <c r="BF50" s="123"/>
      <c r="BG50" s="124"/>
    </row>
    <row r="51" spans="1:59">
      <c r="A51" s="41">
        <v>1</v>
      </c>
      <c r="B51" s="118" t="s">
        <v>370</v>
      </c>
      <c r="C51" s="118" t="s">
        <v>373</v>
      </c>
      <c r="D51" s="119">
        <v>577</v>
      </c>
      <c r="F51" s="41">
        <v>3</v>
      </c>
      <c r="G51" s="118" t="s">
        <v>151</v>
      </c>
      <c r="H51" s="118" t="s">
        <v>378</v>
      </c>
      <c r="I51" s="119">
        <v>559</v>
      </c>
      <c r="K51" s="41">
        <v>1</v>
      </c>
      <c r="L51" s="118" t="s">
        <v>151</v>
      </c>
      <c r="M51" s="118" t="s">
        <v>374</v>
      </c>
      <c r="N51" s="119">
        <v>562</v>
      </c>
      <c r="P51" s="41">
        <v>7</v>
      </c>
      <c r="Q51" s="118" t="s">
        <v>297</v>
      </c>
      <c r="R51" s="118" t="s">
        <v>570</v>
      </c>
      <c r="S51" s="119">
        <v>444</v>
      </c>
      <c r="U51" s="41">
        <v>3</v>
      </c>
      <c r="V51" s="118" t="s">
        <v>158</v>
      </c>
      <c r="W51" s="118" t="s">
        <v>375</v>
      </c>
      <c r="X51" s="119">
        <v>546</v>
      </c>
      <c r="Z51" s="41">
        <v>3</v>
      </c>
      <c r="AA51" s="118"/>
      <c r="AB51" s="118"/>
      <c r="AC51" s="119"/>
      <c r="AE51" s="103"/>
      <c r="AF51" s="123"/>
      <c r="AG51" s="123"/>
      <c r="AH51" s="124"/>
      <c r="AJ51" s="103"/>
      <c r="AK51" s="123"/>
      <c r="AL51" s="123"/>
      <c r="AM51" s="124"/>
      <c r="AO51" s="103"/>
      <c r="AP51" s="122"/>
      <c r="AT51" s="103"/>
      <c r="AY51" s="103"/>
      <c r="AZ51" s="123"/>
      <c r="BA51" s="123"/>
      <c r="BB51" s="124"/>
      <c r="BD51" s="103"/>
      <c r="BE51" s="123"/>
      <c r="BF51" s="123"/>
      <c r="BG51" s="124"/>
    </row>
    <row r="52" spans="1:59">
      <c r="A52" s="41">
        <v>2</v>
      </c>
      <c r="B52" s="118" t="s">
        <v>151</v>
      </c>
      <c r="C52" s="118" t="s">
        <v>374</v>
      </c>
      <c r="D52" s="119">
        <v>562</v>
      </c>
      <c r="F52" s="41">
        <v>4</v>
      </c>
      <c r="G52" s="118" t="s">
        <v>30</v>
      </c>
      <c r="H52" s="118" t="s">
        <v>377</v>
      </c>
      <c r="I52" s="119">
        <v>558</v>
      </c>
      <c r="K52" s="41">
        <v>2</v>
      </c>
      <c r="L52" s="118" t="s">
        <v>151</v>
      </c>
      <c r="M52" s="118" t="s">
        <v>378</v>
      </c>
      <c r="N52" s="119">
        <v>556</v>
      </c>
      <c r="P52" s="103"/>
      <c r="U52" s="41">
        <v>4</v>
      </c>
      <c r="V52" s="118" t="s">
        <v>151</v>
      </c>
      <c r="W52" s="118" t="s">
        <v>378</v>
      </c>
      <c r="X52" s="119">
        <v>545</v>
      </c>
      <c r="Z52" s="103"/>
      <c r="AA52" s="123"/>
      <c r="AB52" s="123"/>
      <c r="AC52" s="124"/>
      <c r="AE52" s="103"/>
      <c r="AF52" s="123"/>
      <c r="AG52" s="123"/>
      <c r="AH52" s="124"/>
      <c r="AJ52" s="103"/>
      <c r="AK52" s="123"/>
      <c r="AL52" s="123"/>
      <c r="AM52" s="124"/>
      <c r="AO52" s="103"/>
      <c r="AP52" s="123"/>
      <c r="AQ52" s="123"/>
      <c r="AR52" s="124"/>
      <c r="AT52" s="103"/>
      <c r="AU52" s="122"/>
      <c r="AY52" s="103"/>
      <c r="AZ52" s="123"/>
      <c r="BA52" s="123"/>
      <c r="BB52" s="124"/>
      <c r="BD52" s="103"/>
      <c r="BE52" s="123"/>
      <c r="BF52" s="123"/>
      <c r="BG52" s="124"/>
    </row>
    <row r="53" spans="1:59">
      <c r="A53" s="41">
        <v>3</v>
      </c>
      <c r="B53" s="118" t="s">
        <v>158</v>
      </c>
      <c r="C53" s="118" t="s">
        <v>375</v>
      </c>
      <c r="D53" s="119">
        <v>559</v>
      </c>
      <c r="F53" s="41">
        <v>5</v>
      </c>
      <c r="G53" s="118" t="s">
        <v>151</v>
      </c>
      <c r="H53" s="118" t="s">
        <v>379</v>
      </c>
      <c r="I53" s="119">
        <v>556</v>
      </c>
      <c r="K53" s="41">
        <v>3</v>
      </c>
      <c r="L53" s="118" t="s">
        <v>297</v>
      </c>
      <c r="M53" s="118" t="s">
        <v>377</v>
      </c>
      <c r="N53" s="119">
        <v>551</v>
      </c>
      <c r="P53" s="103" t="s">
        <v>1</v>
      </c>
      <c r="Q53" s="122" t="s">
        <v>381</v>
      </c>
      <c r="U53" s="41">
        <v>5</v>
      </c>
      <c r="V53" s="118" t="s">
        <v>175</v>
      </c>
      <c r="W53" s="118" t="s">
        <v>582</v>
      </c>
      <c r="X53" s="119">
        <v>540</v>
      </c>
      <c r="Z53" s="103"/>
      <c r="AA53" s="123"/>
      <c r="AB53" s="123"/>
      <c r="AC53" s="124"/>
      <c r="AE53" s="103"/>
      <c r="AF53" s="123"/>
      <c r="AG53" s="123"/>
      <c r="AH53" s="124"/>
      <c r="AJ53" s="103"/>
      <c r="AK53" s="123"/>
      <c r="AL53" s="123"/>
      <c r="AM53" s="124"/>
      <c r="AO53" s="103"/>
      <c r="AP53" s="123"/>
      <c r="AQ53" s="123"/>
      <c r="AR53" s="124"/>
      <c r="AT53" s="103"/>
      <c r="AU53" s="123"/>
      <c r="AV53" s="123"/>
      <c r="AW53" s="124"/>
      <c r="AY53" s="103"/>
      <c r="AZ53" s="123"/>
      <c r="BA53" s="123"/>
      <c r="BB53" s="124"/>
      <c r="BD53" s="103"/>
    </row>
    <row r="54" spans="1:59">
      <c r="A54" s="41">
        <v>4</v>
      </c>
      <c r="B54" s="118" t="s">
        <v>151</v>
      </c>
      <c r="C54" s="118" t="s">
        <v>376</v>
      </c>
      <c r="D54" s="119">
        <v>558</v>
      </c>
      <c r="F54" s="41">
        <v>6</v>
      </c>
      <c r="G54" s="118" t="s">
        <v>154</v>
      </c>
      <c r="H54" s="118" t="s">
        <v>434</v>
      </c>
      <c r="I54" s="119">
        <v>525</v>
      </c>
      <c r="K54" s="41">
        <v>4</v>
      </c>
      <c r="L54" s="118" t="s">
        <v>158</v>
      </c>
      <c r="M54" s="118" t="s">
        <v>375</v>
      </c>
      <c r="N54" s="119">
        <v>546</v>
      </c>
      <c r="P54" s="41">
        <v>1</v>
      </c>
      <c r="Q54" s="118" t="s">
        <v>151</v>
      </c>
      <c r="R54" s="118" t="s">
        <v>437</v>
      </c>
      <c r="S54" s="119">
        <v>541</v>
      </c>
      <c r="U54" s="41">
        <v>6</v>
      </c>
      <c r="V54" s="118" t="s">
        <v>151</v>
      </c>
      <c r="W54" s="118" t="s">
        <v>583</v>
      </c>
      <c r="X54" s="119">
        <v>539</v>
      </c>
      <c r="Z54" s="103"/>
      <c r="AA54" s="123"/>
      <c r="AB54" s="123"/>
      <c r="AC54" s="124"/>
      <c r="AE54" s="103"/>
      <c r="AF54" s="123"/>
      <c r="AG54" s="123"/>
      <c r="AH54" s="124"/>
      <c r="AJ54" s="103"/>
      <c r="AK54" s="123"/>
      <c r="AL54" s="123"/>
      <c r="AM54" s="124"/>
      <c r="AO54" s="103"/>
      <c r="AP54" s="123"/>
      <c r="AQ54" s="123"/>
      <c r="AR54" s="124"/>
      <c r="AT54" s="103"/>
      <c r="AU54" s="123"/>
      <c r="AV54" s="123"/>
      <c r="AW54" s="124"/>
      <c r="AY54" s="103"/>
      <c r="BD54" s="103"/>
      <c r="BE54" s="122"/>
    </row>
    <row r="55" spans="1:59">
      <c r="A55" s="41">
        <v>5</v>
      </c>
      <c r="B55" s="118" t="s">
        <v>30</v>
      </c>
      <c r="C55" s="118" t="s">
        <v>377</v>
      </c>
      <c r="D55" s="119">
        <v>558</v>
      </c>
      <c r="F55" s="41">
        <v>7</v>
      </c>
      <c r="G55" s="118" t="s">
        <v>151</v>
      </c>
      <c r="H55" s="118" t="s">
        <v>435</v>
      </c>
      <c r="I55" s="119">
        <v>523</v>
      </c>
      <c r="K55" s="41">
        <v>5</v>
      </c>
      <c r="L55" s="118" t="s">
        <v>151</v>
      </c>
      <c r="M55" s="118" t="s">
        <v>435</v>
      </c>
      <c r="N55" s="119">
        <v>524</v>
      </c>
      <c r="P55" s="41">
        <v>2</v>
      </c>
      <c r="Q55" s="118" t="s">
        <v>151</v>
      </c>
      <c r="R55" s="118" t="s">
        <v>384</v>
      </c>
      <c r="S55" s="119">
        <v>529</v>
      </c>
      <c r="U55" s="41">
        <v>7</v>
      </c>
      <c r="V55" s="118" t="s">
        <v>151</v>
      </c>
      <c r="W55" s="118" t="s">
        <v>584</v>
      </c>
      <c r="X55" s="119">
        <v>495</v>
      </c>
      <c r="Z55" s="103"/>
      <c r="AA55" s="123"/>
      <c r="AB55" s="123"/>
      <c r="AC55" s="124"/>
      <c r="AE55" s="103"/>
      <c r="AF55" s="123"/>
      <c r="AG55" s="123"/>
      <c r="AH55" s="124"/>
      <c r="AJ55" s="103"/>
      <c r="AK55" s="123"/>
      <c r="AL55" s="123"/>
      <c r="AM55" s="124"/>
      <c r="AO55" s="103"/>
      <c r="AP55" s="123"/>
      <c r="AQ55" s="123"/>
      <c r="AR55" s="124"/>
      <c r="AT55" s="103"/>
      <c r="AU55" s="123"/>
      <c r="AV55" s="123"/>
      <c r="AW55" s="124"/>
      <c r="AY55" s="103"/>
      <c r="AZ55" s="122"/>
      <c r="BD55" s="103"/>
      <c r="BE55" s="123"/>
      <c r="BF55" s="123"/>
      <c r="BG55" s="124"/>
    </row>
    <row r="56" spans="1:59">
      <c r="A56" s="41">
        <v>6</v>
      </c>
      <c r="B56" s="118" t="s">
        <v>151</v>
      </c>
      <c r="C56" s="118" t="s">
        <v>378</v>
      </c>
      <c r="D56" s="119">
        <v>553</v>
      </c>
      <c r="F56" s="103"/>
      <c r="K56" s="41">
        <v>6</v>
      </c>
      <c r="L56" s="118" t="s">
        <v>29</v>
      </c>
      <c r="M56" s="118" t="s">
        <v>531</v>
      </c>
      <c r="N56" s="119">
        <v>523</v>
      </c>
      <c r="P56" s="41">
        <v>3</v>
      </c>
      <c r="Q56" s="118" t="s">
        <v>151</v>
      </c>
      <c r="R56" s="118" t="s">
        <v>571</v>
      </c>
      <c r="S56" s="119">
        <v>528</v>
      </c>
      <c r="U56" s="103"/>
      <c r="Z56" s="103"/>
      <c r="AE56" s="103"/>
      <c r="AJ56" s="103"/>
      <c r="AO56" s="103"/>
      <c r="AT56" s="103"/>
      <c r="AU56" s="123"/>
      <c r="AV56" s="123"/>
      <c r="AW56" s="124"/>
      <c r="AY56" s="103"/>
      <c r="AZ56" s="123"/>
      <c r="BA56" s="123"/>
      <c r="BB56" s="124"/>
      <c r="BD56" s="103"/>
      <c r="BE56" s="123"/>
      <c r="BF56" s="123"/>
      <c r="BG56" s="124"/>
    </row>
    <row r="57" spans="1:59">
      <c r="A57" s="41">
        <v>7</v>
      </c>
      <c r="B57" s="118" t="s">
        <v>151</v>
      </c>
      <c r="C57" s="118" t="s">
        <v>379</v>
      </c>
      <c r="D57" s="119">
        <v>546</v>
      </c>
      <c r="F57" s="103" t="s">
        <v>1</v>
      </c>
      <c r="G57" s="122" t="s">
        <v>381</v>
      </c>
      <c r="K57" s="103"/>
      <c r="P57" s="103"/>
      <c r="Q57" s="123"/>
      <c r="R57" s="123"/>
      <c r="S57" s="124"/>
      <c r="U57" s="103" t="s">
        <v>1</v>
      </c>
      <c r="V57" s="122" t="s">
        <v>381</v>
      </c>
      <c r="Z57" s="103"/>
      <c r="AA57" s="122"/>
      <c r="AE57" s="103"/>
      <c r="AF57" s="122"/>
      <c r="AJ57" s="103"/>
      <c r="AK57" s="122"/>
      <c r="AO57" s="103"/>
      <c r="AP57" s="122"/>
      <c r="AT57" s="103"/>
      <c r="AU57" s="123"/>
      <c r="AV57" s="123"/>
      <c r="AW57" s="124"/>
      <c r="AY57" s="103"/>
      <c r="AZ57" s="123"/>
      <c r="BA57" s="123"/>
      <c r="BB57" s="124"/>
      <c r="BD57" s="103"/>
      <c r="BE57" s="123"/>
      <c r="BF57" s="123"/>
      <c r="BG57" s="124"/>
    </row>
    <row r="58" spans="1:59">
      <c r="A58" s="41">
        <v>8</v>
      </c>
      <c r="B58" s="118" t="s">
        <v>151</v>
      </c>
      <c r="C58" s="118" t="s">
        <v>380</v>
      </c>
      <c r="D58" s="119">
        <v>443</v>
      </c>
      <c r="F58" s="41">
        <v>1</v>
      </c>
      <c r="G58" s="118" t="s">
        <v>151</v>
      </c>
      <c r="H58" s="118" t="s">
        <v>384</v>
      </c>
      <c r="I58" s="119">
        <v>541</v>
      </c>
      <c r="K58" s="103" t="s">
        <v>1</v>
      </c>
      <c r="L58" s="122" t="s">
        <v>381</v>
      </c>
      <c r="P58" s="103"/>
      <c r="Q58" s="123"/>
      <c r="R58" s="123"/>
      <c r="S58" s="124"/>
      <c r="U58" s="41">
        <v>1</v>
      </c>
      <c r="V58" s="118" t="s">
        <v>73</v>
      </c>
      <c r="W58" s="118" t="s">
        <v>375</v>
      </c>
      <c r="X58" s="119">
        <v>548</v>
      </c>
      <c r="Z58" s="103"/>
      <c r="AA58" s="123"/>
      <c r="AB58" s="123"/>
      <c r="AC58" s="124"/>
      <c r="AE58" s="103"/>
      <c r="AF58" s="123"/>
      <c r="AG58" s="123"/>
      <c r="AH58" s="124"/>
      <c r="AJ58" s="103"/>
      <c r="AK58" s="123"/>
      <c r="AL58" s="123"/>
      <c r="AM58" s="124"/>
      <c r="AO58" s="103"/>
      <c r="AP58" s="123"/>
      <c r="AQ58" s="123"/>
      <c r="AR58" s="124"/>
      <c r="AT58" s="103"/>
      <c r="AU58" s="123"/>
      <c r="AV58" s="123"/>
      <c r="AW58" s="124"/>
      <c r="AY58" s="103"/>
      <c r="AZ58" s="123"/>
      <c r="BA58" s="123"/>
      <c r="BB58" s="124"/>
      <c r="BD58" s="103"/>
      <c r="BE58" s="123"/>
      <c r="BF58" s="123"/>
      <c r="BG58" s="124"/>
    </row>
    <row r="59" spans="1:59">
      <c r="A59" s="103"/>
      <c r="F59" s="41">
        <v>2</v>
      </c>
      <c r="G59" s="118" t="s">
        <v>151</v>
      </c>
      <c r="H59" s="118" t="s">
        <v>436</v>
      </c>
      <c r="I59" s="119">
        <v>528</v>
      </c>
      <c r="K59" s="41">
        <v>1</v>
      </c>
      <c r="L59" s="118" t="s">
        <v>151</v>
      </c>
      <c r="M59" s="118" t="s">
        <v>437</v>
      </c>
      <c r="N59" s="119">
        <v>539</v>
      </c>
      <c r="P59" s="103"/>
      <c r="Q59" s="123"/>
      <c r="R59" s="123"/>
      <c r="S59" s="124"/>
      <c r="U59" s="41">
        <v>2</v>
      </c>
      <c r="V59" s="118" t="s">
        <v>14</v>
      </c>
      <c r="W59" s="118" t="s">
        <v>571</v>
      </c>
      <c r="X59" s="119">
        <v>542</v>
      </c>
      <c r="Z59" s="103"/>
      <c r="AA59" s="123"/>
      <c r="AB59" s="123"/>
      <c r="AC59" s="124"/>
      <c r="AE59" s="103"/>
      <c r="AF59" s="123"/>
      <c r="AG59" s="123"/>
      <c r="AH59" s="124"/>
      <c r="AJ59" s="103"/>
      <c r="AK59" s="123"/>
      <c r="AL59" s="123"/>
      <c r="AM59" s="124"/>
      <c r="AO59" s="103"/>
      <c r="AP59" s="123"/>
      <c r="AQ59" s="123"/>
      <c r="AR59" s="124"/>
      <c r="AT59" s="103"/>
      <c r="AU59" s="123"/>
      <c r="AV59" s="123"/>
      <c r="AW59" s="124"/>
    </row>
    <row r="60" spans="1:59">
      <c r="A60" s="103" t="s">
        <v>1</v>
      </c>
      <c r="B60" s="122" t="s">
        <v>381</v>
      </c>
      <c r="F60" s="41">
        <v>3</v>
      </c>
      <c r="G60" s="118" t="s">
        <v>151</v>
      </c>
      <c r="H60" s="118" t="s">
        <v>437</v>
      </c>
      <c r="I60" s="119">
        <v>518</v>
      </c>
      <c r="K60" s="41">
        <v>2</v>
      </c>
      <c r="L60" s="118" t="s">
        <v>151</v>
      </c>
      <c r="M60" s="118" t="s">
        <v>384</v>
      </c>
      <c r="N60" s="119">
        <v>530</v>
      </c>
      <c r="U60" s="41">
        <v>3</v>
      </c>
      <c r="V60" s="118" t="s">
        <v>151</v>
      </c>
      <c r="W60" s="118" t="s">
        <v>526</v>
      </c>
      <c r="X60" s="119">
        <v>541</v>
      </c>
      <c r="Z60" s="103"/>
      <c r="AA60" s="123"/>
      <c r="AB60" s="123"/>
      <c r="AC60" s="124"/>
      <c r="AE60" s="103"/>
      <c r="AF60" s="123"/>
      <c r="AG60" s="123"/>
      <c r="AH60" s="124"/>
      <c r="AJ60" s="103"/>
      <c r="AK60" s="123"/>
      <c r="AL60" s="123"/>
      <c r="AM60" s="124"/>
      <c r="AO60" s="103"/>
      <c r="AP60" s="123"/>
      <c r="AQ60" s="123"/>
      <c r="AR60" s="124"/>
      <c r="AT60" s="103"/>
    </row>
    <row r="61" spans="1:59">
      <c r="A61" s="41">
        <v>1</v>
      </c>
      <c r="B61" s="118" t="s">
        <v>158</v>
      </c>
      <c r="C61" s="118" t="s">
        <v>375</v>
      </c>
      <c r="D61" s="119">
        <v>541</v>
      </c>
      <c r="K61" s="41">
        <v>3</v>
      </c>
      <c r="L61" s="118" t="s">
        <v>151</v>
      </c>
      <c r="M61" s="118" t="s">
        <v>532</v>
      </c>
      <c r="N61" s="119">
        <v>461</v>
      </c>
      <c r="AO61" s="103"/>
      <c r="AP61" s="123"/>
      <c r="AQ61" s="123"/>
      <c r="AR61" s="124"/>
      <c r="AT61" s="103"/>
      <c r="AU61" s="122"/>
    </row>
    <row r="62" spans="1:59">
      <c r="A62" s="41">
        <v>2</v>
      </c>
      <c r="B62" s="118" t="s">
        <v>382</v>
      </c>
      <c r="C62" s="118" t="s">
        <v>383</v>
      </c>
      <c r="D62" s="119">
        <v>534</v>
      </c>
      <c r="AO62" s="103"/>
      <c r="AP62" s="123"/>
      <c r="AQ62" s="123"/>
      <c r="AR62" s="124"/>
      <c r="AT62" s="103"/>
      <c r="AU62" s="123"/>
      <c r="AV62" s="123"/>
      <c r="AW62" s="124"/>
    </row>
    <row r="63" spans="1:59">
      <c r="A63" s="41">
        <v>3</v>
      </c>
      <c r="B63" s="118" t="s">
        <v>151</v>
      </c>
      <c r="C63" s="118" t="s">
        <v>384</v>
      </c>
      <c r="D63" s="119">
        <v>532</v>
      </c>
      <c r="AO63" s="103"/>
      <c r="AP63" s="123"/>
      <c r="AQ63" s="123"/>
      <c r="AR63" s="124"/>
      <c r="AT63" s="103"/>
      <c r="AU63" s="123"/>
      <c r="AV63" s="123"/>
      <c r="AW63" s="124"/>
    </row>
    <row r="64" spans="1:59">
      <c r="AO64" s="103"/>
      <c r="AP64" s="123"/>
      <c r="AQ64" s="123"/>
      <c r="AR64" s="124"/>
      <c r="AT64" s="103"/>
      <c r="AU64" s="123"/>
      <c r="AV64" s="123"/>
      <c r="AW64" s="124"/>
    </row>
    <row r="65" spans="41:44">
      <c r="AO65" s="103"/>
      <c r="AP65" s="123"/>
      <c r="AQ65" s="123"/>
      <c r="AR65" s="124"/>
    </row>
    <row r="66" spans="41:44">
      <c r="AO66" s="103"/>
      <c r="AP66" s="123"/>
      <c r="AQ66" s="123"/>
      <c r="AR66" s="124"/>
    </row>
    <row r="67" spans="41:44">
      <c r="AO67" s="103"/>
      <c r="AP67" s="123"/>
      <c r="AQ67" s="123"/>
      <c r="AR67" s="124"/>
    </row>
    <row r="68" spans="41:44">
      <c r="AO68" s="103"/>
      <c r="AP68" s="123"/>
      <c r="AQ68" s="123"/>
      <c r="AR68" s="124"/>
    </row>
    <row r="69" spans="41:44">
      <c r="AO69" s="103"/>
    </row>
    <row r="70" spans="41:44">
      <c r="AO70" s="103"/>
      <c r="AP70" s="122"/>
    </row>
    <row r="71" spans="41:44">
      <c r="AO71" s="103"/>
      <c r="AP71" s="123"/>
      <c r="AQ71" s="123"/>
      <c r="AR71" s="124"/>
    </row>
    <row r="72" spans="41:44">
      <c r="AO72" s="103"/>
      <c r="AP72" s="123"/>
      <c r="AQ72" s="123"/>
      <c r="AR72" s="124"/>
    </row>
    <row r="73" spans="41:44">
      <c r="AO73" s="103"/>
      <c r="AP73" s="123"/>
      <c r="AQ73" s="123"/>
      <c r="AR73" s="124"/>
    </row>
  </sheetData>
  <mergeCells count="12">
    <mergeCell ref="BE1:BG1"/>
    <mergeCell ref="AZ1:BB1"/>
    <mergeCell ref="AU1:AW1"/>
    <mergeCell ref="AP1:AR1"/>
    <mergeCell ref="AK1:AM1"/>
    <mergeCell ref="AF1:AH1"/>
    <mergeCell ref="AA1:AC1"/>
    <mergeCell ref="B1:D1"/>
    <mergeCell ref="G1:I1"/>
    <mergeCell ref="L1:N1"/>
    <mergeCell ref="Q1:S1"/>
    <mergeCell ref="V1:X1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30"/>
  <sheetViews>
    <sheetView workbookViewId="0">
      <selection activeCell="M30" sqref="M30"/>
    </sheetView>
  </sheetViews>
  <sheetFormatPr defaultRowHeight="14.5"/>
  <cols>
    <col min="1" max="1" width="7.7265625" customWidth="1"/>
    <col min="2" max="2" width="23.1796875" bestFit="1" customWidth="1"/>
    <col min="3" max="3" width="20.26953125" bestFit="1" customWidth="1"/>
    <col min="4" max="9" width="3.7265625" customWidth="1"/>
    <col min="10" max="10" width="7.453125" customWidth="1"/>
    <col min="11" max="11" width="3.7265625" customWidth="1"/>
    <col min="12" max="12" width="10.1796875" bestFit="1" customWidth="1"/>
    <col min="13" max="13" width="13.26953125" bestFit="1" customWidth="1"/>
  </cols>
  <sheetData>
    <row r="1" spans="1:13" ht="31">
      <c r="A1" s="605" t="s">
        <v>79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</row>
    <row r="2" spans="1:13" ht="21">
      <c r="A2" s="607" t="s">
        <v>176</v>
      </c>
      <c r="B2" s="608"/>
      <c r="C2" s="608"/>
      <c r="D2" s="608"/>
      <c r="E2" s="608"/>
      <c r="F2" s="608"/>
      <c r="G2" s="608"/>
      <c r="H2" s="608"/>
      <c r="I2" s="608"/>
      <c r="J2" s="608"/>
      <c r="K2" s="608"/>
      <c r="L2" s="608"/>
    </row>
    <row r="3" spans="1:13">
      <c r="A3" s="142"/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3">
      <c r="A4" s="144" t="s">
        <v>80</v>
      </c>
      <c r="B4" s="145"/>
      <c r="C4" s="146"/>
      <c r="D4" s="143"/>
      <c r="E4" s="143"/>
      <c r="F4" s="143"/>
      <c r="G4" s="143"/>
      <c r="H4" s="143"/>
      <c r="I4" s="143"/>
      <c r="J4" s="143"/>
      <c r="K4" s="143"/>
      <c r="L4" s="143"/>
    </row>
    <row r="5" spans="1:13">
      <c r="A5" s="147" t="s">
        <v>177</v>
      </c>
      <c r="B5" s="148"/>
      <c r="C5" s="149"/>
      <c r="D5" s="149"/>
      <c r="E5" s="149"/>
      <c r="F5" s="149"/>
      <c r="G5" s="149"/>
      <c r="H5" s="149"/>
      <c r="I5" s="149"/>
      <c r="J5" s="149"/>
      <c r="K5" s="150"/>
      <c r="L5" s="149"/>
    </row>
    <row r="6" spans="1:13">
      <c r="A6" s="151" t="s">
        <v>81</v>
      </c>
      <c r="B6" s="151" t="s">
        <v>82</v>
      </c>
      <c r="C6" s="151" t="s">
        <v>61</v>
      </c>
      <c r="D6" s="602" t="s">
        <v>83</v>
      </c>
      <c r="E6" s="603"/>
      <c r="F6" s="603"/>
      <c r="G6" s="603"/>
      <c r="H6" s="603"/>
      <c r="I6" s="603"/>
      <c r="J6" s="603"/>
      <c r="K6" s="604"/>
      <c r="L6" s="152" t="s">
        <v>84</v>
      </c>
    </row>
    <row r="7" spans="1:13" ht="19.5" customHeight="1">
      <c r="A7" s="161" t="s">
        <v>85</v>
      </c>
      <c r="B7" s="153" t="s">
        <v>178</v>
      </c>
      <c r="C7" s="153" t="s">
        <v>56</v>
      </c>
      <c r="D7" s="154">
        <v>9</v>
      </c>
      <c r="E7" s="154">
        <v>8</v>
      </c>
      <c r="F7" s="154">
        <v>7</v>
      </c>
      <c r="G7" s="154">
        <v>9</v>
      </c>
      <c r="H7" s="154">
        <v>8</v>
      </c>
      <c r="I7" s="249">
        <v>7</v>
      </c>
      <c r="J7" s="252">
        <f t="shared" ref="J7:J15" si="0">I7+H7+G7+F7+E7+D7</f>
        <v>48</v>
      </c>
      <c r="K7" s="250"/>
      <c r="L7" s="262">
        <v>19</v>
      </c>
      <c r="M7" s="160" t="s">
        <v>86</v>
      </c>
    </row>
    <row r="8" spans="1:13" ht="19.5" customHeight="1">
      <c r="A8" s="162" t="s">
        <v>87</v>
      </c>
      <c r="B8" s="55" t="s">
        <v>43</v>
      </c>
      <c r="C8" s="55" t="s">
        <v>14</v>
      </c>
      <c r="D8" s="56">
        <v>10</v>
      </c>
      <c r="E8" s="56">
        <v>10</v>
      </c>
      <c r="F8" s="56">
        <v>9</v>
      </c>
      <c r="G8" s="56">
        <v>10</v>
      </c>
      <c r="H8" s="56">
        <v>10</v>
      </c>
      <c r="I8" s="247">
        <v>8</v>
      </c>
      <c r="J8" s="253">
        <f t="shared" si="0"/>
        <v>57</v>
      </c>
      <c r="K8" s="251"/>
      <c r="L8" s="263">
        <v>13</v>
      </c>
    </row>
    <row r="9" spans="1:13" ht="19.5" customHeight="1">
      <c r="A9" s="163" t="s">
        <v>88</v>
      </c>
      <c r="B9" s="55" t="s">
        <v>45</v>
      </c>
      <c r="C9" s="55" t="s">
        <v>14</v>
      </c>
      <c r="D9" s="56">
        <v>10</v>
      </c>
      <c r="E9" s="56">
        <v>9</v>
      </c>
      <c r="F9" s="56">
        <v>7</v>
      </c>
      <c r="G9" s="56">
        <v>9</v>
      </c>
      <c r="H9" s="56">
        <v>9</v>
      </c>
      <c r="I9" s="247">
        <v>8</v>
      </c>
      <c r="J9" s="253">
        <f t="shared" si="0"/>
        <v>52</v>
      </c>
      <c r="K9" s="251"/>
      <c r="L9" s="263">
        <v>3</v>
      </c>
    </row>
    <row r="10" spans="1:13" ht="19.5" customHeight="1">
      <c r="A10" s="163" t="s">
        <v>89</v>
      </c>
      <c r="B10" s="55" t="s">
        <v>179</v>
      </c>
      <c r="C10" s="55" t="s">
        <v>180</v>
      </c>
      <c r="D10" s="56">
        <v>7</v>
      </c>
      <c r="E10" s="56">
        <v>6</v>
      </c>
      <c r="F10" s="56">
        <v>3</v>
      </c>
      <c r="G10" s="56">
        <v>8</v>
      </c>
      <c r="H10" s="56">
        <v>6</v>
      </c>
      <c r="I10" s="247">
        <v>5</v>
      </c>
      <c r="J10" s="253">
        <f t="shared" si="0"/>
        <v>35</v>
      </c>
      <c r="K10" s="251"/>
      <c r="L10" s="263">
        <v>2</v>
      </c>
    </row>
    <row r="11" spans="1:13" ht="19.5" customHeight="1">
      <c r="A11" s="164" t="s">
        <v>90</v>
      </c>
      <c r="B11" s="55" t="s">
        <v>34</v>
      </c>
      <c r="C11" s="55" t="s">
        <v>14</v>
      </c>
      <c r="D11" s="56">
        <v>8</v>
      </c>
      <c r="E11" s="56">
        <v>6</v>
      </c>
      <c r="F11" s="56">
        <v>5</v>
      </c>
      <c r="G11" s="56">
        <v>9</v>
      </c>
      <c r="H11" s="56">
        <v>9</v>
      </c>
      <c r="I11" s="247">
        <v>3</v>
      </c>
      <c r="J11" s="253">
        <f t="shared" si="0"/>
        <v>40</v>
      </c>
      <c r="K11" s="251"/>
      <c r="L11" s="263">
        <v>0</v>
      </c>
    </row>
    <row r="12" spans="1:13" ht="19.5" customHeight="1">
      <c r="A12" s="164" t="s">
        <v>92</v>
      </c>
      <c r="B12" s="55" t="s">
        <v>39</v>
      </c>
      <c r="C12" s="55" t="s">
        <v>17</v>
      </c>
      <c r="D12" s="56">
        <v>8</v>
      </c>
      <c r="E12" s="56">
        <v>8</v>
      </c>
      <c r="F12" s="56">
        <v>7</v>
      </c>
      <c r="G12" s="56">
        <v>7</v>
      </c>
      <c r="H12" s="56">
        <v>4</v>
      </c>
      <c r="I12" s="247">
        <v>3</v>
      </c>
      <c r="J12" s="253">
        <f t="shared" si="0"/>
        <v>37</v>
      </c>
      <c r="K12" s="251"/>
      <c r="L12" s="263">
        <v>0</v>
      </c>
    </row>
    <row r="13" spans="1:13" ht="19.5" customHeight="1">
      <c r="A13" s="165" t="s">
        <v>94</v>
      </c>
      <c r="B13" s="55" t="s">
        <v>181</v>
      </c>
      <c r="C13" s="55" t="s">
        <v>14</v>
      </c>
      <c r="D13" s="56">
        <v>8</v>
      </c>
      <c r="E13" s="56">
        <v>6</v>
      </c>
      <c r="F13" s="56">
        <v>0</v>
      </c>
      <c r="G13" s="56">
        <v>8</v>
      </c>
      <c r="H13" s="56">
        <v>5</v>
      </c>
      <c r="I13" s="247">
        <v>4</v>
      </c>
      <c r="J13" s="253">
        <f t="shared" si="0"/>
        <v>31</v>
      </c>
      <c r="K13" s="251"/>
      <c r="L13" s="263">
        <v>0</v>
      </c>
    </row>
    <row r="14" spans="1:13" ht="19.5" customHeight="1">
      <c r="A14" s="165" t="s">
        <v>95</v>
      </c>
      <c r="B14" s="55" t="s">
        <v>182</v>
      </c>
      <c r="C14" s="55" t="s">
        <v>19</v>
      </c>
      <c r="D14" s="56">
        <v>3</v>
      </c>
      <c r="E14" s="56">
        <v>3</v>
      </c>
      <c r="F14" s="56">
        <v>0</v>
      </c>
      <c r="G14" s="56">
        <v>6</v>
      </c>
      <c r="H14" s="56">
        <v>5</v>
      </c>
      <c r="I14" s="247">
        <v>0</v>
      </c>
      <c r="J14" s="253">
        <f t="shared" si="0"/>
        <v>17</v>
      </c>
      <c r="K14" s="251"/>
      <c r="L14" s="263">
        <v>0</v>
      </c>
    </row>
    <row r="15" spans="1:13" ht="19.5" customHeight="1">
      <c r="A15" s="166" t="s">
        <v>97</v>
      </c>
      <c r="B15" s="55" t="s">
        <v>124</v>
      </c>
      <c r="C15" s="55" t="s">
        <v>14</v>
      </c>
      <c r="D15" s="56">
        <v>5</v>
      </c>
      <c r="E15" s="56">
        <v>0</v>
      </c>
      <c r="F15" s="56">
        <v>0</v>
      </c>
      <c r="G15" s="56">
        <v>4</v>
      </c>
      <c r="H15" s="56">
        <v>0</v>
      </c>
      <c r="I15" s="247">
        <v>0</v>
      </c>
      <c r="J15" s="253">
        <f t="shared" si="0"/>
        <v>9</v>
      </c>
      <c r="K15" s="251"/>
      <c r="L15" s="263">
        <v>0</v>
      </c>
    </row>
    <row r="16" spans="1:13">
      <c r="A16" s="155"/>
      <c r="B16" s="155"/>
      <c r="C16" s="156"/>
      <c r="D16" s="156"/>
      <c r="E16" s="156"/>
      <c r="F16" s="156"/>
      <c r="G16" s="156"/>
      <c r="H16" s="156"/>
      <c r="I16" s="156"/>
      <c r="J16" s="156"/>
      <c r="K16" s="156"/>
      <c r="L16" s="156"/>
    </row>
    <row r="17" spans="1:13">
      <c r="A17" s="157" t="s">
        <v>105</v>
      </c>
      <c r="B17" s="158"/>
      <c r="C17" s="146"/>
      <c r="D17" s="143"/>
      <c r="E17" s="143"/>
      <c r="F17" s="143"/>
      <c r="G17" s="143"/>
      <c r="H17" s="143"/>
      <c r="I17" s="143"/>
      <c r="J17" s="143"/>
      <c r="K17" s="143"/>
      <c r="L17" s="143"/>
    </row>
    <row r="18" spans="1:13">
      <c r="A18" s="147" t="s">
        <v>183</v>
      </c>
      <c r="B18" s="148"/>
      <c r="C18" s="149"/>
      <c r="D18" s="149"/>
      <c r="E18" s="149"/>
      <c r="F18" s="149"/>
      <c r="G18" s="149"/>
      <c r="H18" s="149"/>
      <c r="I18" s="149"/>
      <c r="J18" s="149"/>
      <c r="K18" s="149"/>
      <c r="L18" s="149"/>
    </row>
    <row r="19" spans="1:13">
      <c r="A19" s="151" t="s">
        <v>81</v>
      </c>
      <c r="B19" s="151" t="s">
        <v>82</v>
      </c>
      <c r="C19" s="151" t="s">
        <v>61</v>
      </c>
      <c r="D19" s="602" t="s">
        <v>83</v>
      </c>
      <c r="E19" s="603"/>
      <c r="F19" s="603"/>
      <c r="G19" s="603"/>
      <c r="H19" s="603"/>
      <c r="I19" s="603"/>
      <c r="J19" s="603"/>
      <c r="K19" s="604"/>
      <c r="L19" s="152" t="s">
        <v>84</v>
      </c>
    </row>
    <row r="20" spans="1:13" ht="19.5" customHeight="1">
      <c r="A20" s="161" t="s">
        <v>85</v>
      </c>
      <c r="B20" s="153" t="s">
        <v>23</v>
      </c>
      <c r="C20" s="153" t="s">
        <v>14</v>
      </c>
      <c r="D20" s="154">
        <v>9</v>
      </c>
      <c r="E20" s="154">
        <v>9</v>
      </c>
      <c r="F20" s="154">
        <v>8</v>
      </c>
      <c r="G20" s="154">
        <v>9</v>
      </c>
      <c r="H20" s="154">
        <v>7</v>
      </c>
      <c r="I20" s="249">
        <v>6</v>
      </c>
      <c r="J20" s="252">
        <f t="shared" ref="J20:J30" si="1">I20+H20+G20+F20+E20+D20</f>
        <v>48</v>
      </c>
      <c r="K20" s="250"/>
      <c r="L20" s="262">
        <v>16</v>
      </c>
      <c r="M20" s="160" t="s">
        <v>86</v>
      </c>
    </row>
    <row r="21" spans="1:13" ht="19.5" customHeight="1">
      <c r="A21" s="162" t="s">
        <v>87</v>
      </c>
      <c r="B21" s="55" t="s">
        <v>7</v>
      </c>
      <c r="C21" s="55" t="s">
        <v>14</v>
      </c>
      <c r="D21" s="56">
        <v>10</v>
      </c>
      <c r="E21" s="56">
        <v>8</v>
      </c>
      <c r="F21" s="56">
        <v>7</v>
      </c>
      <c r="G21" s="56">
        <v>10</v>
      </c>
      <c r="H21" s="56">
        <v>9</v>
      </c>
      <c r="I21" s="247">
        <v>8</v>
      </c>
      <c r="J21" s="253">
        <f t="shared" si="1"/>
        <v>52</v>
      </c>
      <c r="K21" s="251"/>
      <c r="L21" s="263">
        <v>10</v>
      </c>
    </row>
    <row r="22" spans="1:13" ht="19.5" customHeight="1">
      <c r="A22" s="163" t="s">
        <v>88</v>
      </c>
      <c r="B22" s="55" t="s">
        <v>22</v>
      </c>
      <c r="C22" s="55" t="s">
        <v>29</v>
      </c>
      <c r="D22" s="56">
        <v>9</v>
      </c>
      <c r="E22" s="56">
        <v>7</v>
      </c>
      <c r="F22" s="56">
        <v>7</v>
      </c>
      <c r="G22" s="56">
        <v>9</v>
      </c>
      <c r="H22" s="56">
        <v>6</v>
      </c>
      <c r="I22" s="247">
        <v>5</v>
      </c>
      <c r="J22" s="253">
        <f t="shared" si="1"/>
        <v>43</v>
      </c>
      <c r="K22" s="251"/>
      <c r="L22" s="263">
        <v>6</v>
      </c>
    </row>
    <row r="23" spans="1:13" ht="19.5" customHeight="1">
      <c r="A23" s="163" t="s">
        <v>89</v>
      </c>
      <c r="B23" s="55" t="s">
        <v>187</v>
      </c>
      <c r="C23" s="55" t="s">
        <v>14</v>
      </c>
      <c r="D23" s="56">
        <v>8</v>
      </c>
      <c r="E23" s="56">
        <v>7</v>
      </c>
      <c r="F23" s="56">
        <v>7</v>
      </c>
      <c r="G23" s="56">
        <v>10</v>
      </c>
      <c r="H23" s="56">
        <v>7</v>
      </c>
      <c r="I23" s="247">
        <v>6</v>
      </c>
      <c r="J23" s="253">
        <f t="shared" si="1"/>
        <v>45</v>
      </c>
      <c r="K23" s="251"/>
      <c r="L23" s="264">
        <v>2</v>
      </c>
    </row>
    <row r="24" spans="1:13" ht="19.5" customHeight="1">
      <c r="A24" s="164" t="s">
        <v>90</v>
      </c>
      <c r="B24" s="55" t="s">
        <v>186</v>
      </c>
      <c r="C24" s="55" t="s">
        <v>14</v>
      </c>
      <c r="D24" s="56">
        <v>8</v>
      </c>
      <c r="E24" s="56">
        <v>7</v>
      </c>
      <c r="F24" s="56">
        <v>7</v>
      </c>
      <c r="G24" s="56">
        <v>7</v>
      </c>
      <c r="H24" s="56">
        <v>7</v>
      </c>
      <c r="I24" s="247">
        <v>7</v>
      </c>
      <c r="J24" s="253">
        <f t="shared" si="1"/>
        <v>43</v>
      </c>
      <c r="K24" s="251"/>
      <c r="L24" s="263">
        <v>0</v>
      </c>
    </row>
    <row r="25" spans="1:13" ht="19.5" customHeight="1">
      <c r="A25" s="164" t="s">
        <v>92</v>
      </c>
      <c r="B25" s="159" t="s">
        <v>184</v>
      </c>
      <c r="C25" s="55" t="s">
        <v>14</v>
      </c>
      <c r="D25" s="56">
        <v>7</v>
      </c>
      <c r="E25" s="56">
        <v>6</v>
      </c>
      <c r="F25" s="56">
        <v>3</v>
      </c>
      <c r="G25" s="56">
        <v>8</v>
      </c>
      <c r="H25" s="56">
        <v>7</v>
      </c>
      <c r="I25" s="247">
        <v>3</v>
      </c>
      <c r="J25" s="253">
        <f t="shared" si="1"/>
        <v>34</v>
      </c>
      <c r="K25" s="251"/>
      <c r="L25" s="263">
        <v>0</v>
      </c>
    </row>
    <row r="26" spans="1:13" ht="19.5" customHeight="1">
      <c r="A26" s="165" t="s">
        <v>94</v>
      </c>
      <c r="B26" s="159" t="s">
        <v>108</v>
      </c>
      <c r="C26" s="55" t="s">
        <v>14</v>
      </c>
      <c r="D26" s="56">
        <v>8</v>
      </c>
      <c r="E26" s="56">
        <v>7</v>
      </c>
      <c r="F26" s="56">
        <v>1</v>
      </c>
      <c r="G26" s="56">
        <v>7</v>
      </c>
      <c r="H26" s="56">
        <v>4</v>
      </c>
      <c r="I26" s="247">
        <v>3</v>
      </c>
      <c r="J26" s="253">
        <f t="shared" si="1"/>
        <v>30</v>
      </c>
      <c r="K26" s="251"/>
      <c r="L26" s="263">
        <v>0</v>
      </c>
    </row>
    <row r="27" spans="1:13" ht="19.5" customHeight="1">
      <c r="A27" s="165" t="s">
        <v>95</v>
      </c>
      <c r="B27" s="55" t="s">
        <v>8</v>
      </c>
      <c r="C27" s="55" t="s">
        <v>18</v>
      </c>
      <c r="D27" s="56">
        <v>7</v>
      </c>
      <c r="E27" s="56">
        <v>4</v>
      </c>
      <c r="F27" s="56">
        <v>1</v>
      </c>
      <c r="G27" s="56">
        <v>8</v>
      </c>
      <c r="H27" s="56">
        <v>4</v>
      </c>
      <c r="I27" s="247">
        <v>4</v>
      </c>
      <c r="J27" s="253">
        <f t="shared" si="1"/>
        <v>28</v>
      </c>
      <c r="K27" s="251"/>
      <c r="L27" s="263">
        <v>0</v>
      </c>
    </row>
    <row r="28" spans="1:13" ht="19.5" customHeight="1">
      <c r="A28" s="166" t="s">
        <v>97</v>
      </c>
      <c r="B28" s="55" t="s">
        <v>26</v>
      </c>
      <c r="C28" s="55" t="s">
        <v>14</v>
      </c>
      <c r="D28" s="56">
        <v>6</v>
      </c>
      <c r="E28" s="56">
        <v>4</v>
      </c>
      <c r="F28" s="56">
        <v>0</v>
      </c>
      <c r="G28" s="56">
        <v>7</v>
      </c>
      <c r="H28" s="56">
        <v>6</v>
      </c>
      <c r="I28" s="247">
        <v>0</v>
      </c>
      <c r="J28" s="253">
        <f t="shared" si="1"/>
        <v>23</v>
      </c>
      <c r="K28" s="251"/>
      <c r="L28" s="263">
        <v>0</v>
      </c>
    </row>
    <row r="29" spans="1:13" ht="19.5" customHeight="1">
      <c r="A29" s="166" t="s">
        <v>99</v>
      </c>
      <c r="B29" s="55" t="s">
        <v>128</v>
      </c>
      <c r="C29" s="55" t="s">
        <v>14</v>
      </c>
      <c r="D29" s="56">
        <v>9</v>
      </c>
      <c r="E29" s="56">
        <v>3</v>
      </c>
      <c r="F29" s="56">
        <v>0</v>
      </c>
      <c r="G29" s="56">
        <v>1</v>
      </c>
      <c r="H29" s="56">
        <v>1</v>
      </c>
      <c r="I29" s="247">
        <v>1</v>
      </c>
      <c r="J29" s="253">
        <f t="shared" si="1"/>
        <v>15</v>
      </c>
      <c r="K29" s="251"/>
      <c r="L29" s="268">
        <v>0</v>
      </c>
    </row>
    <row r="30" spans="1:13" ht="19.5" customHeight="1">
      <c r="A30" s="167" t="s">
        <v>101</v>
      </c>
      <c r="B30" s="55" t="s">
        <v>185</v>
      </c>
      <c r="C30" s="55" t="s">
        <v>14</v>
      </c>
      <c r="D30" s="56">
        <v>5</v>
      </c>
      <c r="E30" s="56">
        <v>0</v>
      </c>
      <c r="F30" s="56">
        <v>0</v>
      </c>
      <c r="G30" s="56">
        <v>8</v>
      </c>
      <c r="H30" s="56">
        <v>1</v>
      </c>
      <c r="I30" s="247">
        <v>0</v>
      </c>
      <c r="J30" s="253">
        <f t="shared" si="1"/>
        <v>14</v>
      </c>
      <c r="K30" s="251"/>
      <c r="L30" s="268">
        <v>0</v>
      </c>
    </row>
  </sheetData>
  <sortState ref="B24:J32">
    <sortCondition descending="1" ref="J32"/>
  </sortState>
  <mergeCells count="4">
    <mergeCell ref="D6:K6"/>
    <mergeCell ref="D19:K19"/>
    <mergeCell ref="A1:L1"/>
    <mergeCell ref="A2:L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H64"/>
  <sheetViews>
    <sheetView workbookViewId="0">
      <selection activeCell="H65" sqref="H65"/>
    </sheetView>
  </sheetViews>
  <sheetFormatPr defaultRowHeight="14.5"/>
  <cols>
    <col min="1" max="1" width="14.54296875" customWidth="1"/>
    <col min="2" max="2" width="20.453125" customWidth="1"/>
    <col min="3" max="3" width="22.7265625" bestFit="1" customWidth="1"/>
    <col min="5" max="7" width="10.7265625" customWidth="1"/>
    <col min="8" max="8" width="10.7265625" bestFit="1" customWidth="1"/>
  </cols>
  <sheetData>
    <row r="1" spans="1:8" ht="21">
      <c r="A1" s="600" t="s">
        <v>188</v>
      </c>
      <c r="B1" s="600"/>
      <c r="C1" s="600"/>
      <c r="D1" s="600"/>
      <c r="E1" s="600"/>
      <c r="F1" s="600"/>
      <c r="G1" s="600"/>
      <c r="H1" s="600"/>
    </row>
    <row r="2" spans="1:8">
      <c r="A2" s="609" t="s">
        <v>189</v>
      </c>
      <c r="B2" s="609"/>
      <c r="C2" s="609"/>
      <c r="D2" s="609"/>
      <c r="E2" s="609"/>
      <c r="F2" s="609"/>
      <c r="G2" s="609"/>
      <c r="H2" s="609"/>
    </row>
    <row r="3" spans="1:8" ht="15" thickBot="1">
      <c r="A3" s="171" t="s">
        <v>190</v>
      </c>
      <c r="B3" s="172" t="s">
        <v>61</v>
      </c>
      <c r="C3" s="172" t="s">
        <v>191</v>
      </c>
      <c r="D3" s="173" t="s">
        <v>192</v>
      </c>
      <c r="E3" s="174" t="s">
        <v>193</v>
      </c>
      <c r="F3" s="175" t="s">
        <v>194</v>
      </c>
      <c r="G3" s="175" t="s">
        <v>195</v>
      </c>
      <c r="H3" s="171" t="s">
        <v>196</v>
      </c>
    </row>
    <row r="4" spans="1:8" ht="16" thickTop="1">
      <c r="A4" s="176">
        <v>1</v>
      </c>
      <c r="B4" s="177" t="s">
        <v>151</v>
      </c>
      <c r="C4" s="177" t="s">
        <v>197</v>
      </c>
      <c r="D4" s="178" t="s">
        <v>198</v>
      </c>
      <c r="E4" s="179">
        <v>14</v>
      </c>
      <c r="F4" s="180">
        <v>3</v>
      </c>
      <c r="G4" s="180">
        <v>4</v>
      </c>
      <c r="H4" s="181">
        <f t="shared" ref="H4:H14" si="0">G4*3+F4*2+E4*1</f>
        <v>32</v>
      </c>
    </row>
    <row r="5" spans="1:8" ht="15.5">
      <c r="A5" s="182">
        <v>1</v>
      </c>
      <c r="B5" s="183" t="s">
        <v>152</v>
      </c>
      <c r="C5" s="183" t="s">
        <v>8</v>
      </c>
      <c r="D5" s="184" t="s">
        <v>198</v>
      </c>
      <c r="E5" s="185">
        <v>14</v>
      </c>
      <c r="F5" s="54">
        <v>3</v>
      </c>
      <c r="G5" s="54">
        <v>4</v>
      </c>
      <c r="H5" s="186">
        <f t="shared" si="0"/>
        <v>32</v>
      </c>
    </row>
    <row r="6" spans="1:8" ht="15.5">
      <c r="A6" s="187">
        <v>2</v>
      </c>
      <c r="B6" s="188" t="s">
        <v>151</v>
      </c>
      <c r="C6" s="188" t="s">
        <v>199</v>
      </c>
      <c r="D6" s="184" t="s">
        <v>198</v>
      </c>
      <c r="E6" s="185">
        <v>8</v>
      </c>
      <c r="F6" s="54">
        <v>4</v>
      </c>
      <c r="G6" s="54">
        <v>2</v>
      </c>
      <c r="H6" s="186">
        <f t="shared" si="0"/>
        <v>22</v>
      </c>
    </row>
    <row r="7" spans="1:8" ht="15.5">
      <c r="A7" s="189">
        <v>3</v>
      </c>
      <c r="B7" s="190" t="s">
        <v>151</v>
      </c>
      <c r="C7" s="190" t="s">
        <v>200</v>
      </c>
      <c r="D7" s="184" t="s">
        <v>198</v>
      </c>
      <c r="E7" s="185">
        <v>3</v>
      </c>
      <c r="F7" s="54">
        <v>5</v>
      </c>
      <c r="G7" s="54">
        <v>2</v>
      </c>
      <c r="H7" s="186">
        <f t="shared" si="0"/>
        <v>19</v>
      </c>
    </row>
    <row r="8" spans="1:8" ht="15.5">
      <c r="A8" s="189">
        <v>3</v>
      </c>
      <c r="B8" s="190" t="s">
        <v>19</v>
      </c>
      <c r="C8" s="190" t="s">
        <v>201</v>
      </c>
      <c r="D8" s="191" t="s">
        <v>202</v>
      </c>
      <c r="E8" s="185">
        <v>10</v>
      </c>
      <c r="F8" s="54">
        <v>3</v>
      </c>
      <c r="G8" s="54">
        <v>1</v>
      </c>
      <c r="H8" s="181">
        <f t="shared" si="0"/>
        <v>19</v>
      </c>
    </row>
    <row r="9" spans="1:8" ht="15.5">
      <c r="A9" s="180">
        <v>4</v>
      </c>
      <c r="B9" s="192" t="s">
        <v>19</v>
      </c>
      <c r="C9" s="192" t="s">
        <v>33</v>
      </c>
      <c r="D9" s="191" t="s">
        <v>202</v>
      </c>
      <c r="E9" s="185">
        <v>8</v>
      </c>
      <c r="F9" s="54">
        <v>2</v>
      </c>
      <c r="G9" s="54">
        <v>1</v>
      </c>
      <c r="H9" s="181">
        <f t="shared" si="0"/>
        <v>15</v>
      </c>
    </row>
    <row r="10" spans="1:8" ht="15.5">
      <c r="A10" s="180">
        <v>5</v>
      </c>
      <c r="B10" s="192" t="s">
        <v>151</v>
      </c>
      <c r="C10" s="192" t="s">
        <v>96</v>
      </c>
      <c r="D10" s="191" t="s">
        <v>202</v>
      </c>
      <c r="E10" s="185">
        <v>11</v>
      </c>
      <c r="F10" s="54">
        <v>2</v>
      </c>
      <c r="G10" s="54">
        <v>0</v>
      </c>
      <c r="H10" s="181">
        <f t="shared" si="0"/>
        <v>15</v>
      </c>
    </row>
    <row r="11" spans="1:8" ht="15.5">
      <c r="A11" s="180">
        <v>6</v>
      </c>
      <c r="B11" s="193" t="s">
        <v>151</v>
      </c>
      <c r="C11" s="193" t="s">
        <v>26</v>
      </c>
      <c r="D11" s="178" t="s">
        <v>198</v>
      </c>
      <c r="E11" s="194">
        <v>5</v>
      </c>
      <c r="F11" s="180">
        <v>1</v>
      </c>
      <c r="G11" s="180">
        <v>1</v>
      </c>
      <c r="H11" s="181">
        <f t="shared" si="0"/>
        <v>10</v>
      </c>
    </row>
    <row r="12" spans="1:8" ht="15.5">
      <c r="A12" s="180">
        <v>7</v>
      </c>
      <c r="B12" s="192" t="s">
        <v>151</v>
      </c>
      <c r="C12" s="192" t="s">
        <v>203</v>
      </c>
      <c r="D12" s="184" t="s">
        <v>198</v>
      </c>
      <c r="E12" s="185">
        <v>4</v>
      </c>
      <c r="F12" s="54">
        <v>3</v>
      </c>
      <c r="G12" s="54">
        <v>0</v>
      </c>
      <c r="H12" s="186">
        <f t="shared" si="0"/>
        <v>10</v>
      </c>
    </row>
    <row r="13" spans="1:8" ht="15.5">
      <c r="A13" s="180">
        <v>8</v>
      </c>
      <c r="B13" s="192" t="s">
        <v>19</v>
      </c>
      <c r="C13" s="192" t="s">
        <v>204</v>
      </c>
      <c r="D13" s="191" t="s">
        <v>202</v>
      </c>
      <c r="E13" s="185">
        <v>4</v>
      </c>
      <c r="F13" s="54">
        <v>1</v>
      </c>
      <c r="G13" s="54">
        <v>0</v>
      </c>
      <c r="H13" s="186">
        <f t="shared" si="0"/>
        <v>6</v>
      </c>
    </row>
    <row r="14" spans="1:8" ht="15.5">
      <c r="A14" s="180">
        <v>9</v>
      </c>
      <c r="B14" s="192" t="s">
        <v>19</v>
      </c>
      <c r="C14" s="192" t="s">
        <v>205</v>
      </c>
      <c r="D14" s="191" t="s">
        <v>202</v>
      </c>
      <c r="E14" s="185">
        <v>1</v>
      </c>
      <c r="F14" s="54">
        <v>0</v>
      </c>
      <c r="G14" s="54">
        <v>0</v>
      </c>
      <c r="H14" s="186">
        <f t="shared" si="0"/>
        <v>1</v>
      </c>
    </row>
    <row r="16" spans="1:8" ht="15" thickBot="1">
      <c r="A16" s="195" t="s">
        <v>206</v>
      </c>
      <c r="B16" s="196" t="s">
        <v>61</v>
      </c>
      <c r="C16" s="196" t="s">
        <v>191</v>
      </c>
      <c r="D16" s="197" t="s">
        <v>192</v>
      </c>
      <c r="E16" s="198" t="s">
        <v>193</v>
      </c>
      <c r="F16" s="199" t="s">
        <v>194</v>
      </c>
      <c r="G16" s="199" t="s">
        <v>195</v>
      </c>
      <c r="H16" s="195" t="s">
        <v>196</v>
      </c>
    </row>
    <row r="17" spans="1:8" ht="16" thickTop="1">
      <c r="A17" s="176">
        <v>1</v>
      </c>
      <c r="B17" s="200" t="s">
        <v>151</v>
      </c>
      <c r="C17" s="200" t="s">
        <v>23</v>
      </c>
      <c r="D17" s="184" t="s">
        <v>198</v>
      </c>
      <c r="E17" s="179">
        <v>23</v>
      </c>
      <c r="F17" s="54">
        <v>9</v>
      </c>
      <c r="G17" s="54">
        <v>6</v>
      </c>
      <c r="H17" s="181">
        <f t="shared" ref="H17:H26" si="1">G17*3+F17*2+E17*1</f>
        <v>59</v>
      </c>
    </row>
    <row r="18" spans="1:8" ht="15.5">
      <c r="A18" s="187">
        <v>2</v>
      </c>
      <c r="B18" s="201" t="s">
        <v>151</v>
      </c>
      <c r="C18" s="201" t="s">
        <v>187</v>
      </c>
      <c r="D18" s="184" t="s">
        <v>198</v>
      </c>
      <c r="E18" s="185">
        <v>24</v>
      </c>
      <c r="F18" s="54">
        <v>5</v>
      </c>
      <c r="G18" s="54">
        <v>5</v>
      </c>
      <c r="H18" s="186">
        <f t="shared" si="1"/>
        <v>49</v>
      </c>
    </row>
    <row r="19" spans="1:8" ht="15.5">
      <c r="A19" s="202">
        <v>3</v>
      </c>
      <c r="B19" s="190" t="s">
        <v>151</v>
      </c>
      <c r="C19" s="190" t="s">
        <v>197</v>
      </c>
      <c r="D19" s="184" t="s">
        <v>198</v>
      </c>
      <c r="E19" s="185">
        <v>16</v>
      </c>
      <c r="F19" s="54">
        <v>10</v>
      </c>
      <c r="G19" s="54">
        <v>0</v>
      </c>
      <c r="H19" s="186">
        <f t="shared" si="1"/>
        <v>36</v>
      </c>
    </row>
    <row r="20" spans="1:8" ht="15.5">
      <c r="A20" s="180">
        <v>4</v>
      </c>
      <c r="B20" s="203" t="s">
        <v>151</v>
      </c>
      <c r="C20" s="203" t="s">
        <v>199</v>
      </c>
      <c r="D20" s="184" t="s">
        <v>198</v>
      </c>
      <c r="E20" s="185">
        <v>17</v>
      </c>
      <c r="F20" s="54">
        <v>3</v>
      </c>
      <c r="G20" s="54">
        <v>3</v>
      </c>
      <c r="H20" s="186">
        <f t="shared" si="1"/>
        <v>32</v>
      </c>
    </row>
    <row r="21" spans="1:8" ht="15.5">
      <c r="A21" s="54">
        <v>5</v>
      </c>
      <c r="B21" s="203" t="s">
        <v>151</v>
      </c>
      <c r="C21" s="203" t="s">
        <v>147</v>
      </c>
      <c r="D21" s="184" t="s">
        <v>198</v>
      </c>
      <c r="E21" s="185">
        <v>13</v>
      </c>
      <c r="F21" s="54">
        <v>5</v>
      </c>
      <c r="G21" s="54">
        <v>2</v>
      </c>
      <c r="H21" s="186">
        <f t="shared" si="1"/>
        <v>29</v>
      </c>
    </row>
    <row r="22" spans="1:8" ht="15.5">
      <c r="A22" s="54">
        <v>6</v>
      </c>
      <c r="B22" s="203" t="s">
        <v>151</v>
      </c>
      <c r="C22" s="203" t="s">
        <v>7</v>
      </c>
      <c r="D22" s="184" t="s">
        <v>198</v>
      </c>
      <c r="E22" s="185">
        <v>12</v>
      </c>
      <c r="F22" s="54">
        <v>2</v>
      </c>
      <c r="G22" s="54">
        <v>3</v>
      </c>
      <c r="H22" s="186">
        <f t="shared" si="1"/>
        <v>25</v>
      </c>
    </row>
    <row r="23" spans="1:8" ht="15.5">
      <c r="A23" s="180">
        <v>7</v>
      </c>
      <c r="B23" s="192" t="s">
        <v>151</v>
      </c>
      <c r="C23" s="192" t="s">
        <v>207</v>
      </c>
      <c r="D23" s="184" t="s">
        <v>198</v>
      </c>
      <c r="E23" s="185">
        <v>6</v>
      </c>
      <c r="F23" s="54">
        <v>4</v>
      </c>
      <c r="G23" s="54">
        <v>2</v>
      </c>
      <c r="H23" s="186">
        <f t="shared" si="1"/>
        <v>20</v>
      </c>
    </row>
    <row r="24" spans="1:8" ht="15.5">
      <c r="A24" s="54">
        <v>8</v>
      </c>
      <c r="B24" s="192" t="s">
        <v>151</v>
      </c>
      <c r="C24" s="192" t="s">
        <v>208</v>
      </c>
      <c r="D24" s="184" t="s">
        <v>198</v>
      </c>
      <c r="E24" s="185">
        <v>7</v>
      </c>
      <c r="F24" s="54">
        <v>1</v>
      </c>
      <c r="G24" s="54">
        <v>1</v>
      </c>
      <c r="H24" s="186">
        <f t="shared" si="1"/>
        <v>12</v>
      </c>
    </row>
    <row r="25" spans="1:8" ht="15.5">
      <c r="A25" s="54">
        <v>9</v>
      </c>
      <c r="B25" s="203" t="s">
        <v>151</v>
      </c>
      <c r="C25" s="203" t="s">
        <v>21</v>
      </c>
      <c r="D25" s="184" t="s">
        <v>198</v>
      </c>
      <c r="E25" s="185">
        <v>1</v>
      </c>
      <c r="F25" s="54">
        <v>1</v>
      </c>
      <c r="G25" s="54">
        <v>2</v>
      </c>
      <c r="H25" s="186">
        <f t="shared" si="1"/>
        <v>9</v>
      </c>
    </row>
    <row r="26" spans="1:8" ht="15.5">
      <c r="A26" s="180">
        <v>10</v>
      </c>
      <c r="B26" s="192" t="s">
        <v>151</v>
      </c>
      <c r="C26" s="192" t="s">
        <v>185</v>
      </c>
      <c r="D26" s="184" t="s">
        <v>198</v>
      </c>
      <c r="E26" s="185">
        <v>3</v>
      </c>
      <c r="F26" s="54">
        <v>0</v>
      </c>
      <c r="G26" s="54">
        <v>0</v>
      </c>
      <c r="H26" s="186">
        <f t="shared" si="1"/>
        <v>3</v>
      </c>
    </row>
    <row r="27" spans="1:8">
      <c r="A27" s="204"/>
      <c r="B27" s="204"/>
      <c r="C27" s="204"/>
      <c r="D27" s="204"/>
      <c r="E27" s="204"/>
      <c r="F27" s="204"/>
      <c r="G27" s="204"/>
      <c r="H27" s="204"/>
    </row>
    <row r="28" spans="1:8" ht="15" thickBot="1">
      <c r="A28" s="205" t="s">
        <v>209</v>
      </c>
      <c r="B28" s="206" t="s">
        <v>61</v>
      </c>
      <c r="C28" s="206" t="s">
        <v>191</v>
      </c>
      <c r="D28" s="207" t="s">
        <v>192</v>
      </c>
      <c r="E28" s="208" t="s">
        <v>193</v>
      </c>
      <c r="F28" s="209" t="s">
        <v>194</v>
      </c>
      <c r="G28" s="209" t="s">
        <v>195</v>
      </c>
      <c r="H28" s="205" t="s">
        <v>196</v>
      </c>
    </row>
    <row r="29" spans="1:8" ht="16" thickTop="1">
      <c r="A29" s="176">
        <v>1</v>
      </c>
      <c r="B29" s="177" t="s">
        <v>154</v>
      </c>
      <c r="C29" s="177" t="s">
        <v>178</v>
      </c>
      <c r="D29" s="210" t="s">
        <v>202</v>
      </c>
      <c r="E29" s="194">
        <v>19</v>
      </c>
      <c r="F29" s="180">
        <v>7</v>
      </c>
      <c r="G29" s="180">
        <v>6</v>
      </c>
      <c r="H29" s="181">
        <f t="shared" ref="H29:H36" si="2">G29*3+F29*2+E29*1</f>
        <v>51</v>
      </c>
    </row>
    <row r="30" spans="1:8" ht="15.5">
      <c r="A30" s="187">
        <v>2</v>
      </c>
      <c r="B30" s="188" t="s">
        <v>151</v>
      </c>
      <c r="C30" s="188" t="s">
        <v>43</v>
      </c>
      <c r="D30" s="210" t="s">
        <v>202</v>
      </c>
      <c r="E30" s="185">
        <v>28</v>
      </c>
      <c r="F30" s="54">
        <v>3</v>
      </c>
      <c r="G30" s="54">
        <v>2</v>
      </c>
      <c r="H30" s="181">
        <f t="shared" si="2"/>
        <v>40</v>
      </c>
    </row>
    <row r="31" spans="1:8" ht="15.5">
      <c r="A31" s="202">
        <v>3</v>
      </c>
      <c r="B31" s="190" t="s">
        <v>151</v>
      </c>
      <c r="C31" s="190" t="s">
        <v>91</v>
      </c>
      <c r="D31" s="191" t="s">
        <v>202</v>
      </c>
      <c r="E31" s="185">
        <v>14</v>
      </c>
      <c r="F31" s="54">
        <v>4</v>
      </c>
      <c r="G31" s="54">
        <v>0</v>
      </c>
      <c r="H31" s="181">
        <f t="shared" si="2"/>
        <v>22</v>
      </c>
    </row>
    <row r="32" spans="1:8" ht="15.5">
      <c r="A32" s="180">
        <v>4</v>
      </c>
      <c r="B32" s="192" t="s">
        <v>151</v>
      </c>
      <c r="C32" s="192" t="s">
        <v>45</v>
      </c>
      <c r="D32" s="210" t="s">
        <v>202</v>
      </c>
      <c r="E32" s="185">
        <v>8</v>
      </c>
      <c r="F32" s="54">
        <v>2</v>
      </c>
      <c r="G32" s="54">
        <v>1</v>
      </c>
      <c r="H32" s="181">
        <f t="shared" si="2"/>
        <v>15</v>
      </c>
    </row>
    <row r="33" spans="1:8" ht="15.5">
      <c r="A33" s="54">
        <v>5</v>
      </c>
      <c r="B33" s="193" t="s">
        <v>151</v>
      </c>
      <c r="C33" s="192" t="s">
        <v>34</v>
      </c>
      <c r="D33" s="210" t="s">
        <v>202</v>
      </c>
      <c r="E33" s="185">
        <v>5</v>
      </c>
      <c r="F33" s="54">
        <v>4</v>
      </c>
      <c r="G33" s="54">
        <v>0</v>
      </c>
      <c r="H33" s="181">
        <f t="shared" si="2"/>
        <v>13</v>
      </c>
    </row>
    <row r="34" spans="1:8" ht="15.5">
      <c r="A34" s="54">
        <v>6</v>
      </c>
      <c r="B34" s="192" t="s">
        <v>151</v>
      </c>
      <c r="C34" s="192" t="s">
        <v>210</v>
      </c>
      <c r="D34" s="191" t="s">
        <v>202</v>
      </c>
      <c r="E34" s="185">
        <v>6</v>
      </c>
      <c r="F34" s="54">
        <v>0</v>
      </c>
      <c r="G34" s="54">
        <v>2</v>
      </c>
      <c r="H34" s="181">
        <f t="shared" si="2"/>
        <v>12</v>
      </c>
    </row>
    <row r="35" spans="1:8" ht="15.5">
      <c r="A35" s="180">
        <v>7</v>
      </c>
      <c r="B35" s="192" t="s">
        <v>151</v>
      </c>
      <c r="C35" s="192" t="s">
        <v>181</v>
      </c>
      <c r="D35" s="210" t="s">
        <v>202</v>
      </c>
      <c r="E35" s="185">
        <v>5</v>
      </c>
      <c r="F35" s="54">
        <v>1</v>
      </c>
      <c r="G35" s="54">
        <v>1</v>
      </c>
      <c r="H35" s="181">
        <f t="shared" si="2"/>
        <v>10</v>
      </c>
    </row>
    <row r="36" spans="1:8" ht="15.5">
      <c r="A36" s="54">
        <v>8</v>
      </c>
      <c r="B36" s="192" t="s">
        <v>151</v>
      </c>
      <c r="C36" s="192" t="s">
        <v>78</v>
      </c>
      <c r="D36" s="210" t="s">
        <v>202</v>
      </c>
      <c r="E36" s="185">
        <v>3</v>
      </c>
      <c r="F36" s="54">
        <v>0</v>
      </c>
      <c r="G36" s="54">
        <v>0</v>
      </c>
      <c r="H36" s="181">
        <f t="shared" si="2"/>
        <v>3</v>
      </c>
    </row>
    <row r="38" spans="1:8" ht="15" thickBot="1">
      <c r="A38" s="171" t="s">
        <v>211</v>
      </c>
      <c r="B38" s="172" t="s">
        <v>61</v>
      </c>
      <c r="C38" s="172" t="s">
        <v>191</v>
      </c>
      <c r="D38" s="173" t="s">
        <v>192</v>
      </c>
      <c r="E38" s="174" t="s">
        <v>193</v>
      </c>
      <c r="F38" s="175" t="s">
        <v>194</v>
      </c>
      <c r="G38" s="175" t="s">
        <v>195</v>
      </c>
      <c r="H38" s="171" t="s">
        <v>196</v>
      </c>
    </row>
    <row r="39" spans="1:8" ht="16" thickTop="1">
      <c r="A39" s="176">
        <v>1</v>
      </c>
      <c r="B39" s="177" t="s">
        <v>157</v>
      </c>
      <c r="C39" s="177" t="s">
        <v>212</v>
      </c>
      <c r="D39" s="178" t="s">
        <v>198</v>
      </c>
      <c r="E39" s="194">
        <v>19</v>
      </c>
      <c r="F39" s="180">
        <v>6</v>
      </c>
      <c r="G39" s="180">
        <v>5</v>
      </c>
      <c r="H39" s="181">
        <f>G39*3+F39*2+E39*1</f>
        <v>46</v>
      </c>
    </row>
    <row r="40" spans="1:8" ht="15.5">
      <c r="A40" s="211">
        <v>2</v>
      </c>
      <c r="B40" s="192"/>
      <c r="C40" s="192"/>
      <c r="D40" s="212"/>
      <c r="E40" s="185"/>
      <c r="F40" s="54"/>
      <c r="G40" s="54"/>
      <c r="H40" s="181">
        <f>G40*3+F40*2+E40*1</f>
        <v>0</v>
      </c>
    </row>
    <row r="41" spans="1:8" ht="15.5">
      <c r="A41" s="211">
        <v>3</v>
      </c>
      <c r="B41" s="193"/>
      <c r="C41" s="193"/>
      <c r="D41" s="213"/>
      <c r="E41" s="194"/>
      <c r="F41" s="180"/>
      <c r="G41" s="180"/>
      <c r="H41" s="181">
        <f>G41*3+F41*2+E41*1</f>
        <v>0</v>
      </c>
    </row>
    <row r="43" spans="1:8" ht="15" thickBot="1">
      <c r="A43" s="171" t="s">
        <v>54</v>
      </c>
      <c r="B43" s="172" t="s">
        <v>61</v>
      </c>
      <c r="C43" s="172" t="s">
        <v>191</v>
      </c>
      <c r="D43" s="173" t="s">
        <v>192</v>
      </c>
      <c r="E43" s="174" t="s">
        <v>193</v>
      </c>
      <c r="F43" s="175" t="s">
        <v>194</v>
      </c>
      <c r="G43" s="175" t="s">
        <v>195</v>
      </c>
      <c r="H43" s="171" t="s">
        <v>196</v>
      </c>
    </row>
    <row r="44" spans="1:8" ht="16" thickTop="1">
      <c r="A44" s="176">
        <v>1</v>
      </c>
      <c r="B44" s="214" t="s">
        <v>55</v>
      </c>
      <c r="C44" s="214" t="s">
        <v>57</v>
      </c>
      <c r="D44" s="215" t="s">
        <v>202</v>
      </c>
      <c r="E44" s="216">
        <v>21</v>
      </c>
      <c r="F44" s="217">
        <v>17</v>
      </c>
      <c r="G44" s="217">
        <v>18</v>
      </c>
      <c r="H44" s="186">
        <f>G44*3+F44*2+E44*1</f>
        <v>109</v>
      </c>
    </row>
    <row r="45" spans="1:8" ht="15.5">
      <c r="A45" s="187">
        <v>2</v>
      </c>
      <c r="B45" s="188" t="s">
        <v>154</v>
      </c>
      <c r="C45" s="188" t="s">
        <v>213</v>
      </c>
      <c r="D45" s="218" t="s">
        <v>198</v>
      </c>
      <c r="E45" s="219">
        <v>24</v>
      </c>
      <c r="F45" s="54">
        <v>18</v>
      </c>
      <c r="G45" s="54">
        <v>12</v>
      </c>
      <c r="H45" s="186">
        <f>G45*3+F45*2+E45*1</f>
        <v>96</v>
      </c>
    </row>
    <row r="46" spans="1:8" ht="15.5">
      <c r="A46" s="202">
        <v>3</v>
      </c>
      <c r="B46" s="220" t="s">
        <v>55</v>
      </c>
      <c r="C46" s="220" t="s">
        <v>49</v>
      </c>
      <c r="D46" s="221" t="s">
        <v>198</v>
      </c>
      <c r="E46" s="216">
        <v>18</v>
      </c>
      <c r="F46" s="217">
        <v>12</v>
      </c>
      <c r="G46" s="217">
        <v>7</v>
      </c>
      <c r="H46" s="186">
        <f>G46*3+F46*2+E46*1</f>
        <v>63</v>
      </c>
    </row>
    <row r="47" spans="1:8" ht="15.5">
      <c r="A47" s="54">
        <v>4</v>
      </c>
      <c r="B47" s="192" t="s">
        <v>154</v>
      </c>
      <c r="C47" s="192" t="s">
        <v>214</v>
      </c>
      <c r="D47" s="222" t="s">
        <v>202</v>
      </c>
      <c r="E47" s="219">
        <v>14</v>
      </c>
      <c r="F47" s="54">
        <v>2</v>
      </c>
      <c r="G47" s="54">
        <v>1</v>
      </c>
      <c r="H47" s="186">
        <f>G47*3+F47*2+E47*1</f>
        <v>21</v>
      </c>
    </row>
    <row r="49" spans="1:8" ht="15" thickBot="1">
      <c r="A49" s="171" t="s">
        <v>53</v>
      </c>
      <c r="B49" s="172" t="s">
        <v>61</v>
      </c>
      <c r="C49" s="172" t="s">
        <v>191</v>
      </c>
      <c r="D49" s="173" t="s">
        <v>192</v>
      </c>
      <c r="E49" s="174" t="s">
        <v>193</v>
      </c>
      <c r="F49" s="175" t="s">
        <v>194</v>
      </c>
      <c r="G49" s="175" t="s">
        <v>195</v>
      </c>
      <c r="H49" s="171" t="s">
        <v>196</v>
      </c>
    </row>
    <row r="50" spans="1:8" ht="16" thickTop="1">
      <c r="A50" s="176">
        <v>1</v>
      </c>
      <c r="B50" s="183" t="s">
        <v>154</v>
      </c>
      <c r="C50" s="183" t="s">
        <v>178</v>
      </c>
      <c r="D50" s="191" t="s">
        <v>202</v>
      </c>
      <c r="E50" s="185">
        <v>5</v>
      </c>
      <c r="F50" s="54">
        <v>16</v>
      </c>
      <c r="G50" s="54">
        <v>39</v>
      </c>
      <c r="H50" s="181">
        <f t="shared" ref="H50:H57" si="3">G50*3+F50*2+E50*1</f>
        <v>154</v>
      </c>
    </row>
    <row r="51" spans="1:8" ht="15.5">
      <c r="A51" s="187">
        <v>2</v>
      </c>
      <c r="B51" s="188" t="s">
        <v>156</v>
      </c>
      <c r="C51" s="223" t="s">
        <v>215</v>
      </c>
      <c r="D51" s="184" t="s">
        <v>198</v>
      </c>
      <c r="E51" s="224">
        <v>7</v>
      </c>
      <c r="F51" s="225">
        <v>18</v>
      </c>
      <c r="G51" s="225">
        <v>35</v>
      </c>
      <c r="H51" s="181">
        <f t="shared" si="3"/>
        <v>148</v>
      </c>
    </row>
    <row r="52" spans="1:8" ht="15.5">
      <c r="A52" s="202">
        <v>3</v>
      </c>
      <c r="B52" s="226" t="s">
        <v>151</v>
      </c>
      <c r="C52" s="227" t="s">
        <v>130</v>
      </c>
      <c r="D52" s="184" t="s">
        <v>198</v>
      </c>
      <c r="E52" s="224">
        <v>11</v>
      </c>
      <c r="F52" s="225">
        <v>18</v>
      </c>
      <c r="G52" s="225">
        <v>29</v>
      </c>
      <c r="H52" s="181">
        <f t="shared" si="3"/>
        <v>134</v>
      </c>
    </row>
    <row r="53" spans="1:8" ht="15.5">
      <c r="A53" s="180">
        <v>4</v>
      </c>
      <c r="B53" s="228" t="s">
        <v>151</v>
      </c>
      <c r="C53" s="229" t="s">
        <v>216</v>
      </c>
      <c r="D53" s="178" t="s">
        <v>198</v>
      </c>
      <c r="E53" s="230">
        <v>15</v>
      </c>
      <c r="F53" s="231">
        <v>18</v>
      </c>
      <c r="G53" s="231">
        <v>25</v>
      </c>
      <c r="H53" s="181">
        <f t="shared" si="3"/>
        <v>126</v>
      </c>
    </row>
    <row r="54" spans="1:8" ht="15.5">
      <c r="A54" s="54">
        <v>5</v>
      </c>
      <c r="B54" s="228" t="s">
        <v>158</v>
      </c>
      <c r="C54" s="229" t="s">
        <v>6</v>
      </c>
      <c r="D54" s="178" t="s">
        <v>198</v>
      </c>
      <c r="E54" s="230">
        <v>19</v>
      </c>
      <c r="F54" s="231">
        <v>21</v>
      </c>
      <c r="G54" s="231">
        <v>20</v>
      </c>
      <c r="H54" s="181">
        <f t="shared" si="3"/>
        <v>121</v>
      </c>
    </row>
    <row r="55" spans="1:8" ht="15.5">
      <c r="A55" s="54">
        <v>6</v>
      </c>
      <c r="B55" s="228" t="s">
        <v>151</v>
      </c>
      <c r="C55" s="229" t="s">
        <v>217</v>
      </c>
      <c r="D55" s="178" t="s">
        <v>198</v>
      </c>
      <c r="E55" s="230">
        <v>16</v>
      </c>
      <c r="F55" s="231">
        <v>23</v>
      </c>
      <c r="G55" s="231">
        <v>12</v>
      </c>
      <c r="H55" s="181">
        <f t="shared" si="3"/>
        <v>98</v>
      </c>
    </row>
    <row r="56" spans="1:8" ht="15.5">
      <c r="A56" s="180">
        <v>7</v>
      </c>
      <c r="B56" s="228" t="s">
        <v>151</v>
      </c>
      <c r="C56" s="229" t="s">
        <v>52</v>
      </c>
      <c r="D56" s="178" t="s">
        <v>198</v>
      </c>
      <c r="E56" s="230">
        <v>27</v>
      </c>
      <c r="F56" s="231">
        <v>18</v>
      </c>
      <c r="G56" s="231">
        <v>11</v>
      </c>
      <c r="H56" s="181">
        <f t="shared" si="3"/>
        <v>96</v>
      </c>
    </row>
    <row r="57" spans="1:8" ht="15.5">
      <c r="A57" s="54">
        <v>8</v>
      </c>
      <c r="B57" s="193" t="s">
        <v>151</v>
      </c>
      <c r="C57" s="232" t="s">
        <v>93</v>
      </c>
      <c r="D57" s="210" t="s">
        <v>202</v>
      </c>
      <c r="E57" s="194">
        <v>30</v>
      </c>
      <c r="F57" s="180">
        <v>10</v>
      </c>
      <c r="G57" s="180">
        <v>7</v>
      </c>
      <c r="H57" s="181">
        <f t="shared" si="3"/>
        <v>71</v>
      </c>
    </row>
    <row r="59" spans="1:8" ht="15" thickBot="1">
      <c r="A59" s="171" t="s">
        <v>218</v>
      </c>
      <c r="B59" s="172" t="s">
        <v>61</v>
      </c>
      <c r="C59" s="172" t="s">
        <v>191</v>
      </c>
      <c r="D59" s="173" t="s">
        <v>192</v>
      </c>
      <c r="E59" s="174" t="s">
        <v>193</v>
      </c>
      <c r="F59" s="175" t="s">
        <v>194</v>
      </c>
      <c r="G59" s="175" t="s">
        <v>195</v>
      </c>
      <c r="H59" s="171" t="s">
        <v>196</v>
      </c>
    </row>
    <row r="60" spans="1:8" ht="16" thickTop="1">
      <c r="A60" s="176">
        <v>1</v>
      </c>
      <c r="B60" s="177" t="s">
        <v>151</v>
      </c>
      <c r="C60" s="177" t="s">
        <v>74</v>
      </c>
      <c r="D60" s="210" t="s">
        <v>202</v>
      </c>
      <c r="E60" s="194">
        <v>10</v>
      </c>
      <c r="F60" s="180">
        <v>24</v>
      </c>
      <c r="G60" s="180">
        <v>25</v>
      </c>
      <c r="H60" s="181">
        <f>G60*3+F60*2+E60*1</f>
        <v>133</v>
      </c>
    </row>
    <row r="61" spans="1:8" ht="15.5">
      <c r="A61" s="187">
        <v>2</v>
      </c>
      <c r="B61" s="188" t="s">
        <v>151</v>
      </c>
      <c r="C61" s="233" t="s">
        <v>51</v>
      </c>
      <c r="D61" s="191" t="s">
        <v>202</v>
      </c>
      <c r="E61" s="185">
        <v>21</v>
      </c>
      <c r="F61" s="54">
        <v>14</v>
      </c>
      <c r="G61" s="54">
        <v>18</v>
      </c>
      <c r="H61" s="181">
        <f>G61*3+F61*2+E61*1</f>
        <v>103</v>
      </c>
    </row>
    <row r="62" spans="1:8" ht="15.5">
      <c r="A62" s="202">
        <v>3</v>
      </c>
      <c r="B62" s="190" t="s">
        <v>151</v>
      </c>
      <c r="C62" s="234" t="s">
        <v>50</v>
      </c>
      <c r="D62" s="184" t="s">
        <v>198</v>
      </c>
      <c r="E62" s="185">
        <v>16</v>
      </c>
      <c r="F62" s="54">
        <v>13</v>
      </c>
      <c r="G62" s="54">
        <v>17</v>
      </c>
      <c r="H62" s="181">
        <f>G62*3+F62*2+E62*1</f>
        <v>93</v>
      </c>
    </row>
    <row r="63" spans="1:8" ht="15.5">
      <c r="A63" s="180">
        <v>4</v>
      </c>
      <c r="B63" s="192" t="s">
        <v>158</v>
      </c>
      <c r="C63" s="235" t="s">
        <v>6</v>
      </c>
      <c r="D63" s="184" t="s">
        <v>198</v>
      </c>
      <c r="E63" s="185">
        <v>26</v>
      </c>
      <c r="F63" s="54">
        <v>21</v>
      </c>
      <c r="G63" s="54">
        <v>3</v>
      </c>
      <c r="H63" s="181">
        <f>G63*3+F63*2+E63*1</f>
        <v>77</v>
      </c>
    </row>
    <row r="64" spans="1:8" ht="15.5">
      <c r="A64" s="54">
        <v>5</v>
      </c>
      <c r="B64" s="193" t="s">
        <v>175</v>
      </c>
      <c r="C64" s="193" t="s">
        <v>150</v>
      </c>
      <c r="D64" s="178" t="s">
        <v>198</v>
      </c>
      <c r="E64" s="194">
        <v>28</v>
      </c>
      <c r="F64" s="180">
        <v>4</v>
      </c>
      <c r="G64" s="180">
        <v>5</v>
      </c>
      <c r="H64" s="181">
        <f>G64*3+F64*2+E64*1</f>
        <v>51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29"/>
  <sheetViews>
    <sheetView workbookViewId="0">
      <selection activeCell="M29" sqref="M29"/>
    </sheetView>
  </sheetViews>
  <sheetFormatPr defaultRowHeight="14.5"/>
  <cols>
    <col min="1" max="1" width="7.7265625" customWidth="1"/>
    <col min="2" max="2" width="24.7265625" bestFit="1" customWidth="1"/>
    <col min="3" max="3" width="27" bestFit="1" customWidth="1"/>
    <col min="4" max="9" width="3.7265625" customWidth="1"/>
    <col min="10" max="10" width="7.54296875" customWidth="1"/>
    <col min="11" max="11" width="3.7265625" customWidth="1"/>
    <col min="12" max="12" width="10.1796875" bestFit="1" customWidth="1"/>
    <col min="13" max="13" width="13.26953125" bestFit="1" customWidth="1"/>
  </cols>
  <sheetData>
    <row r="1" spans="1:13" ht="31">
      <c r="A1" s="610" t="s">
        <v>79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2"/>
    </row>
    <row r="2" spans="1:13" ht="21">
      <c r="A2" s="613" t="s">
        <v>219</v>
      </c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615"/>
    </row>
    <row r="3" spans="1:13">
      <c r="A3" s="142"/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3">
      <c r="A4" s="144" t="s">
        <v>80</v>
      </c>
      <c r="B4" s="145"/>
      <c r="C4" s="146"/>
      <c r="D4" s="143"/>
      <c r="E4" s="143"/>
      <c r="F4" s="143"/>
      <c r="G4" s="143"/>
      <c r="H4" s="143"/>
      <c r="I4" s="143"/>
      <c r="J4" s="143"/>
      <c r="K4" s="143"/>
      <c r="L4" s="143"/>
    </row>
    <row r="5" spans="1:13">
      <c r="A5" s="147" t="s">
        <v>220</v>
      </c>
      <c r="B5" s="148"/>
      <c r="C5" s="149"/>
      <c r="D5" s="149"/>
      <c r="E5" s="149"/>
      <c r="F5" s="149"/>
      <c r="G5" s="149"/>
      <c r="H5" s="149"/>
      <c r="I5" s="149"/>
      <c r="J5" s="149"/>
      <c r="K5" s="150"/>
      <c r="L5" s="149"/>
    </row>
    <row r="6" spans="1:13">
      <c r="A6" s="151" t="s">
        <v>81</v>
      </c>
      <c r="B6" s="151" t="s">
        <v>82</v>
      </c>
      <c r="C6" s="151" t="s">
        <v>61</v>
      </c>
      <c r="D6" s="616" t="s">
        <v>83</v>
      </c>
      <c r="E6" s="617"/>
      <c r="F6" s="617"/>
      <c r="G6" s="617"/>
      <c r="H6" s="617"/>
      <c r="I6" s="617"/>
      <c r="J6" s="617"/>
      <c r="K6" s="618"/>
      <c r="L6" s="152" t="s">
        <v>84</v>
      </c>
    </row>
    <row r="7" spans="1:13" ht="19.5" customHeight="1">
      <c r="A7" s="161" t="s">
        <v>85</v>
      </c>
      <c r="B7" s="153" t="s">
        <v>178</v>
      </c>
      <c r="C7" s="153" t="s">
        <v>56</v>
      </c>
      <c r="D7" s="154">
        <v>10</v>
      </c>
      <c r="E7" s="154">
        <v>9</v>
      </c>
      <c r="F7" s="154">
        <v>8</v>
      </c>
      <c r="G7" s="154">
        <v>10</v>
      </c>
      <c r="H7" s="154">
        <v>8</v>
      </c>
      <c r="I7" s="249">
        <v>7</v>
      </c>
      <c r="J7" s="252">
        <f>I7+H7+G7+F7+E7+D7</f>
        <v>52</v>
      </c>
      <c r="K7" s="254"/>
      <c r="L7" s="262">
        <v>25</v>
      </c>
      <c r="M7" s="160" t="s">
        <v>86</v>
      </c>
    </row>
    <row r="8" spans="1:13" ht="19.5" customHeight="1">
      <c r="A8" s="162" t="s">
        <v>87</v>
      </c>
      <c r="B8" s="55" t="s">
        <v>45</v>
      </c>
      <c r="C8" s="55" t="s">
        <v>14</v>
      </c>
      <c r="D8" s="56">
        <v>10</v>
      </c>
      <c r="E8" s="56">
        <v>8</v>
      </c>
      <c r="F8" s="56">
        <v>3</v>
      </c>
      <c r="G8" s="56">
        <v>9</v>
      </c>
      <c r="H8" s="56">
        <v>8</v>
      </c>
      <c r="I8" s="247">
        <v>6</v>
      </c>
      <c r="J8" s="253">
        <f>I8+H8+G8+F8+E8+D8</f>
        <v>44</v>
      </c>
      <c r="K8" s="248"/>
      <c r="L8" s="263">
        <v>23</v>
      </c>
    </row>
    <row r="9" spans="1:13" ht="19.5" customHeight="1">
      <c r="A9" s="163" t="s">
        <v>88</v>
      </c>
      <c r="B9" s="55" t="s">
        <v>201</v>
      </c>
      <c r="C9" s="55" t="s">
        <v>18</v>
      </c>
      <c r="D9" s="56">
        <v>10</v>
      </c>
      <c r="E9" s="56">
        <v>8</v>
      </c>
      <c r="F9" s="56">
        <v>1</v>
      </c>
      <c r="G9" s="56">
        <v>9</v>
      </c>
      <c r="H9" s="56">
        <v>8</v>
      </c>
      <c r="I9" s="247">
        <v>6</v>
      </c>
      <c r="J9" s="253">
        <f>I9+H9+G9+F9+E9+D9</f>
        <v>42</v>
      </c>
      <c r="K9" s="248"/>
      <c r="L9" s="263">
        <v>8</v>
      </c>
    </row>
    <row r="10" spans="1:13" ht="19.5" customHeight="1">
      <c r="A10" s="163" t="s">
        <v>89</v>
      </c>
      <c r="B10" s="55" t="s">
        <v>34</v>
      </c>
      <c r="C10" s="55" t="s">
        <v>14</v>
      </c>
      <c r="D10" s="56">
        <v>9</v>
      </c>
      <c r="E10" s="56">
        <v>8</v>
      </c>
      <c r="F10" s="56">
        <v>5</v>
      </c>
      <c r="G10" s="56">
        <v>10</v>
      </c>
      <c r="H10" s="56">
        <v>8</v>
      </c>
      <c r="I10" s="247">
        <v>3</v>
      </c>
      <c r="J10" s="253">
        <f>I10+H10+G10+F10+E10+D10</f>
        <v>43</v>
      </c>
      <c r="K10" s="248"/>
      <c r="L10" s="263">
        <v>0</v>
      </c>
    </row>
    <row r="11" spans="1:13">
      <c r="A11" s="155"/>
      <c r="B11" s="155"/>
      <c r="C11" s="156"/>
      <c r="D11" s="156"/>
      <c r="E11" s="156"/>
      <c r="F11" s="156"/>
      <c r="G11" s="156"/>
      <c r="H11" s="156"/>
      <c r="I11" s="156"/>
      <c r="J11" s="156"/>
      <c r="K11" s="156"/>
      <c r="L11" s="156"/>
    </row>
    <row r="12" spans="1:13">
      <c r="A12" s="157" t="s">
        <v>105</v>
      </c>
      <c r="B12" s="158"/>
      <c r="C12" s="146"/>
      <c r="D12" s="143"/>
      <c r="E12" s="143"/>
      <c r="F12" s="143"/>
      <c r="G12" s="143"/>
      <c r="H12" s="143"/>
      <c r="I12" s="143"/>
      <c r="J12" s="143"/>
      <c r="K12" s="143"/>
      <c r="L12" s="143"/>
    </row>
    <row r="13" spans="1:13">
      <c r="A13" s="147" t="s">
        <v>221</v>
      </c>
      <c r="B13" s="148"/>
      <c r="C13" s="149"/>
      <c r="D13" s="149"/>
      <c r="E13" s="149"/>
      <c r="F13" s="149"/>
      <c r="G13" s="149"/>
      <c r="H13" s="149"/>
      <c r="I13" s="149"/>
      <c r="J13" s="149"/>
      <c r="K13" s="149"/>
      <c r="L13" s="149"/>
    </row>
    <row r="14" spans="1:13">
      <c r="A14" s="151" t="s">
        <v>81</v>
      </c>
      <c r="B14" s="151" t="s">
        <v>82</v>
      </c>
      <c r="C14" s="151" t="s">
        <v>61</v>
      </c>
      <c r="D14" s="602" t="s">
        <v>83</v>
      </c>
      <c r="E14" s="603"/>
      <c r="F14" s="603"/>
      <c r="G14" s="603"/>
      <c r="H14" s="603"/>
      <c r="I14" s="603"/>
      <c r="J14" s="603"/>
      <c r="K14" s="604"/>
      <c r="L14" s="152" t="s">
        <v>84</v>
      </c>
    </row>
    <row r="15" spans="1:13" ht="19.5" customHeight="1">
      <c r="A15" s="161" t="s">
        <v>85</v>
      </c>
      <c r="B15" s="153" t="s">
        <v>187</v>
      </c>
      <c r="C15" s="153" t="s">
        <v>14</v>
      </c>
      <c r="D15" s="154">
        <v>10</v>
      </c>
      <c r="E15" s="154">
        <v>9</v>
      </c>
      <c r="F15" s="154">
        <v>8</v>
      </c>
      <c r="G15" s="154">
        <v>9</v>
      </c>
      <c r="H15" s="154">
        <v>8</v>
      </c>
      <c r="I15" s="249">
        <v>8</v>
      </c>
      <c r="J15" s="252">
        <f t="shared" ref="J15:J29" si="0">I15+H15+G15+F15+E15+D15</f>
        <v>52</v>
      </c>
      <c r="K15" s="254"/>
      <c r="L15" s="262">
        <v>12</v>
      </c>
      <c r="M15" s="160" t="s">
        <v>86</v>
      </c>
    </row>
    <row r="16" spans="1:13" ht="19.5" customHeight="1">
      <c r="A16" s="162" t="s">
        <v>87</v>
      </c>
      <c r="B16" s="236" t="s">
        <v>23</v>
      </c>
      <c r="C16" s="236" t="s">
        <v>14</v>
      </c>
      <c r="D16" s="56">
        <v>9</v>
      </c>
      <c r="E16" s="56">
        <v>8</v>
      </c>
      <c r="F16" s="56">
        <v>6</v>
      </c>
      <c r="G16" s="56">
        <v>9</v>
      </c>
      <c r="H16" s="56">
        <v>8</v>
      </c>
      <c r="I16" s="247">
        <v>8</v>
      </c>
      <c r="J16" s="253">
        <f t="shared" si="0"/>
        <v>48</v>
      </c>
      <c r="K16" s="248"/>
      <c r="L16" s="263">
        <v>9</v>
      </c>
    </row>
    <row r="17" spans="1:12" ht="19.5" customHeight="1">
      <c r="A17" s="163" t="s">
        <v>88</v>
      </c>
      <c r="B17" s="236" t="s">
        <v>208</v>
      </c>
      <c r="C17" s="236" t="s">
        <v>14</v>
      </c>
      <c r="D17" s="56">
        <v>9</v>
      </c>
      <c r="E17" s="56">
        <v>8</v>
      </c>
      <c r="F17" s="56">
        <v>7</v>
      </c>
      <c r="G17" s="56">
        <v>9</v>
      </c>
      <c r="H17" s="56">
        <v>6</v>
      </c>
      <c r="I17" s="247">
        <v>0</v>
      </c>
      <c r="J17" s="253">
        <f t="shared" si="0"/>
        <v>39</v>
      </c>
      <c r="K17" s="248"/>
      <c r="L17" s="263">
        <v>3</v>
      </c>
    </row>
    <row r="18" spans="1:12" ht="19.5" customHeight="1">
      <c r="A18" s="163" t="s">
        <v>89</v>
      </c>
      <c r="B18" s="236" t="s">
        <v>108</v>
      </c>
      <c r="C18" s="236" t="s">
        <v>14</v>
      </c>
      <c r="D18" s="56">
        <v>9</v>
      </c>
      <c r="E18" s="56">
        <v>8</v>
      </c>
      <c r="F18" s="56">
        <v>8</v>
      </c>
      <c r="G18" s="56">
        <v>9</v>
      </c>
      <c r="H18" s="56">
        <v>8</v>
      </c>
      <c r="I18" s="247">
        <v>7</v>
      </c>
      <c r="J18" s="253">
        <f t="shared" si="0"/>
        <v>49</v>
      </c>
      <c r="K18" s="248"/>
      <c r="L18" s="264">
        <v>2</v>
      </c>
    </row>
    <row r="19" spans="1:12" ht="19.5" customHeight="1">
      <c r="A19" s="164" t="s">
        <v>90</v>
      </c>
      <c r="B19" s="236" t="s">
        <v>222</v>
      </c>
      <c r="C19" s="236" t="s">
        <v>56</v>
      </c>
      <c r="D19" s="56">
        <v>7</v>
      </c>
      <c r="E19" s="56">
        <v>5</v>
      </c>
      <c r="F19" s="56">
        <v>5</v>
      </c>
      <c r="G19" s="56">
        <v>9</v>
      </c>
      <c r="H19" s="56">
        <v>8</v>
      </c>
      <c r="I19" s="247">
        <v>7</v>
      </c>
      <c r="J19" s="253">
        <f t="shared" si="0"/>
        <v>41</v>
      </c>
      <c r="K19" s="248"/>
      <c r="L19" s="263">
        <v>2</v>
      </c>
    </row>
    <row r="20" spans="1:12" ht="19.5" customHeight="1">
      <c r="A20" s="164" t="s">
        <v>92</v>
      </c>
      <c r="B20" s="237" t="s">
        <v>8</v>
      </c>
      <c r="C20" s="236" t="s">
        <v>18</v>
      </c>
      <c r="D20" s="56">
        <v>7</v>
      </c>
      <c r="E20" s="56">
        <v>6</v>
      </c>
      <c r="F20" s="56">
        <v>6</v>
      </c>
      <c r="G20" s="56">
        <v>8</v>
      </c>
      <c r="H20" s="56">
        <v>7</v>
      </c>
      <c r="I20" s="247">
        <v>5</v>
      </c>
      <c r="J20" s="253">
        <f t="shared" si="0"/>
        <v>39</v>
      </c>
      <c r="K20" s="248"/>
      <c r="L20" s="263">
        <v>1</v>
      </c>
    </row>
    <row r="21" spans="1:12" ht="19.5" customHeight="1">
      <c r="A21" s="165" t="s">
        <v>94</v>
      </c>
      <c r="B21" s="237" t="s">
        <v>184</v>
      </c>
      <c r="C21" s="236" t="s">
        <v>14</v>
      </c>
      <c r="D21" s="56">
        <v>7</v>
      </c>
      <c r="E21" s="56">
        <v>5</v>
      </c>
      <c r="F21" s="56">
        <v>2</v>
      </c>
      <c r="G21" s="56">
        <v>6</v>
      </c>
      <c r="H21" s="56">
        <v>6</v>
      </c>
      <c r="I21" s="247">
        <v>5</v>
      </c>
      <c r="J21" s="253">
        <f t="shared" si="0"/>
        <v>31</v>
      </c>
      <c r="K21" s="248"/>
      <c r="L21" s="263">
        <v>1</v>
      </c>
    </row>
    <row r="22" spans="1:12" ht="19.5" customHeight="1">
      <c r="A22" s="165" t="s">
        <v>95</v>
      </c>
      <c r="B22" s="236" t="s">
        <v>26</v>
      </c>
      <c r="C22" s="236" t="s">
        <v>14</v>
      </c>
      <c r="D22" s="56">
        <v>4</v>
      </c>
      <c r="E22" s="56">
        <v>3</v>
      </c>
      <c r="F22" s="56">
        <v>0</v>
      </c>
      <c r="G22" s="56">
        <v>6</v>
      </c>
      <c r="H22" s="56">
        <v>4</v>
      </c>
      <c r="I22" s="247">
        <v>2</v>
      </c>
      <c r="J22" s="253">
        <f t="shared" si="0"/>
        <v>19</v>
      </c>
      <c r="K22" s="248"/>
      <c r="L22" s="263">
        <v>1</v>
      </c>
    </row>
    <row r="23" spans="1:12" ht="19.5" customHeight="1">
      <c r="A23" s="166" t="s">
        <v>97</v>
      </c>
      <c r="B23" s="236" t="s">
        <v>109</v>
      </c>
      <c r="C23" s="236" t="s">
        <v>14</v>
      </c>
      <c r="D23" s="56">
        <v>10</v>
      </c>
      <c r="E23" s="56">
        <v>9</v>
      </c>
      <c r="F23" s="56">
        <v>7</v>
      </c>
      <c r="G23" s="56">
        <v>8</v>
      </c>
      <c r="H23" s="56">
        <v>6</v>
      </c>
      <c r="I23" s="247">
        <v>6</v>
      </c>
      <c r="J23" s="253">
        <f t="shared" si="0"/>
        <v>46</v>
      </c>
      <c r="K23" s="248"/>
      <c r="L23" s="263">
        <v>0</v>
      </c>
    </row>
    <row r="24" spans="1:12" ht="19.5" customHeight="1">
      <c r="A24" s="238" t="s">
        <v>99</v>
      </c>
      <c r="B24" s="239" t="s">
        <v>7</v>
      </c>
      <c r="C24" s="239" t="s">
        <v>14</v>
      </c>
      <c r="D24" s="240">
        <v>9</v>
      </c>
      <c r="E24" s="240">
        <v>6</v>
      </c>
      <c r="F24" s="240">
        <v>6</v>
      </c>
      <c r="G24" s="240">
        <v>9</v>
      </c>
      <c r="H24" s="240">
        <v>8</v>
      </c>
      <c r="I24" s="255">
        <v>8</v>
      </c>
      <c r="J24" s="259">
        <f t="shared" si="0"/>
        <v>46</v>
      </c>
      <c r="K24" s="257"/>
      <c r="L24" s="265">
        <v>0</v>
      </c>
    </row>
    <row r="25" spans="1:12" ht="19.5" customHeight="1">
      <c r="A25" s="241" t="s">
        <v>101</v>
      </c>
      <c r="B25" s="242" t="s">
        <v>6</v>
      </c>
      <c r="C25" s="242" t="s">
        <v>73</v>
      </c>
      <c r="D25" s="57">
        <v>8</v>
      </c>
      <c r="E25" s="57">
        <v>5</v>
      </c>
      <c r="F25" s="57">
        <v>3</v>
      </c>
      <c r="G25" s="57">
        <v>8</v>
      </c>
      <c r="H25" s="57">
        <v>5</v>
      </c>
      <c r="I25" s="245">
        <v>1</v>
      </c>
      <c r="J25" s="260">
        <f t="shared" si="0"/>
        <v>30</v>
      </c>
      <c r="K25" s="246"/>
      <c r="L25" s="266">
        <v>0</v>
      </c>
    </row>
    <row r="26" spans="1:12" ht="19.5" customHeight="1">
      <c r="A26" s="243" t="s">
        <v>102</v>
      </c>
      <c r="B26" s="244" t="s">
        <v>200</v>
      </c>
      <c r="C26" s="244" t="s">
        <v>14</v>
      </c>
      <c r="D26" s="243">
        <v>8</v>
      </c>
      <c r="E26" s="243">
        <v>2</v>
      </c>
      <c r="F26" s="243">
        <v>0</v>
      </c>
      <c r="G26" s="243">
        <v>7</v>
      </c>
      <c r="H26" s="243">
        <v>7</v>
      </c>
      <c r="I26" s="256">
        <v>6</v>
      </c>
      <c r="J26" s="261">
        <f t="shared" si="0"/>
        <v>30</v>
      </c>
      <c r="K26" s="258"/>
      <c r="L26" s="267">
        <v>0</v>
      </c>
    </row>
    <row r="27" spans="1:12" ht="19.5" customHeight="1">
      <c r="A27" s="243" t="s">
        <v>103</v>
      </c>
      <c r="B27" s="244" t="s">
        <v>5</v>
      </c>
      <c r="C27" s="244" t="s">
        <v>14</v>
      </c>
      <c r="D27" s="243">
        <v>3</v>
      </c>
      <c r="E27" s="243">
        <v>0</v>
      </c>
      <c r="F27" s="243">
        <v>0</v>
      </c>
      <c r="G27" s="243">
        <v>10</v>
      </c>
      <c r="H27" s="243">
        <v>9</v>
      </c>
      <c r="I27" s="256">
        <v>4</v>
      </c>
      <c r="J27" s="261">
        <f t="shared" si="0"/>
        <v>26</v>
      </c>
      <c r="K27" s="258"/>
      <c r="L27" s="267">
        <v>0</v>
      </c>
    </row>
    <row r="28" spans="1:12" ht="19.5" customHeight="1">
      <c r="A28" s="243" t="s">
        <v>104</v>
      </c>
      <c r="B28" s="244" t="s">
        <v>185</v>
      </c>
      <c r="C28" s="244" t="s">
        <v>14</v>
      </c>
      <c r="D28" s="243">
        <v>4</v>
      </c>
      <c r="E28" s="243">
        <v>3</v>
      </c>
      <c r="F28" s="243">
        <v>1</v>
      </c>
      <c r="G28" s="243">
        <v>8</v>
      </c>
      <c r="H28" s="243">
        <v>7</v>
      </c>
      <c r="I28" s="256">
        <v>0</v>
      </c>
      <c r="J28" s="261">
        <f t="shared" si="0"/>
        <v>23</v>
      </c>
      <c r="K28" s="258"/>
      <c r="L28" s="267">
        <v>0</v>
      </c>
    </row>
    <row r="29" spans="1:12" ht="19.5" customHeight="1">
      <c r="A29" s="243" t="s">
        <v>223</v>
      </c>
      <c r="B29" s="244" t="s">
        <v>106</v>
      </c>
      <c r="C29" s="244" t="s">
        <v>14</v>
      </c>
      <c r="D29" s="243">
        <v>10</v>
      </c>
      <c r="E29" s="243">
        <v>8</v>
      </c>
      <c r="F29" s="243">
        <v>0</v>
      </c>
      <c r="G29" s="243">
        <v>2</v>
      </c>
      <c r="H29" s="243">
        <v>0</v>
      </c>
      <c r="I29" s="256">
        <v>0</v>
      </c>
      <c r="J29" s="261">
        <f t="shared" si="0"/>
        <v>20</v>
      </c>
      <c r="K29" s="258"/>
      <c r="L29" s="267">
        <v>0</v>
      </c>
    </row>
  </sheetData>
  <mergeCells count="4">
    <mergeCell ref="D14:K14"/>
    <mergeCell ref="A1:L1"/>
    <mergeCell ref="A2:L2"/>
    <mergeCell ref="D6:K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CC68"/>
  <sheetViews>
    <sheetView workbookViewId="0">
      <selection activeCell="CC68" sqref="CC68"/>
    </sheetView>
  </sheetViews>
  <sheetFormatPr defaultColWidth="8.81640625" defaultRowHeight="14.5"/>
  <cols>
    <col min="1" max="1" width="6.453125" style="3" customWidth="1"/>
    <col min="2" max="2" width="18.26953125" style="3" customWidth="1"/>
    <col min="3" max="3" width="22.7265625" style="3" customWidth="1"/>
    <col min="4" max="10" width="7.26953125" style="3" customWidth="1"/>
    <col min="11" max="11" width="6.26953125" style="3" customWidth="1"/>
    <col min="12" max="12" width="7.26953125" style="3" customWidth="1"/>
    <col min="13" max="13" width="12" style="3" customWidth="1"/>
    <col min="14" max="20" width="7.26953125" style="3" customWidth="1"/>
    <col min="21" max="21" width="6.26953125" style="3" customWidth="1"/>
    <col min="22" max="22" width="7.26953125" style="3" customWidth="1"/>
    <col min="23" max="23" width="12" style="3" customWidth="1"/>
    <col min="24" max="30" width="7.26953125" style="3" customWidth="1"/>
    <col min="31" max="31" width="6.26953125" style="3" customWidth="1"/>
    <col min="32" max="32" width="7.26953125" style="3" customWidth="1"/>
    <col min="33" max="33" width="12" style="3" customWidth="1"/>
    <col min="34" max="40" width="7.26953125" style="3" customWidth="1"/>
    <col min="41" max="41" width="6.26953125" style="3" customWidth="1"/>
    <col min="42" max="42" width="7.26953125" style="3" customWidth="1"/>
    <col min="43" max="43" width="12" style="3" customWidth="1"/>
    <col min="44" max="50" width="7.26953125" style="3" customWidth="1"/>
    <col min="51" max="51" width="6.26953125" style="3" customWidth="1"/>
    <col min="52" max="52" width="7.26953125" style="3" customWidth="1"/>
    <col min="53" max="53" width="12" style="3" customWidth="1"/>
    <col min="54" max="60" width="7.26953125" style="3" customWidth="1"/>
    <col min="61" max="61" width="6.26953125" style="3" customWidth="1"/>
    <col min="62" max="62" width="7.26953125" style="3" customWidth="1"/>
    <col min="63" max="63" width="12" style="3" customWidth="1"/>
    <col min="64" max="64" width="7.26953125" style="3" customWidth="1"/>
    <col min="65" max="65" width="6.26953125" style="3" customWidth="1"/>
    <col min="66" max="66" width="12" style="3" customWidth="1"/>
    <col min="67" max="73" width="7.26953125" style="3" customWidth="1"/>
    <col min="74" max="74" width="6.26953125" style="3" customWidth="1"/>
    <col min="75" max="75" width="7.26953125" style="3" customWidth="1"/>
    <col min="76" max="76" width="12" style="3" customWidth="1"/>
    <col min="77" max="77" width="12.81640625" style="3" customWidth="1"/>
    <col min="78" max="78" width="11.81640625" style="3" customWidth="1"/>
    <col min="79" max="79" width="2.26953125" style="3" customWidth="1"/>
    <col min="80" max="16384" width="8.81640625" style="3"/>
  </cols>
  <sheetData>
    <row r="1" spans="1:81" ht="21" customHeight="1">
      <c r="A1" s="619" t="s">
        <v>224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1" ht="18.75" customHeight="1">
      <c r="A2" s="2"/>
      <c r="B2" s="4" t="s">
        <v>225</v>
      </c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69"/>
      <c r="CC2" s="270"/>
    </row>
    <row r="3" spans="1:81" ht="10.5" customHeight="1" thickBot="1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  <c r="BL3" s="272"/>
      <c r="BM3" s="272"/>
      <c r="BN3" s="272"/>
      <c r="BO3" s="272"/>
      <c r="BP3" s="272"/>
      <c r="BQ3" s="272"/>
      <c r="BR3" s="272"/>
      <c r="BS3" s="272"/>
      <c r="BT3" s="272"/>
      <c r="BU3" s="272"/>
      <c r="BV3" s="272"/>
      <c r="BW3" s="272"/>
      <c r="BX3" s="272"/>
      <c r="BY3" s="272"/>
      <c r="BZ3" s="272"/>
      <c r="CA3" s="273"/>
      <c r="CB3" s="622" t="s">
        <v>226</v>
      </c>
      <c r="CC3" s="622"/>
    </row>
    <row r="4" spans="1:81" ht="13.5" customHeight="1">
      <c r="A4" s="623" t="s">
        <v>1</v>
      </c>
      <c r="B4" s="625" t="s">
        <v>227</v>
      </c>
      <c r="C4" s="626"/>
      <c r="D4" s="625" t="s">
        <v>228</v>
      </c>
      <c r="E4" s="626"/>
      <c r="F4" s="626"/>
      <c r="G4" s="626"/>
      <c r="H4" s="626"/>
      <c r="I4" s="626"/>
      <c r="J4" s="626"/>
      <c r="K4" s="626"/>
      <c r="L4" s="626"/>
      <c r="M4" s="626"/>
      <c r="N4" s="625" t="s">
        <v>229</v>
      </c>
      <c r="O4" s="626"/>
      <c r="P4" s="626"/>
      <c r="Q4" s="626"/>
      <c r="R4" s="626"/>
      <c r="S4" s="626"/>
      <c r="T4" s="626"/>
      <c r="U4" s="626"/>
      <c r="V4" s="626"/>
      <c r="W4" s="626"/>
      <c r="X4" s="625" t="s">
        <v>230</v>
      </c>
      <c r="Y4" s="626"/>
      <c r="Z4" s="626"/>
      <c r="AA4" s="626"/>
      <c r="AB4" s="626"/>
      <c r="AC4" s="626"/>
      <c r="AD4" s="626"/>
      <c r="AE4" s="626"/>
      <c r="AF4" s="626"/>
      <c r="AG4" s="626"/>
      <c r="AH4" s="625" t="s">
        <v>231</v>
      </c>
      <c r="AI4" s="626"/>
      <c r="AJ4" s="626"/>
      <c r="AK4" s="626"/>
      <c r="AL4" s="626"/>
      <c r="AM4" s="626"/>
      <c r="AN4" s="626"/>
      <c r="AO4" s="626"/>
      <c r="AP4" s="626"/>
      <c r="AQ4" s="626"/>
      <c r="AR4" s="625" t="s">
        <v>232</v>
      </c>
      <c r="AS4" s="626"/>
      <c r="AT4" s="626"/>
      <c r="AU4" s="626"/>
      <c r="AV4" s="626"/>
      <c r="AW4" s="626"/>
      <c r="AX4" s="626"/>
      <c r="AY4" s="626"/>
      <c r="AZ4" s="626"/>
      <c r="BA4" s="626"/>
      <c r="BB4" s="625" t="s">
        <v>233</v>
      </c>
      <c r="BC4" s="626"/>
      <c r="BD4" s="626"/>
      <c r="BE4" s="626"/>
      <c r="BF4" s="626"/>
      <c r="BG4" s="626"/>
      <c r="BH4" s="626"/>
      <c r="BI4" s="626"/>
      <c r="BJ4" s="626"/>
      <c r="BK4" s="626"/>
      <c r="BL4" s="625" t="s">
        <v>234</v>
      </c>
      <c r="BM4" s="626"/>
      <c r="BN4" s="626"/>
      <c r="BO4" s="625" t="s">
        <v>235</v>
      </c>
      <c r="BP4" s="626"/>
      <c r="BQ4" s="626"/>
      <c r="BR4" s="626"/>
      <c r="BS4" s="626"/>
      <c r="BT4" s="626"/>
      <c r="BU4" s="626"/>
      <c r="BV4" s="626"/>
      <c r="BW4" s="626"/>
      <c r="BX4" s="626"/>
      <c r="BY4" s="274" t="s">
        <v>236</v>
      </c>
      <c r="BZ4" s="274" t="s">
        <v>237</v>
      </c>
      <c r="CA4" s="275"/>
      <c r="CB4" s="276" t="s">
        <v>238</v>
      </c>
      <c r="CC4" s="277" t="s">
        <v>239</v>
      </c>
    </row>
    <row r="5" spans="1:81" ht="15.75" customHeight="1" thickBot="1">
      <c r="A5" s="624"/>
      <c r="B5" s="278" t="s">
        <v>61</v>
      </c>
      <c r="C5" s="278" t="s">
        <v>2</v>
      </c>
      <c r="D5" s="279" t="s">
        <v>240</v>
      </c>
      <c r="E5" s="280">
        <v>1</v>
      </c>
      <c r="F5" s="280">
        <v>2</v>
      </c>
      <c r="G5" s="280">
        <v>3</v>
      </c>
      <c r="H5" s="280">
        <v>4</v>
      </c>
      <c r="I5" s="280">
        <v>5</v>
      </c>
      <c r="J5" s="280">
        <v>6</v>
      </c>
      <c r="K5" s="281" t="s">
        <v>241</v>
      </c>
      <c r="L5" s="282" t="s">
        <v>242</v>
      </c>
      <c r="M5" s="283" t="s">
        <v>243</v>
      </c>
      <c r="N5" s="278" t="s">
        <v>240</v>
      </c>
      <c r="O5" s="284">
        <v>1</v>
      </c>
      <c r="P5" s="284">
        <v>2</v>
      </c>
      <c r="Q5" s="284">
        <v>3</v>
      </c>
      <c r="R5" s="284">
        <v>4</v>
      </c>
      <c r="S5" s="284">
        <v>5</v>
      </c>
      <c r="T5" s="284">
        <v>6</v>
      </c>
      <c r="U5" s="281" t="s">
        <v>241</v>
      </c>
      <c r="V5" s="282" t="s">
        <v>242</v>
      </c>
      <c r="W5" s="283" t="s">
        <v>243</v>
      </c>
      <c r="X5" s="278" t="s">
        <v>240</v>
      </c>
      <c r="Y5" s="284">
        <v>1</v>
      </c>
      <c r="Z5" s="284">
        <v>2</v>
      </c>
      <c r="AA5" s="284">
        <v>3</v>
      </c>
      <c r="AB5" s="284">
        <v>4</v>
      </c>
      <c r="AC5" s="284">
        <v>5</v>
      </c>
      <c r="AD5" s="284">
        <v>6</v>
      </c>
      <c r="AE5" s="281" t="s">
        <v>241</v>
      </c>
      <c r="AF5" s="282" t="s">
        <v>242</v>
      </c>
      <c r="AG5" s="283" t="s">
        <v>243</v>
      </c>
      <c r="AH5" s="278" t="s">
        <v>240</v>
      </c>
      <c r="AI5" s="284">
        <v>1</v>
      </c>
      <c r="AJ5" s="284">
        <v>2</v>
      </c>
      <c r="AK5" s="284">
        <v>3</v>
      </c>
      <c r="AL5" s="284">
        <v>4</v>
      </c>
      <c r="AM5" s="284">
        <v>5</v>
      </c>
      <c r="AN5" s="284">
        <v>6</v>
      </c>
      <c r="AO5" s="281" t="s">
        <v>241</v>
      </c>
      <c r="AP5" s="282" t="s">
        <v>242</v>
      </c>
      <c r="AQ5" s="283" t="s">
        <v>243</v>
      </c>
      <c r="AR5" s="278" t="s">
        <v>240</v>
      </c>
      <c r="AS5" s="284">
        <v>1</v>
      </c>
      <c r="AT5" s="284">
        <v>2</v>
      </c>
      <c r="AU5" s="284">
        <v>3</v>
      </c>
      <c r="AV5" s="284">
        <v>4</v>
      </c>
      <c r="AW5" s="284">
        <v>5</v>
      </c>
      <c r="AX5" s="284">
        <v>6</v>
      </c>
      <c r="AY5" s="281" t="s">
        <v>241</v>
      </c>
      <c r="AZ5" s="282" t="s">
        <v>242</v>
      </c>
      <c r="BA5" s="283" t="s">
        <v>243</v>
      </c>
      <c r="BB5" s="278" t="s">
        <v>240</v>
      </c>
      <c r="BC5" s="284">
        <v>1</v>
      </c>
      <c r="BD5" s="284">
        <v>2</v>
      </c>
      <c r="BE5" s="284">
        <v>3</v>
      </c>
      <c r="BF5" s="284">
        <v>4</v>
      </c>
      <c r="BG5" s="284">
        <v>5</v>
      </c>
      <c r="BH5" s="284">
        <v>6</v>
      </c>
      <c r="BI5" s="281" t="s">
        <v>241</v>
      </c>
      <c r="BJ5" s="282" t="s">
        <v>242</v>
      </c>
      <c r="BK5" s="283" t="s">
        <v>243</v>
      </c>
      <c r="BL5" s="278" t="s">
        <v>240</v>
      </c>
      <c r="BM5" s="285" t="s">
        <v>241</v>
      </c>
      <c r="BN5" s="283" t="s">
        <v>243</v>
      </c>
      <c r="BO5" s="278" t="s">
        <v>240</v>
      </c>
      <c r="BP5" s="284">
        <v>1</v>
      </c>
      <c r="BQ5" s="284">
        <v>2</v>
      </c>
      <c r="BR5" s="284">
        <v>3</v>
      </c>
      <c r="BS5" s="284">
        <v>4</v>
      </c>
      <c r="BT5" s="284">
        <v>5</v>
      </c>
      <c r="BU5" s="284">
        <v>6</v>
      </c>
      <c r="BV5" s="281" t="s">
        <v>241</v>
      </c>
      <c r="BW5" s="282" t="s">
        <v>242</v>
      </c>
      <c r="BX5" s="283" t="s">
        <v>243</v>
      </c>
      <c r="BY5" s="286">
        <v>1</v>
      </c>
      <c r="BZ5" s="274" t="s">
        <v>196</v>
      </c>
      <c r="CA5" s="275"/>
      <c r="CB5" s="287" t="s">
        <v>244</v>
      </c>
      <c r="CC5" s="288" t="s">
        <v>245</v>
      </c>
    </row>
    <row r="6" spans="1:81" ht="30" customHeight="1">
      <c r="A6" s="289">
        <v>1</v>
      </c>
      <c r="B6" s="290" t="s">
        <v>288</v>
      </c>
      <c r="C6" s="291" t="s">
        <v>246</v>
      </c>
      <c r="D6" s="292">
        <v>20.059999999999999</v>
      </c>
      <c r="E6" s="293">
        <v>9</v>
      </c>
      <c r="F6" s="293">
        <v>8</v>
      </c>
      <c r="G6" s="293">
        <v>6</v>
      </c>
      <c r="H6" s="293">
        <v>0</v>
      </c>
      <c r="I6" s="293">
        <v>0</v>
      </c>
      <c r="J6" s="293">
        <v>0</v>
      </c>
      <c r="K6" s="294">
        <f t="shared" ref="K6:K29" si="0">J6+I6+H6+G6+F6+E6</f>
        <v>23</v>
      </c>
      <c r="L6" s="295">
        <v>9</v>
      </c>
      <c r="M6" s="296">
        <f t="shared" ref="M6:M29" si="1">K6/(D6+L6)</f>
        <v>0.79146593255333797</v>
      </c>
      <c r="N6" s="292">
        <v>18.440000000000001</v>
      </c>
      <c r="O6" s="293">
        <v>8</v>
      </c>
      <c r="P6" s="293">
        <v>2</v>
      </c>
      <c r="Q6" s="293">
        <v>9</v>
      </c>
      <c r="R6" s="293">
        <v>9</v>
      </c>
      <c r="S6" s="293">
        <v>7</v>
      </c>
      <c r="T6" s="293">
        <v>7</v>
      </c>
      <c r="U6" s="294">
        <f t="shared" ref="U6:U29" si="2">T6+S6+R6+Q6+P6+O6</f>
        <v>42</v>
      </c>
      <c r="V6" s="295">
        <v>0</v>
      </c>
      <c r="W6" s="296">
        <f t="shared" ref="W6:W29" si="3">U6/(N6+V6)</f>
        <v>2.2776572668112798</v>
      </c>
      <c r="X6" s="292">
        <v>16.84</v>
      </c>
      <c r="Y6" s="293">
        <v>10</v>
      </c>
      <c r="Z6" s="293">
        <v>8</v>
      </c>
      <c r="AA6" s="293">
        <v>8</v>
      </c>
      <c r="AB6" s="293">
        <v>7</v>
      </c>
      <c r="AC6" s="293">
        <v>7</v>
      </c>
      <c r="AD6" s="293">
        <v>1</v>
      </c>
      <c r="AE6" s="294">
        <f t="shared" ref="AE6:AE29" si="4">AD6+AC6+AB6+AA6+Z6+Y6</f>
        <v>41</v>
      </c>
      <c r="AF6" s="295">
        <v>0</v>
      </c>
      <c r="AG6" s="296">
        <f t="shared" ref="AG6:AG29" si="5">AE6/(X6+AF6)</f>
        <v>2.4346793349168645</v>
      </c>
      <c r="AH6" s="292">
        <v>21.16</v>
      </c>
      <c r="AI6" s="293">
        <v>8</v>
      </c>
      <c r="AJ6" s="293">
        <v>7</v>
      </c>
      <c r="AK6" s="293">
        <v>9</v>
      </c>
      <c r="AL6" s="293">
        <v>5</v>
      </c>
      <c r="AM6" s="293">
        <v>7</v>
      </c>
      <c r="AN6" s="293">
        <v>4</v>
      </c>
      <c r="AO6" s="294">
        <f t="shared" ref="AO6:AO29" si="6">AN6+AM6+AL6+AK6+AJ6+AI6</f>
        <v>40</v>
      </c>
      <c r="AP6" s="295">
        <v>0</v>
      </c>
      <c r="AQ6" s="296">
        <f t="shared" ref="AQ6:AQ29" si="7">AO6/(AH6+AP6)</f>
        <v>1.890359168241966</v>
      </c>
      <c r="AR6" s="292">
        <v>21.46</v>
      </c>
      <c r="AS6" s="293">
        <v>7</v>
      </c>
      <c r="AT6" s="293">
        <v>7</v>
      </c>
      <c r="AU6" s="293">
        <v>6</v>
      </c>
      <c r="AV6" s="293">
        <v>6</v>
      </c>
      <c r="AW6" s="293">
        <v>7</v>
      </c>
      <c r="AX6" s="293">
        <v>7</v>
      </c>
      <c r="AY6" s="294">
        <f t="shared" ref="AY6:AY29" si="8">AX6+AW6+AV6+AU6+AT6+AS6</f>
        <v>40</v>
      </c>
      <c r="AZ6" s="295">
        <v>0</v>
      </c>
      <c r="BA6" s="296">
        <f t="shared" ref="BA6:BA29" si="9">AY6/(AR6+AZ6)</f>
        <v>1.8639328984156569</v>
      </c>
      <c r="BB6" s="292">
        <v>20.16</v>
      </c>
      <c r="BC6" s="293">
        <v>8</v>
      </c>
      <c r="BD6" s="293">
        <v>7</v>
      </c>
      <c r="BE6" s="293">
        <v>6</v>
      </c>
      <c r="BF6" s="293">
        <v>8</v>
      </c>
      <c r="BG6" s="293">
        <v>6</v>
      </c>
      <c r="BH6" s="293">
        <v>4</v>
      </c>
      <c r="BI6" s="294">
        <f t="shared" ref="BI6:BI29" si="10">BH6+BG6+BF6+BE6+BD6+BC6</f>
        <v>39</v>
      </c>
      <c r="BJ6" s="295">
        <v>0</v>
      </c>
      <c r="BK6" s="296">
        <f t="shared" ref="BK6:BK29" si="11">BI6/(BB6+BJ6)</f>
        <v>1.9345238095238095</v>
      </c>
      <c r="BL6" s="292">
        <v>21.22</v>
      </c>
      <c r="BM6" s="297">
        <v>30</v>
      </c>
      <c r="BN6" s="296">
        <f t="shared" ref="BN6:BN29" si="12">BM6/BL6</f>
        <v>1.413760603204524</v>
      </c>
      <c r="BO6" s="292">
        <v>22</v>
      </c>
      <c r="BP6" s="293">
        <v>8</v>
      </c>
      <c r="BQ6" s="293">
        <v>10</v>
      </c>
      <c r="BR6" s="293">
        <v>4</v>
      </c>
      <c r="BS6" s="293">
        <v>8</v>
      </c>
      <c r="BT6" s="293">
        <v>9</v>
      </c>
      <c r="BU6" s="293">
        <v>8</v>
      </c>
      <c r="BV6" s="294">
        <f t="shared" ref="BV6:BV29" si="13">BU6+BT6+BS6+BR6+BQ6+BP6</f>
        <v>47</v>
      </c>
      <c r="BW6" s="295">
        <v>0</v>
      </c>
      <c r="BX6" s="296">
        <f t="shared" ref="BX6:BX29" si="14">BV6/(BO6+BW6)</f>
        <v>2.1363636363636362</v>
      </c>
      <c r="BY6" s="293">
        <v>0</v>
      </c>
      <c r="BZ6" s="298">
        <f t="shared" ref="BZ6:BZ29" si="15">M6+W6+AG6+AQ6+BA6+BK6+BN6+BX6+BY6</f>
        <v>14.742742650031076</v>
      </c>
      <c r="CA6" s="275"/>
      <c r="CB6" s="299">
        <f>BV6+BM6+BI6+AY6+AO6+AE6+U6+K6+BY6</f>
        <v>302</v>
      </c>
      <c r="CC6" s="300">
        <f>BO6+BL6+BB6+AR6+AH6+X6+N6+D6</f>
        <v>161.34</v>
      </c>
    </row>
    <row r="7" spans="1:81" ht="30" customHeight="1">
      <c r="A7" s="301">
        <v>2</v>
      </c>
      <c r="B7" s="302" t="s">
        <v>152</v>
      </c>
      <c r="C7" s="303" t="s">
        <v>8</v>
      </c>
      <c r="D7" s="292">
        <v>25.19</v>
      </c>
      <c r="E7" s="293">
        <v>6</v>
      </c>
      <c r="F7" s="293">
        <v>6</v>
      </c>
      <c r="G7" s="293">
        <v>5</v>
      </c>
      <c r="H7" s="293">
        <v>8</v>
      </c>
      <c r="I7" s="293">
        <v>8</v>
      </c>
      <c r="J7" s="293">
        <v>5</v>
      </c>
      <c r="K7" s="294">
        <f t="shared" si="0"/>
        <v>38</v>
      </c>
      <c r="L7" s="295">
        <v>0</v>
      </c>
      <c r="M7" s="296">
        <f t="shared" si="1"/>
        <v>1.5085351329892813</v>
      </c>
      <c r="N7" s="292">
        <v>22.47</v>
      </c>
      <c r="O7" s="293">
        <v>9</v>
      </c>
      <c r="P7" s="293">
        <v>8</v>
      </c>
      <c r="Q7" s="293">
        <v>9</v>
      </c>
      <c r="R7" s="293">
        <v>6</v>
      </c>
      <c r="S7" s="293">
        <v>9</v>
      </c>
      <c r="T7" s="293">
        <v>10</v>
      </c>
      <c r="U7" s="294">
        <f t="shared" si="2"/>
        <v>51</v>
      </c>
      <c r="V7" s="295">
        <v>0</v>
      </c>
      <c r="W7" s="296">
        <f t="shared" si="3"/>
        <v>2.2696929238985315</v>
      </c>
      <c r="X7" s="292">
        <v>21.25</v>
      </c>
      <c r="Y7" s="293">
        <v>8</v>
      </c>
      <c r="Z7" s="293">
        <v>8</v>
      </c>
      <c r="AA7" s="293">
        <v>5</v>
      </c>
      <c r="AB7" s="293">
        <v>6</v>
      </c>
      <c r="AC7" s="293">
        <v>2</v>
      </c>
      <c r="AD7" s="293">
        <v>7</v>
      </c>
      <c r="AE7" s="294">
        <f t="shared" si="4"/>
        <v>36</v>
      </c>
      <c r="AF7" s="295">
        <v>0</v>
      </c>
      <c r="AG7" s="296">
        <f t="shared" si="5"/>
        <v>1.6941176470588235</v>
      </c>
      <c r="AH7" s="292">
        <v>21.09</v>
      </c>
      <c r="AI7" s="293">
        <v>8</v>
      </c>
      <c r="AJ7" s="293">
        <v>0</v>
      </c>
      <c r="AK7" s="293">
        <v>7</v>
      </c>
      <c r="AL7" s="293">
        <v>0</v>
      </c>
      <c r="AM7" s="293">
        <v>2</v>
      </c>
      <c r="AN7" s="293">
        <v>0</v>
      </c>
      <c r="AO7" s="294">
        <f t="shared" si="6"/>
        <v>17</v>
      </c>
      <c r="AP7" s="295">
        <v>5</v>
      </c>
      <c r="AQ7" s="296">
        <f t="shared" si="7"/>
        <v>0.65159064775776154</v>
      </c>
      <c r="AR7" s="292">
        <v>22.97</v>
      </c>
      <c r="AS7" s="293">
        <v>8</v>
      </c>
      <c r="AT7" s="293">
        <v>7</v>
      </c>
      <c r="AU7" s="293">
        <v>8</v>
      </c>
      <c r="AV7" s="293">
        <v>6</v>
      </c>
      <c r="AW7" s="293">
        <v>9</v>
      </c>
      <c r="AX7" s="293">
        <v>6</v>
      </c>
      <c r="AY7" s="294">
        <f t="shared" si="8"/>
        <v>44</v>
      </c>
      <c r="AZ7" s="295">
        <v>0</v>
      </c>
      <c r="BA7" s="296">
        <f t="shared" si="9"/>
        <v>1.9155420113191119</v>
      </c>
      <c r="BB7" s="292">
        <v>21.25</v>
      </c>
      <c r="BC7" s="293">
        <v>4</v>
      </c>
      <c r="BD7" s="293">
        <v>2</v>
      </c>
      <c r="BE7" s="293">
        <v>0</v>
      </c>
      <c r="BF7" s="293">
        <v>5</v>
      </c>
      <c r="BG7" s="293">
        <v>5</v>
      </c>
      <c r="BH7" s="293">
        <v>4</v>
      </c>
      <c r="BI7" s="294">
        <f t="shared" si="10"/>
        <v>20</v>
      </c>
      <c r="BJ7" s="295">
        <v>0</v>
      </c>
      <c r="BK7" s="296">
        <f t="shared" si="11"/>
        <v>0.94117647058823528</v>
      </c>
      <c r="BL7" s="292">
        <v>18.41</v>
      </c>
      <c r="BM7" s="297">
        <v>0</v>
      </c>
      <c r="BN7" s="296">
        <f t="shared" si="12"/>
        <v>0</v>
      </c>
      <c r="BO7" s="292">
        <v>24.78</v>
      </c>
      <c r="BP7" s="293">
        <v>7</v>
      </c>
      <c r="BQ7" s="293">
        <v>5</v>
      </c>
      <c r="BR7" s="293">
        <v>7</v>
      </c>
      <c r="BS7" s="293">
        <v>9</v>
      </c>
      <c r="BT7" s="293">
        <v>7</v>
      </c>
      <c r="BU7" s="293">
        <v>8</v>
      </c>
      <c r="BV7" s="294">
        <f t="shared" si="13"/>
        <v>43</v>
      </c>
      <c r="BW7" s="295">
        <v>0</v>
      </c>
      <c r="BX7" s="296">
        <f t="shared" si="14"/>
        <v>1.7352703793381759</v>
      </c>
      <c r="BY7" s="293">
        <v>0.2</v>
      </c>
      <c r="BZ7" s="298">
        <f t="shared" si="15"/>
        <v>10.915925212949922</v>
      </c>
      <c r="CA7" s="275"/>
      <c r="CB7" s="299">
        <f t="shared" ref="CB7:CB29" si="16">BV7+BM7+BI7+AY7+AO7+AE7+U7+K7+BY7</f>
        <v>249.2</v>
      </c>
      <c r="CC7" s="300">
        <f t="shared" ref="CC7:CC29" si="17">BO7+BL7+BB7+AR7+AH7+X7+N7+D7</f>
        <v>177.41</v>
      </c>
    </row>
    <row r="8" spans="1:81" ht="30" customHeight="1">
      <c r="A8" s="306">
        <v>3</v>
      </c>
      <c r="B8" s="307" t="s">
        <v>153</v>
      </c>
      <c r="C8" s="308" t="s">
        <v>24</v>
      </c>
      <c r="D8" s="292">
        <v>44.72</v>
      </c>
      <c r="E8" s="293">
        <v>8</v>
      </c>
      <c r="F8" s="293">
        <v>10</v>
      </c>
      <c r="G8" s="293">
        <v>9</v>
      </c>
      <c r="H8" s="293">
        <v>10</v>
      </c>
      <c r="I8" s="293">
        <v>7</v>
      </c>
      <c r="J8" s="293">
        <v>4</v>
      </c>
      <c r="K8" s="294">
        <f t="shared" si="0"/>
        <v>48</v>
      </c>
      <c r="L8" s="295">
        <v>0</v>
      </c>
      <c r="M8" s="296">
        <f t="shared" si="1"/>
        <v>1.0733452593917709</v>
      </c>
      <c r="N8" s="292">
        <v>28.88</v>
      </c>
      <c r="O8" s="293">
        <v>10</v>
      </c>
      <c r="P8" s="293">
        <v>10</v>
      </c>
      <c r="Q8" s="293">
        <v>9</v>
      </c>
      <c r="R8" s="293">
        <v>9</v>
      </c>
      <c r="S8" s="293">
        <v>8</v>
      </c>
      <c r="T8" s="293">
        <v>10</v>
      </c>
      <c r="U8" s="294">
        <f t="shared" si="2"/>
        <v>56</v>
      </c>
      <c r="V8" s="295">
        <v>0</v>
      </c>
      <c r="W8" s="296">
        <f t="shared" si="3"/>
        <v>1.9390581717451525</v>
      </c>
      <c r="X8" s="292">
        <v>34.97</v>
      </c>
      <c r="Y8" s="293">
        <v>8</v>
      </c>
      <c r="Z8" s="293">
        <v>10</v>
      </c>
      <c r="AA8" s="293">
        <v>5</v>
      </c>
      <c r="AB8" s="293">
        <v>7</v>
      </c>
      <c r="AC8" s="293">
        <v>5</v>
      </c>
      <c r="AD8" s="293">
        <v>6</v>
      </c>
      <c r="AE8" s="294">
        <f t="shared" si="4"/>
        <v>41</v>
      </c>
      <c r="AF8" s="295">
        <v>0</v>
      </c>
      <c r="AG8" s="296">
        <f t="shared" si="5"/>
        <v>1.1724335144409495</v>
      </c>
      <c r="AH8" s="292">
        <v>40.72</v>
      </c>
      <c r="AI8" s="293">
        <v>10</v>
      </c>
      <c r="AJ8" s="293">
        <v>9</v>
      </c>
      <c r="AK8" s="293">
        <v>9</v>
      </c>
      <c r="AL8" s="293">
        <v>4</v>
      </c>
      <c r="AM8" s="293">
        <v>9</v>
      </c>
      <c r="AN8" s="293">
        <v>0</v>
      </c>
      <c r="AO8" s="294">
        <f t="shared" si="6"/>
        <v>41</v>
      </c>
      <c r="AP8" s="295">
        <v>0</v>
      </c>
      <c r="AQ8" s="296">
        <f t="shared" si="7"/>
        <v>1.0068762278978389</v>
      </c>
      <c r="AR8" s="292">
        <v>45.22</v>
      </c>
      <c r="AS8" s="293">
        <v>9</v>
      </c>
      <c r="AT8" s="293">
        <v>6</v>
      </c>
      <c r="AU8" s="293">
        <v>0</v>
      </c>
      <c r="AV8" s="293">
        <v>7</v>
      </c>
      <c r="AW8" s="293">
        <v>6</v>
      </c>
      <c r="AX8" s="293">
        <v>0</v>
      </c>
      <c r="AY8" s="294">
        <f t="shared" si="8"/>
        <v>28</v>
      </c>
      <c r="AZ8" s="295">
        <v>6</v>
      </c>
      <c r="BA8" s="296">
        <f t="shared" si="9"/>
        <v>0.54666146036704411</v>
      </c>
      <c r="BB8" s="292">
        <v>45.56</v>
      </c>
      <c r="BC8" s="293">
        <v>9</v>
      </c>
      <c r="BD8" s="293">
        <v>8</v>
      </c>
      <c r="BE8" s="293">
        <v>4</v>
      </c>
      <c r="BF8" s="293">
        <v>8</v>
      </c>
      <c r="BG8" s="293">
        <v>4</v>
      </c>
      <c r="BH8" s="293">
        <v>2</v>
      </c>
      <c r="BI8" s="294">
        <f t="shared" si="10"/>
        <v>35</v>
      </c>
      <c r="BJ8" s="295">
        <v>0</v>
      </c>
      <c r="BK8" s="296">
        <f t="shared" si="11"/>
        <v>0.768217734855136</v>
      </c>
      <c r="BL8" s="292">
        <v>38.659999999999997</v>
      </c>
      <c r="BM8" s="297">
        <v>60</v>
      </c>
      <c r="BN8" s="296">
        <f t="shared" si="12"/>
        <v>1.5519917227108124</v>
      </c>
      <c r="BO8" s="292">
        <v>44.59</v>
      </c>
      <c r="BP8" s="293">
        <v>9</v>
      </c>
      <c r="BQ8" s="293">
        <v>9</v>
      </c>
      <c r="BR8" s="293">
        <v>9</v>
      </c>
      <c r="BS8" s="293">
        <v>9</v>
      </c>
      <c r="BT8" s="293">
        <v>9</v>
      </c>
      <c r="BU8" s="293">
        <v>9</v>
      </c>
      <c r="BV8" s="294">
        <f t="shared" si="13"/>
        <v>54</v>
      </c>
      <c r="BW8" s="295">
        <v>0</v>
      </c>
      <c r="BX8" s="296">
        <f t="shared" si="14"/>
        <v>1.2110338640950884</v>
      </c>
      <c r="BY8" s="293">
        <v>0</v>
      </c>
      <c r="BZ8" s="298">
        <f t="shared" si="15"/>
        <v>9.2696179555037936</v>
      </c>
      <c r="CA8" s="275"/>
      <c r="CB8" s="299">
        <f t="shared" si="16"/>
        <v>363</v>
      </c>
      <c r="CC8" s="300">
        <f t="shared" si="17"/>
        <v>323.32000000000005</v>
      </c>
    </row>
    <row r="9" spans="1:81" ht="30" customHeight="1">
      <c r="A9" s="309">
        <v>4</v>
      </c>
      <c r="B9" s="310" t="s">
        <v>151</v>
      </c>
      <c r="C9" s="152" t="s">
        <v>21</v>
      </c>
      <c r="D9" s="292">
        <v>31.03</v>
      </c>
      <c r="E9" s="293">
        <v>9</v>
      </c>
      <c r="F9" s="293">
        <v>9</v>
      </c>
      <c r="G9" s="293">
        <v>6</v>
      </c>
      <c r="H9" s="293">
        <v>6</v>
      </c>
      <c r="I9" s="293">
        <v>7</v>
      </c>
      <c r="J9" s="293">
        <v>5</v>
      </c>
      <c r="K9" s="294">
        <f t="shared" si="0"/>
        <v>42</v>
      </c>
      <c r="L9" s="295">
        <v>0</v>
      </c>
      <c r="M9" s="296">
        <f t="shared" si="1"/>
        <v>1.353528843055108</v>
      </c>
      <c r="N9" s="292">
        <v>40.630000000000003</v>
      </c>
      <c r="O9" s="293">
        <v>8</v>
      </c>
      <c r="P9" s="293">
        <v>8</v>
      </c>
      <c r="Q9" s="293">
        <v>5</v>
      </c>
      <c r="R9" s="293">
        <v>8</v>
      </c>
      <c r="S9" s="293">
        <v>8</v>
      </c>
      <c r="T9" s="293">
        <v>7</v>
      </c>
      <c r="U9" s="294">
        <f t="shared" si="2"/>
        <v>44</v>
      </c>
      <c r="V9" s="295">
        <v>0</v>
      </c>
      <c r="W9" s="296">
        <f t="shared" si="3"/>
        <v>1.0829436377061283</v>
      </c>
      <c r="X9" s="292">
        <v>27.44</v>
      </c>
      <c r="Y9" s="293">
        <v>10</v>
      </c>
      <c r="Z9" s="293">
        <v>4</v>
      </c>
      <c r="AA9" s="293">
        <v>7</v>
      </c>
      <c r="AB9" s="293">
        <v>2</v>
      </c>
      <c r="AC9" s="293">
        <v>4</v>
      </c>
      <c r="AD9" s="293">
        <v>6</v>
      </c>
      <c r="AE9" s="294">
        <f t="shared" si="4"/>
        <v>33</v>
      </c>
      <c r="AF9" s="295">
        <v>0</v>
      </c>
      <c r="AG9" s="296">
        <f t="shared" si="5"/>
        <v>1.2026239067055393</v>
      </c>
      <c r="AH9" s="292">
        <v>27.72</v>
      </c>
      <c r="AI9" s="293">
        <v>10</v>
      </c>
      <c r="AJ9" s="293">
        <v>9</v>
      </c>
      <c r="AK9" s="293">
        <v>6</v>
      </c>
      <c r="AL9" s="293">
        <v>5</v>
      </c>
      <c r="AM9" s="293">
        <v>4</v>
      </c>
      <c r="AN9" s="293">
        <v>0</v>
      </c>
      <c r="AO9" s="294">
        <f t="shared" si="6"/>
        <v>34</v>
      </c>
      <c r="AP9" s="295">
        <v>0</v>
      </c>
      <c r="AQ9" s="296">
        <f t="shared" si="7"/>
        <v>1.2265512265512266</v>
      </c>
      <c r="AR9" s="292">
        <v>35.880000000000003</v>
      </c>
      <c r="AS9" s="293">
        <v>10</v>
      </c>
      <c r="AT9" s="293">
        <v>7</v>
      </c>
      <c r="AU9" s="293">
        <v>8</v>
      </c>
      <c r="AV9" s="293">
        <v>3</v>
      </c>
      <c r="AW9" s="293">
        <v>0</v>
      </c>
      <c r="AX9" s="293">
        <v>5</v>
      </c>
      <c r="AY9" s="294">
        <f t="shared" si="8"/>
        <v>33</v>
      </c>
      <c r="AZ9" s="295">
        <v>3</v>
      </c>
      <c r="BA9" s="296">
        <f t="shared" si="9"/>
        <v>0.84876543209876543</v>
      </c>
      <c r="BB9" s="292">
        <v>34.31</v>
      </c>
      <c r="BC9" s="293">
        <v>8</v>
      </c>
      <c r="BD9" s="293">
        <v>6</v>
      </c>
      <c r="BE9" s="293">
        <v>5</v>
      </c>
      <c r="BF9" s="293">
        <v>0</v>
      </c>
      <c r="BG9" s="293">
        <v>0</v>
      </c>
      <c r="BH9" s="293">
        <v>0</v>
      </c>
      <c r="BI9" s="294">
        <f t="shared" si="10"/>
        <v>19</v>
      </c>
      <c r="BJ9" s="295">
        <v>3</v>
      </c>
      <c r="BK9" s="296">
        <f t="shared" si="11"/>
        <v>0.50924685071026532</v>
      </c>
      <c r="BL9" s="292">
        <v>26.15</v>
      </c>
      <c r="BM9" s="297">
        <v>30</v>
      </c>
      <c r="BN9" s="296">
        <f t="shared" si="12"/>
        <v>1.1472275334608031</v>
      </c>
      <c r="BO9" s="292">
        <v>33.5</v>
      </c>
      <c r="BP9" s="293">
        <v>8</v>
      </c>
      <c r="BQ9" s="293">
        <v>8</v>
      </c>
      <c r="BR9" s="293">
        <v>8</v>
      </c>
      <c r="BS9" s="293">
        <v>7</v>
      </c>
      <c r="BT9" s="293">
        <v>10</v>
      </c>
      <c r="BU9" s="293">
        <v>8</v>
      </c>
      <c r="BV9" s="294">
        <f t="shared" si="13"/>
        <v>49</v>
      </c>
      <c r="BW9" s="295">
        <v>0</v>
      </c>
      <c r="BX9" s="296">
        <f t="shared" si="14"/>
        <v>1.4626865671641791</v>
      </c>
      <c r="BY9" s="293">
        <v>0.2</v>
      </c>
      <c r="BZ9" s="298">
        <f t="shared" si="15"/>
        <v>9.0335739974520131</v>
      </c>
      <c r="CA9" s="275"/>
      <c r="CB9" s="299">
        <f t="shared" si="16"/>
        <v>284.2</v>
      </c>
      <c r="CC9" s="300">
        <f t="shared" si="17"/>
        <v>256.65999999999997</v>
      </c>
    </row>
    <row r="10" spans="1:81" ht="30" customHeight="1">
      <c r="A10" s="309">
        <v>5</v>
      </c>
      <c r="B10" s="310" t="s">
        <v>153</v>
      </c>
      <c r="C10" s="152" t="s">
        <v>247</v>
      </c>
      <c r="D10" s="292">
        <v>28.75</v>
      </c>
      <c r="E10" s="293">
        <v>5</v>
      </c>
      <c r="F10" s="293">
        <v>9</v>
      </c>
      <c r="G10" s="293">
        <v>6</v>
      </c>
      <c r="H10" s="293">
        <v>7</v>
      </c>
      <c r="I10" s="293">
        <v>5</v>
      </c>
      <c r="J10" s="293">
        <v>6</v>
      </c>
      <c r="K10" s="294">
        <f t="shared" si="0"/>
        <v>38</v>
      </c>
      <c r="L10" s="295">
        <v>0</v>
      </c>
      <c r="M10" s="296">
        <f t="shared" si="1"/>
        <v>1.3217391304347825</v>
      </c>
      <c r="N10" s="292">
        <v>29.34</v>
      </c>
      <c r="O10" s="293">
        <v>9</v>
      </c>
      <c r="P10" s="293">
        <v>8</v>
      </c>
      <c r="Q10" s="293">
        <v>9</v>
      </c>
      <c r="R10" s="293">
        <v>9</v>
      </c>
      <c r="S10" s="293">
        <v>8</v>
      </c>
      <c r="T10" s="293">
        <v>9</v>
      </c>
      <c r="U10" s="294">
        <f t="shared" si="2"/>
        <v>52</v>
      </c>
      <c r="V10" s="295">
        <v>0</v>
      </c>
      <c r="W10" s="296">
        <f t="shared" si="3"/>
        <v>1.7723244717109747</v>
      </c>
      <c r="X10" s="292">
        <v>32.03</v>
      </c>
      <c r="Y10" s="293">
        <v>10</v>
      </c>
      <c r="Z10" s="293">
        <v>6</v>
      </c>
      <c r="AA10" s="293">
        <v>8</v>
      </c>
      <c r="AB10" s="293">
        <v>0</v>
      </c>
      <c r="AC10" s="293">
        <v>10</v>
      </c>
      <c r="AD10" s="293">
        <v>7</v>
      </c>
      <c r="AE10" s="294">
        <f t="shared" si="4"/>
        <v>41</v>
      </c>
      <c r="AF10" s="295">
        <v>3</v>
      </c>
      <c r="AG10" s="296">
        <f t="shared" si="5"/>
        <v>1.1704253497002568</v>
      </c>
      <c r="AH10" s="292">
        <v>27.93</v>
      </c>
      <c r="AI10" s="293">
        <v>5</v>
      </c>
      <c r="AJ10" s="293">
        <v>5</v>
      </c>
      <c r="AK10" s="293">
        <v>9</v>
      </c>
      <c r="AL10" s="293">
        <v>7</v>
      </c>
      <c r="AM10" s="293">
        <v>4</v>
      </c>
      <c r="AN10" s="293">
        <v>0</v>
      </c>
      <c r="AO10" s="294">
        <f t="shared" si="6"/>
        <v>30</v>
      </c>
      <c r="AP10" s="295">
        <v>0</v>
      </c>
      <c r="AQ10" s="296">
        <f t="shared" si="7"/>
        <v>1.0741138560687433</v>
      </c>
      <c r="AR10" s="292">
        <v>30</v>
      </c>
      <c r="AS10" s="293">
        <v>8</v>
      </c>
      <c r="AT10" s="293">
        <v>8</v>
      </c>
      <c r="AU10" s="293">
        <v>8</v>
      </c>
      <c r="AV10" s="293">
        <v>6</v>
      </c>
      <c r="AW10" s="293">
        <v>8</v>
      </c>
      <c r="AX10" s="293">
        <v>0</v>
      </c>
      <c r="AY10" s="294">
        <f t="shared" si="8"/>
        <v>38</v>
      </c>
      <c r="AZ10" s="295">
        <v>3</v>
      </c>
      <c r="BA10" s="296">
        <f t="shared" si="9"/>
        <v>1.1515151515151516</v>
      </c>
      <c r="BB10" s="292">
        <v>38.35</v>
      </c>
      <c r="BC10" s="293">
        <v>6</v>
      </c>
      <c r="BD10" s="293">
        <v>5</v>
      </c>
      <c r="BE10" s="293">
        <v>0</v>
      </c>
      <c r="BF10" s="293">
        <v>10</v>
      </c>
      <c r="BG10" s="293">
        <v>9</v>
      </c>
      <c r="BH10" s="293">
        <v>5</v>
      </c>
      <c r="BI10" s="294">
        <f t="shared" si="10"/>
        <v>35</v>
      </c>
      <c r="BJ10" s="295">
        <v>0</v>
      </c>
      <c r="BK10" s="296">
        <f t="shared" si="11"/>
        <v>0.91264667535853972</v>
      </c>
      <c r="BL10" s="292">
        <v>26.09</v>
      </c>
      <c r="BM10" s="297">
        <v>0</v>
      </c>
      <c r="BN10" s="296">
        <f t="shared" si="12"/>
        <v>0</v>
      </c>
      <c r="BO10" s="292">
        <v>31.6</v>
      </c>
      <c r="BP10" s="293">
        <v>7</v>
      </c>
      <c r="BQ10" s="293">
        <v>9</v>
      </c>
      <c r="BR10" s="293">
        <v>5</v>
      </c>
      <c r="BS10" s="293">
        <v>6</v>
      </c>
      <c r="BT10" s="293">
        <v>10</v>
      </c>
      <c r="BU10" s="293">
        <v>7</v>
      </c>
      <c r="BV10" s="294">
        <f t="shared" si="13"/>
        <v>44</v>
      </c>
      <c r="BW10" s="295">
        <v>0</v>
      </c>
      <c r="BX10" s="296">
        <f t="shared" si="14"/>
        <v>1.3924050632911391</v>
      </c>
      <c r="BY10" s="293">
        <v>0</v>
      </c>
      <c r="BZ10" s="298">
        <f t="shared" si="15"/>
        <v>8.7951696980795884</v>
      </c>
      <c r="CA10" s="275"/>
      <c r="CB10" s="299">
        <f t="shared" si="16"/>
        <v>278</v>
      </c>
      <c r="CC10" s="300">
        <f t="shared" si="17"/>
        <v>244.09</v>
      </c>
    </row>
    <row r="11" spans="1:81" ht="30" customHeight="1">
      <c r="A11" s="309">
        <v>6</v>
      </c>
      <c r="B11" s="310" t="s">
        <v>30</v>
      </c>
      <c r="C11" s="152" t="s">
        <v>28</v>
      </c>
      <c r="D11" s="292">
        <v>40.72</v>
      </c>
      <c r="E11" s="293">
        <v>10</v>
      </c>
      <c r="F11" s="293">
        <v>10</v>
      </c>
      <c r="G11" s="293">
        <v>9</v>
      </c>
      <c r="H11" s="293">
        <v>10</v>
      </c>
      <c r="I11" s="293">
        <v>5</v>
      </c>
      <c r="J11" s="293">
        <v>5</v>
      </c>
      <c r="K11" s="294">
        <f t="shared" si="0"/>
        <v>49</v>
      </c>
      <c r="L11" s="295">
        <v>0</v>
      </c>
      <c r="M11" s="296">
        <f t="shared" si="1"/>
        <v>1.2033398821218075</v>
      </c>
      <c r="N11" s="292">
        <v>41.87</v>
      </c>
      <c r="O11" s="293">
        <v>8</v>
      </c>
      <c r="P11" s="293">
        <v>9</v>
      </c>
      <c r="Q11" s="293">
        <v>10</v>
      </c>
      <c r="R11" s="293">
        <v>10</v>
      </c>
      <c r="S11" s="293">
        <v>9</v>
      </c>
      <c r="T11" s="293">
        <v>9</v>
      </c>
      <c r="U11" s="294">
        <f t="shared" si="2"/>
        <v>55</v>
      </c>
      <c r="V11" s="295">
        <v>0</v>
      </c>
      <c r="W11" s="296">
        <f t="shared" si="3"/>
        <v>1.3135896823501314</v>
      </c>
      <c r="X11" s="292">
        <v>33.9</v>
      </c>
      <c r="Y11" s="293">
        <v>9</v>
      </c>
      <c r="Z11" s="293">
        <v>9</v>
      </c>
      <c r="AA11" s="293">
        <v>10</v>
      </c>
      <c r="AB11" s="293">
        <v>7</v>
      </c>
      <c r="AC11" s="293">
        <v>8</v>
      </c>
      <c r="AD11" s="293">
        <v>5</v>
      </c>
      <c r="AE11" s="294">
        <f t="shared" si="4"/>
        <v>48</v>
      </c>
      <c r="AF11" s="295">
        <v>0</v>
      </c>
      <c r="AG11" s="296">
        <f t="shared" si="5"/>
        <v>1.415929203539823</v>
      </c>
      <c r="AH11" s="292">
        <v>35.1</v>
      </c>
      <c r="AI11" s="293">
        <v>9</v>
      </c>
      <c r="AJ11" s="293">
        <v>9</v>
      </c>
      <c r="AK11" s="293">
        <v>6</v>
      </c>
      <c r="AL11" s="293">
        <v>0</v>
      </c>
      <c r="AM11" s="293">
        <v>8</v>
      </c>
      <c r="AN11" s="293">
        <v>6</v>
      </c>
      <c r="AO11" s="294">
        <f t="shared" si="6"/>
        <v>38</v>
      </c>
      <c r="AP11" s="295">
        <v>5</v>
      </c>
      <c r="AQ11" s="296">
        <f t="shared" si="7"/>
        <v>0.94763092269326676</v>
      </c>
      <c r="AR11" s="292">
        <v>44.22</v>
      </c>
      <c r="AS11" s="293">
        <v>10</v>
      </c>
      <c r="AT11" s="293">
        <v>9</v>
      </c>
      <c r="AU11" s="293">
        <v>10</v>
      </c>
      <c r="AV11" s="293">
        <v>8</v>
      </c>
      <c r="AW11" s="293">
        <v>8</v>
      </c>
      <c r="AX11" s="293">
        <v>7</v>
      </c>
      <c r="AY11" s="294">
        <f t="shared" si="8"/>
        <v>52</v>
      </c>
      <c r="AZ11" s="295">
        <v>0</v>
      </c>
      <c r="BA11" s="296">
        <f t="shared" si="9"/>
        <v>1.1759384893713252</v>
      </c>
      <c r="BB11" s="292">
        <v>37.28</v>
      </c>
      <c r="BC11" s="293">
        <v>6</v>
      </c>
      <c r="BD11" s="293">
        <v>4</v>
      </c>
      <c r="BE11" s="293">
        <v>3</v>
      </c>
      <c r="BF11" s="293">
        <v>7</v>
      </c>
      <c r="BG11" s="293">
        <v>6</v>
      </c>
      <c r="BH11" s="293">
        <v>4</v>
      </c>
      <c r="BI11" s="294">
        <f t="shared" si="10"/>
        <v>30</v>
      </c>
      <c r="BJ11" s="295">
        <v>0</v>
      </c>
      <c r="BK11" s="296">
        <f t="shared" si="11"/>
        <v>0.80472103004291839</v>
      </c>
      <c r="BL11" s="292">
        <v>29.5</v>
      </c>
      <c r="BM11" s="297">
        <v>0</v>
      </c>
      <c r="BN11" s="296">
        <f t="shared" si="12"/>
        <v>0</v>
      </c>
      <c r="BO11" s="292">
        <v>37.32</v>
      </c>
      <c r="BP11" s="293">
        <v>9</v>
      </c>
      <c r="BQ11" s="293">
        <v>8</v>
      </c>
      <c r="BR11" s="293">
        <v>8</v>
      </c>
      <c r="BS11" s="293">
        <v>9</v>
      </c>
      <c r="BT11" s="293">
        <v>9</v>
      </c>
      <c r="BU11" s="293">
        <v>8</v>
      </c>
      <c r="BV11" s="294">
        <f t="shared" si="13"/>
        <v>51</v>
      </c>
      <c r="BW11" s="295">
        <v>0</v>
      </c>
      <c r="BX11" s="296">
        <f t="shared" si="14"/>
        <v>1.3665594855305465</v>
      </c>
      <c r="BY11" s="293">
        <v>0.2</v>
      </c>
      <c r="BZ11" s="298">
        <f t="shared" si="15"/>
        <v>8.4277086956498177</v>
      </c>
      <c r="CA11" s="275"/>
      <c r="CB11" s="299">
        <f t="shared" si="16"/>
        <v>323.2</v>
      </c>
      <c r="CC11" s="300">
        <f t="shared" si="17"/>
        <v>299.90999999999997</v>
      </c>
    </row>
    <row r="12" spans="1:81" ht="30" customHeight="1">
      <c r="A12" s="309">
        <v>7</v>
      </c>
      <c r="B12" s="310" t="s">
        <v>153</v>
      </c>
      <c r="C12" s="152" t="s">
        <v>25</v>
      </c>
      <c r="D12" s="292">
        <v>36.53</v>
      </c>
      <c r="E12" s="293">
        <v>9</v>
      </c>
      <c r="F12" s="293">
        <v>6</v>
      </c>
      <c r="G12" s="293">
        <v>5</v>
      </c>
      <c r="H12" s="293">
        <v>9</v>
      </c>
      <c r="I12" s="293">
        <v>4</v>
      </c>
      <c r="J12" s="293">
        <v>2</v>
      </c>
      <c r="K12" s="294">
        <f t="shared" si="0"/>
        <v>35</v>
      </c>
      <c r="L12" s="295">
        <v>0</v>
      </c>
      <c r="M12" s="296">
        <f t="shared" si="1"/>
        <v>0.95811661647960578</v>
      </c>
      <c r="N12" s="292">
        <v>37.47</v>
      </c>
      <c r="O12" s="293">
        <v>8</v>
      </c>
      <c r="P12" s="293">
        <v>8</v>
      </c>
      <c r="Q12" s="293">
        <v>10</v>
      </c>
      <c r="R12" s="293">
        <v>10</v>
      </c>
      <c r="S12" s="293">
        <v>7</v>
      </c>
      <c r="T12" s="293">
        <v>6</v>
      </c>
      <c r="U12" s="294">
        <f t="shared" si="2"/>
        <v>49</v>
      </c>
      <c r="V12" s="295">
        <v>0</v>
      </c>
      <c r="W12" s="296">
        <f t="shared" si="3"/>
        <v>1.3077128369362157</v>
      </c>
      <c r="X12" s="292">
        <v>31.12</v>
      </c>
      <c r="Y12" s="293">
        <v>10</v>
      </c>
      <c r="Z12" s="293">
        <v>9</v>
      </c>
      <c r="AA12" s="293">
        <v>8</v>
      </c>
      <c r="AB12" s="293">
        <v>5</v>
      </c>
      <c r="AC12" s="293">
        <v>9</v>
      </c>
      <c r="AD12" s="293">
        <v>7</v>
      </c>
      <c r="AE12" s="294">
        <f t="shared" si="4"/>
        <v>48</v>
      </c>
      <c r="AF12" s="295">
        <v>0</v>
      </c>
      <c r="AG12" s="296">
        <f t="shared" si="5"/>
        <v>1.5424164524421593</v>
      </c>
      <c r="AH12" s="292">
        <v>35.840000000000003</v>
      </c>
      <c r="AI12" s="293">
        <v>8</v>
      </c>
      <c r="AJ12" s="293">
        <v>6</v>
      </c>
      <c r="AK12" s="293">
        <v>8</v>
      </c>
      <c r="AL12" s="293">
        <v>7</v>
      </c>
      <c r="AM12" s="293">
        <v>7</v>
      </c>
      <c r="AN12" s="293">
        <v>2</v>
      </c>
      <c r="AO12" s="294">
        <f t="shared" si="6"/>
        <v>38</v>
      </c>
      <c r="AP12" s="295">
        <v>0</v>
      </c>
      <c r="AQ12" s="296">
        <f t="shared" si="7"/>
        <v>1.060267857142857</v>
      </c>
      <c r="AR12" s="292">
        <v>38.15</v>
      </c>
      <c r="AS12" s="293">
        <v>7</v>
      </c>
      <c r="AT12" s="293">
        <v>4</v>
      </c>
      <c r="AU12" s="293">
        <v>6</v>
      </c>
      <c r="AV12" s="293">
        <v>8</v>
      </c>
      <c r="AW12" s="293">
        <v>8</v>
      </c>
      <c r="AX12" s="293">
        <v>9</v>
      </c>
      <c r="AY12" s="294">
        <f t="shared" si="8"/>
        <v>42</v>
      </c>
      <c r="AZ12" s="295">
        <v>0</v>
      </c>
      <c r="BA12" s="296">
        <f t="shared" si="9"/>
        <v>1.1009174311926606</v>
      </c>
      <c r="BB12" s="292">
        <v>39.78</v>
      </c>
      <c r="BC12" s="293">
        <v>7</v>
      </c>
      <c r="BD12" s="293">
        <v>7</v>
      </c>
      <c r="BE12" s="293">
        <v>2</v>
      </c>
      <c r="BF12" s="293">
        <v>7</v>
      </c>
      <c r="BG12" s="293">
        <v>6</v>
      </c>
      <c r="BH12" s="293">
        <v>4</v>
      </c>
      <c r="BI12" s="294">
        <f t="shared" si="10"/>
        <v>33</v>
      </c>
      <c r="BJ12" s="295">
        <v>0</v>
      </c>
      <c r="BK12" s="296">
        <f t="shared" si="11"/>
        <v>0.82956259426847656</v>
      </c>
      <c r="BL12" s="292">
        <v>39.380000000000003</v>
      </c>
      <c r="BM12" s="297">
        <v>0</v>
      </c>
      <c r="BN12" s="296">
        <f t="shared" si="12"/>
        <v>0</v>
      </c>
      <c r="BO12" s="292">
        <v>40.630000000000003</v>
      </c>
      <c r="BP12" s="293">
        <v>9</v>
      </c>
      <c r="BQ12" s="293">
        <v>5</v>
      </c>
      <c r="BR12" s="293">
        <v>9</v>
      </c>
      <c r="BS12" s="293">
        <v>6</v>
      </c>
      <c r="BT12" s="293">
        <v>9</v>
      </c>
      <c r="BU12" s="293">
        <v>9</v>
      </c>
      <c r="BV12" s="294">
        <f t="shared" si="13"/>
        <v>47</v>
      </c>
      <c r="BW12" s="295">
        <v>0</v>
      </c>
      <c r="BX12" s="296">
        <f t="shared" si="14"/>
        <v>1.1567807039133644</v>
      </c>
      <c r="BY12" s="293">
        <v>0</v>
      </c>
      <c r="BZ12" s="322">
        <f t="shared" si="15"/>
        <v>7.9557744923753395</v>
      </c>
      <c r="CA12" s="275"/>
      <c r="CB12" s="299">
        <f t="shared" si="16"/>
        <v>292</v>
      </c>
      <c r="CC12" s="300">
        <f t="shared" si="17"/>
        <v>298.89999999999998</v>
      </c>
    </row>
    <row r="13" spans="1:81" ht="30" customHeight="1">
      <c r="A13" s="309">
        <v>8</v>
      </c>
      <c r="B13" s="310" t="s">
        <v>19</v>
      </c>
      <c r="C13" s="152" t="s">
        <v>248</v>
      </c>
      <c r="D13" s="292">
        <v>27.53</v>
      </c>
      <c r="E13" s="293">
        <v>6</v>
      </c>
      <c r="F13" s="293">
        <v>6</v>
      </c>
      <c r="G13" s="293">
        <v>5</v>
      </c>
      <c r="H13" s="293">
        <v>0</v>
      </c>
      <c r="I13" s="293">
        <v>2</v>
      </c>
      <c r="J13" s="293">
        <v>5</v>
      </c>
      <c r="K13" s="294">
        <f t="shared" si="0"/>
        <v>24</v>
      </c>
      <c r="L13" s="295">
        <v>3</v>
      </c>
      <c r="M13" s="296">
        <f t="shared" si="1"/>
        <v>0.78611202096298716</v>
      </c>
      <c r="N13" s="292">
        <v>29.03</v>
      </c>
      <c r="O13" s="293">
        <v>10</v>
      </c>
      <c r="P13" s="293">
        <v>10</v>
      </c>
      <c r="Q13" s="293">
        <v>10</v>
      </c>
      <c r="R13" s="293">
        <v>10</v>
      </c>
      <c r="S13" s="293">
        <v>9</v>
      </c>
      <c r="T13" s="293">
        <v>9</v>
      </c>
      <c r="U13" s="294">
        <f t="shared" si="2"/>
        <v>58</v>
      </c>
      <c r="V13" s="295">
        <v>0</v>
      </c>
      <c r="W13" s="296">
        <f t="shared" si="3"/>
        <v>1.9979331725800895</v>
      </c>
      <c r="X13" s="292">
        <v>24.53</v>
      </c>
      <c r="Y13" s="293">
        <v>10</v>
      </c>
      <c r="Z13" s="293">
        <v>4</v>
      </c>
      <c r="AA13" s="293">
        <v>3</v>
      </c>
      <c r="AB13" s="293">
        <v>6</v>
      </c>
      <c r="AC13" s="293">
        <v>4</v>
      </c>
      <c r="AD13" s="293">
        <v>0</v>
      </c>
      <c r="AE13" s="294">
        <f t="shared" si="4"/>
        <v>27</v>
      </c>
      <c r="AF13" s="295">
        <v>3</v>
      </c>
      <c r="AG13" s="296">
        <f t="shared" si="5"/>
        <v>0.98074827460951686</v>
      </c>
      <c r="AH13" s="292">
        <v>24.15</v>
      </c>
      <c r="AI13" s="293">
        <v>6</v>
      </c>
      <c r="AJ13" s="293">
        <v>7</v>
      </c>
      <c r="AK13" s="293">
        <v>0</v>
      </c>
      <c r="AL13" s="293">
        <v>0</v>
      </c>
      <c r="AM13" s="293">
        <v>0</v>
      </c>
      <c r="AN13" s="293">
        <v>0</v>
      </c>
      <c r="AO13" s="294">
        <f t="shared" si="6"/>
        <v>13</v>
      </c>
      <c r="AP13" s="295">
        <v>13</v>
      </c>
      <c r="AQ13" s="296">
        <f t="shared" si="7"/>
        <v>0.34993270524899062</v>
      </c>
      <c r="AR13" s="292">
        <v>22.84</v>
      </c>
      <c r="AS13" s="293">
        <v>0</v>
      </c>
      <c r="AT13" s="293">
        <v>7</v>
      </c>
      <c r="AU13" s="293">
        <v>6</v>
      </c>
      <c r="AV13" s="293">
        <v>6</v>
      </c>
      <c r="AW13" s="293">
        <v>5</v>
      </c>
      <c r="AX13" s="293">
        <v>0</v>
      </c>
      <c r="AY13" s="294">
        <f t="shared" si="8"/>
        <v>24</v>
      </c>
      <c r="AZ13" s="295">
        <v>6</v>
      </c>
      <c r="BA13" s="296">
        <f t="shared" si="9"/>
        <v>0.83217753120665738</v>
      </c>
      <c r="BB13" s="292">
        <v>21.31</v>
      </c>
      <c r="BC13" s="293">
        <v>0</v>
      </c>
      <c r="BD13" s="293">
        <v>0</v>
      </c>
      <c r="BE13" s="293">
        <v>0</v>
      </c>
      <c r="BF13" s="293">
        <v>2</v>
      </c>
      <c r="BG13" s="293">
        <v>0</v>
      </c>
      <c r="BH13" s="293">
        <v>0</v>
      </c>
      <c r="BI13" s="294">
        <f t="shared" si="10"/>
        <v>2</v>
      </c>
      <c r="BJ13" s="295">
        <v>3</v>
      </c>
      <c r="BK13" s="296">
        <f t="shared" si="11"/>
        <v>8.2270670505964621E-2</v>
      </c>
      <c r="BL13" s="292">
        <v>23.25</v>
      </c>
      <c r="BM13" s="297">
        <v>30</v>
      </c>
      <c r="BN13" s="296">
        <f t="shared" si="12"/>
        <v>1.2903225806451613</v>
      </c>
      <c r="BO13" s="292">
        <v>28.03</v>
      </c>
      <c r="BP13" s="293">
        <v>6</v>
      </c>
      <c r="BQ13" s="293">
        <v>10</v>
      </c>
      <c r="BR13" s="293">
        <v>8</v>
      </c>
      <c r="BS13" s="293">
        <v>4</v>
      </c>
      <c r="BT13" s="293">
        <v>7</v>
      </c>
      <c r="BU13" s="293">
        <v>5</v>
      </c>
      <c r="BV13" s="294">
        <f t="shared" si="13"/>
        <v>40</v>
      </c>
      <c r="BW13" s="295">
        <v>0</v>
      </c>
      <c r="BX13" s="296">
        <f t="shared" si="14"/>
        <v>1.4270424545130218</v>
      </c>
      <c r="BY13" s="293">
        <v>0.2</v>
      </c>
      <c r="BZ13" s="298">
        <f t="shared" si="15"/>
        <v>7.946539410272389</v>
      </c>
      <c r="CA13" s="275"/>
      <c r="CB13" s="299">
        <f t="shared" si="16"/>
        <v>218.2</v>
      </c>
      <c r="CC13" s="300">
        <f t="shared" si="17"/>
        <v>200.67000000000002</v>
      </c>
    </row>
    <row r="14" spans="1:81" ht="30" customHeight="1">
      <c r="A14" s="309">
        <v>9</v>
      </c>
      <c r="B14" s="310" t="s">
        <v>151</v>
      </c>
      <c r="C14" s="152" t="s">
        <v>249</v>
      </c>
      <c r="D14" s="292">
        <v>45.28</v>
      </c>
      <c r="E14" s="293">
        <v>9</v>
      </c>
      <c r="F14" s="293">
        <v>9</v>
      </c>
      <c r="G14" s="293">
        <v>5</v>
      </c>
      <c r="H14" s="293">
        <v>9</v>
      </c>
      <c r="I14" s="293">
        <v>6</v>
      </c>
      <c r="J14" s="293">
        <v>8</v>
      </c>
      <c r="K14" s="294">
        <f t="shared" si="0"/>
        <v>46</v>
      </c>
      <c r="L14" s="295">
        <v>0</v>
      </c>
      <c r="M14" s="296">
        <f t="shared" si="1"/>
        <v>1.0159010600706713</v>
      </c>
      <c r="N14" s="292">
        <v>53.5</v>
      </c>
      <c r="O14" s="293">
        <v>9</v>
      </c>
      <c r="P14" s="293">
        <v>10</v>
      </c>
      <c r="Q14" s="293">
        <v>7</v>
      </c>
      <c r="R14" s="293">
        <v>9</v>
      </c>
      <c r="S14" s="293">
        <v>10</v>
      </c>
      <c r="T14" s="293">
        <v>10</v>
      </c>
      <c r="U14" s="294">
        <f t="shared" si="2"/>
        <v>55</v>
      </c>
      <c r="V14" s="295">
        <v>0</v>
      </c>
      <c r="W14" s="296">
        <f t="shared" si="3"/>
        <v>1.02803738317757</v>
      </c>
      <c r="X14" s="292">
        <v>47.65</v>
      </c>
      <c r="Y14" s="293">
        <v>10</v>
      </c>
      <c r="Z14" s="293">
        <v>9</v>
      </c>
      <c r="AA14" s="293">
        <v>8</v>
      </c>
      <c r="AB14" s="293">
        <v>5</v>
      </c>
      <c r="AC14" s="293">
        <v>9</v>
      </c>
      <c r="AD14" s="293">
        <v>10</v>
      </c>
      <c r="AE14" s="294">
        <f t="shared" si="4"/>
        <v>51</v>
      </c>
      <c r="AF14" s="295">
        <v>0</v>
      </c>
      <c r="AG14" s="296">
        <f t="shared" si="5"/>
        <v>1.0703043022035676</v>
      </c>
      <c r="AH14" s="292">
        <v>43.46</v>
      </c>
      <c r="AI14" s="293">
        <v>9</v>
      </c>
      <c r="AJ14" s="293">
        <v>7</v>
      </c>
      <c r="AK14" s="293">
        <v>7</v>
      </c>
      <c r="AL14" s="293">
        <v>7</v>
      </c>
      <c r="AM14" s="293">
        <v>8</v>
      </c>
      <c r="AN14" s="293">
        <v>8</v>
      </c>
      <c r="AO14" s="294">
        <f t="shared" si="6"/>
        <v>46</v>
      </c>
      <c r="AP14" s="295">
        <v>0</v>
      </c>
      <c r="AQ14" s="296">
        <f t="shared" si="7"/>
        <v>1.058444546709618</v>
      </c>
      <c r="AR14" s="292">
        <v>53.91</v>
      </c>
      <c r="AS14" s="293">
        <v>10</v>
      </c>
      <c r="AT14" s="293">
        <v>9</v>
      </c>
      <c r="AU14" s="293">
        <v>9</v>
      </c>
      <c r="AV14" s="293">
        <v>8</v>
      </c>
      <c r="AW14" s="293">
        <v>8</v>
      </c>
      <c r="AX14" s="293">
        <v>9</v>
      </c>
      <c r="AY14" s="294">
        <f t="shared" si="8"/>
        <v>53</v>
      </c>
      <c r="AZ14" s="295">
        <v>0</v>
      </c>
      <c r="BA14" s="296">
        <f t="shared" si="9"/>
        <v>0.98312001483954747</v>
      </c>
      <c r="BB14" s="292">
        <v>77.66</v>
      </c>
      <c r="BC14" s="293">
        <v>10</v>
      </c>
      <c r="BD14" s="293">
        <v>8</v>
      </c>
      <c r="BE14" s="293">
        <v>8</v>
      </c>
      <c r="BF14" s="293">
        <v>10</v>
      </c>
      <c r="BG14" s="293">
        <v>10</v>
      </c>
      <c r="BH14" s="293">
        <v>8</v>
      </c>
      <c r="BI14" s="294">
        <f t="shared" si="10"/>
        <v>54</v>
      </c>
      <c r="BJ14" s="295">
        <v>0</v>
      </c>
      <c r="BK14" s="296">
        <f t="shared" si="11"/>
        <v>0.69533865567859909</v>
      </c>
      <c r="BL14" s="292">
        <v>38.5</v>
      </c>
      <c r="BM14" s="297">
        <v>30</v>
      </c>
      <c r="BN14" s="296">
        <f t="shared" si="12"/>
        <v>0.77922077922077926</v>
      </c>
      <c r="BO14" s="292">
        <v>53.1</v>
      </c>
      <c r="BP14" s="293">
        <v>7</v>
      </c>
      <c r="BQ14" s="293">
        <v>9</v>
      </c>
      <c r="BR14" s="293">
        <v>7</v>
      </c>
      <c r="BS14" s="293">
        <v>8</v>
      </c>
      <c r="BT14" s="293">
        <v>7</v>
      </c>
      <c r="BU14" s="293">
        <v>8</v>
      </c>
      <c r="BV14" s="294">
        <f t="shared" si="13"/>
        <v>46</v>
      </c>
      <c r="BW14" s="295">
        <v>0</v>
      </c>
      <c r="BX14" s="296">
        <f t="shared" si="14"/>
        <v>0.86629001883239165</v>
      </c>
      <c r="BY14" s="293">
        <v>0.2</v>
      </c>
      <c r="BZ14" s="298">
        <f t="shared" si="15"/>
        <v>7.6966567607327452</v>
      </c>
      <c r="CA14" s="275"/>
      <c r="CB14" s="299">
        <f t="shared" si="16"/>
        <v>381.2</v>
      </c>
      <c r="CC14" s="300">
        <f t="shared" si="17"/>
        <v>413.05999999999995</v>
      </c>
    </row>
    <row r="15" spans="1:81" ht="30" customHeight="1">
      <c r="A15" s="309">
        <v>10</v>
      </c>
      <c r="B15" s="310" t="s">
        <v>250</v>
      </c>
      <c r="C15" s="152" t="s">
        <v>251</v>
      </c>
      <c r="D15" s="292">
        <v>39.25</v>
      </c>
      <c r="E15" s="293">
        <v>7</v>
      </c>
      <c r="F15" s="293">
        <v>8</v>
      </c>
      <c r="G15" s="293">
        <v>8</v>
      </c>
      <c r="H15" s="293">
        <v>8</v>
      </c>
      <c r="I15" s="293">
        <v>5</v>
      </c>
      <c r="J15" s="293">
        <v>0</v>
      </c>
      <c r="K15" s="294">
        <f t="shared" si="0"/>
        <v>36</v>
      </c>
      <c r="L15" s="295">
        <v>3</v>
      </c>
      <c r="M15" s="296">
        <f t="shared" si="1"/>
        <v>0.85207100591715978</v>
      </c>
      <c r="N15" s="292">
        <v>34.47</v>
      </c>
      <c r="O15" s="293">
        <v>7</v>
      </c>
      <c r="P15" s="293">
        <v>9</v>
      </c>
      <c r="Q15" s="293">
        <v>9</v>
      </c>
      <c r="R15" s="293">
        <v>10</v>
      </c>
      <c r="S15" s="293">
        <v>8</v>
      </c>
      <c r="T15" s="293">
        <v>5</v>
      </c>
      <c r="U15" s="294">
        <f t="shared" si="2"/>
        <v>48</v>
      </c>
      <c r="V15" s="295">
        <v>0</v>
      </c>
      <c r="W15" s="296">
        <f t="shared" si="3"/>
        <v>1.3925152306353352</v>
      </c>
      <c r="X15" s="292">
        <v>39.75</v>
      </c>
      <c r="Y15" s="293">
        <v>10</v>
      </c>
      <c r="Z15" s="293">
        <v>3</v>
      </c>
      <c r="AA15" s="293">
        <v>7</v>
      </c>
      <c r="AB15" s="293">
        <v>0</v>
      </c>
      <c r="AC15" s="293">
        <v>5</v>
      </c>
      <c r="AD15" s="293">
        <v>6</v>
      </c>
      <c r="AE15" s="294">
        <f t="shared" si="4"/>
        <v>31</v>
      </c>
      <c r="AF15" s="295">
        <v>3</v>
      </c>
      <c r="AG15" s="296">
        <f t="shared" si="5"/>
        <v>0.72514619883040932</v>
      </c>
      <c r="AH15" s="292">
        <v>33.19</v>
      </c>
      <c r="AI15" s="293">
        <v>9</v>
      </c>
      <c r="AJ15" s="293">
        <v>5</v>
      </c>
      <c r="AK15" s="293">
        <v>9</v>
      </c>
      <c r="AL15" s="293">
        <v>6</v>
      </c>
      <c r="AM15" s="293">
        <v>4</v>
      </c>
      <c r="AN15" s="293">
        <v>0</v>
      </c>
      <c r="AO15" s="294">
        <f t="shared" si="6"/>
        <v>33</v>
      </c>
      <c r="AP15" s="295">
        <v>5</v>
      </c>
      <c r="AQ15" s="296">
        <f t="shared" si="7"/>
        <v>0.86410054988216811</v>
      </c>
      <c r="AR15" s="292">
        <v>37.15</v>
      </c>
      <c r="AS15" s="293">
        <v>9</v>
      </c>
      <c r="AT15" s="293">
        <v>8</v>
      </c>
      <c r="AU15" s="293">
        <v>3</v>
      </c>
      <c r="AV15" s="293">
        <v>5</v>
      </c>
      <c r="AW15" s="293">
        <v>0</v>
      </c>
      <c r="AX15" s="293">
        <v>0</v>
      </c>
      <c r="AY15" s="294">
        <f t="shared" si="8"/>
        <v>25</v>
      </c>
      <c r="AZ15" s="295">
        <v>6</v>
      </c>
      <c r="BA15" s="296">
        <f t="shared" si="9"/>
        <v>0.57937427578215528</v>
      </c>
      <c r="BB15" s="292">
        <v>52.56</v>
      </c>
      <c r="BC15" s="293">
        <v>8</v>
      </c>
      <c r="BD15" s="293">
        <v>1</v>
      </c>
      <c r="BE15" s="293">
        <v>0</v>
      </c>
      <c r="BF15" s="293">
        <v>0</v>
      </c>
      <c r="BG15" s="293">
        <v>0</v>
      </c>
      <c r="BH15" s="293">
        <v>0</v>
      </c>
      <c r="BI15" s="294">
        <f t="shared" si="10"/>
        <v>9</v>
      </c>
      <c r="BJ15" s="295">
        <v>3</v>
      </c>
      <c r="BK15" s="296">
        <f t="shared" si="11"/>
        <v>0.16198704103671704</v>
      </c>
      <c r="BL15" s="292">
        <v>38.53</v>
      </c>
      <c r="BM15" s="297">
        <v>60</v>
      </c>
      <c r="BN15" s="296">
        <f t="shared" si="12"/>
        <v>1.5572281339216194</v>
      </c>
      <c r="BO15" s="292">
        <v>44.57</v>
      </c>
      <c r="BP15" s="293">
        <v>6</v>
      </c>
      <c r="BQ15" s="293">
        <v>9</v>
      </c>
      <c r="BR15" s="293">
        <v>9</v>
      </c>
      <c r="BS15" s="293">
        <v>9</v>
      </c>
      <c r="BT15" s="293">
        <v>8</v>
      </c>
      <c r="BU15" s="293">
        <v>7</v>
      </c>
      <c r="BV15" s="294">
        <f t="shared" si="13"/>
        <v>48</v>
      </c>
      <c r="BW15" s="295">
        <v>0</v>
      </c>
      <c r="BX15" s="296">
        <f t="shared" si="14"/>
        <v>1.076957594794705</v>
      </c>
      <c r="BY15" s="293">
        <v>0</v>
      </c>
      <c r="BZ15" s="311">
        <f t="shared" si="15"/>
        <v>7.2093800308002693</v>
      </c>
      <c r="CA15" s="275"/>
      <c r="CB15" s="299">
        <f t="shared" si="16"/>
        <v>290</v>
      </c>
      <c r="CC15" s="300">
        <f t="shared" si="17"/>
        <v>319.47000000000003</v>
      </c>
    </row>
    <row r="16" spans="1:81" ht="30" customHeight="1">
      <c r="A16" s="309">
        <v>11</v>
      </c>
      <c r="B16" s="310" t="s">
        <v>159</v>
      </c>
      <c r="C16" s="152" t="s">
        <v>22</v>
      </c>
      <c r="D16" s="292">
        <v>62.19</v>
      </c>
      <c r="E16" s="293">
        <v>6</v>
      </c>
      <c r="F16" s="293">
        <v>7</v>
      </c>
      <c r="G16" s="293">
        <v>5</v>
      </c>
      <c r="H16" s="293">
        <v>1</v>
      </c>
      <c r="I16" s="293">
        <v>8</v>
      </c>
      <c r="J16" s="293">
        <v>9</v>
      </c>
      <c r="K16" s="294">
        <f t="shared" si="0"/>
        <v>36</v>
      </c>
      <c r="L16" s="295">
        <v>0</v>
      </c>
      <c r="M16" s="296">
        <f t="shared" si="1"/>
        <v>0.57887120115774238</v>
      </c>
      <c r="N16" s="292">
        <v>67.319999999999993</v>
      </c>
      <c r="O16" s="293">
        <v>6</v>
      </c>
      <c r="P16" s="293">
        <v>9</v>
      </c>
      <c r="Q16" s="293">
        <v>7</v>
      </c>
      <c r="R16" s="293">
        <v>7</v>
      </c>
      <c r="S16" s="293">
        <v>9</v>
      </c>
      <c r="T16" s="293">
        <v>10</v>
      </c>
      <c r="U16" s="294">
        <f t="shared" si="2"/>
        <v>48</v>
      </c>
      <c r="V16" s="295">
        <v>0</v>
      </c>
      <c r="W16" s="296">
        <f t="shared" si="3"/>
        <v>0.71301247771836018</v>
      </c>
      <c r="X16" s="292">
        <v>45.63</v>
      </c>
      <c r="Y16" s="293">
        <v>10</v>
      </c>
      <c r="Z16" s="293">
        <v>9</v>
      </c>
      <c r="AA16" s="293">
        <v>10</v>
      </c>
      <c r="AB16" s="293">
        <v>9</v>
      </c>
      <c r="AC16" s="293">
        <v>5</v>
      </c>
      <c r="AD16" s="293">
        <v>8</v>
      </c>
      <c r="AE16" s="294">
        <f t="shared" si="4"/>
        <v>51</v>
      </c>
      <c r="AF16" s="295">
        <v>0</v>
      </c>
      <c r="AG16" s="296">
        <f t="shared" si="5"/>
        <v>1.1176857330703485</v>
      </c>
      <c r="AH16" s="292">
        <v>46.88</v>
      </c>
      <c r="AI16" s="293">
        <v>7</v>
      </c>
      <c r="AJ16" s="293">
        <v>7</v>
      </c>
      <c r="AK16" s="293">
        <v>10</v>
      </c>
      <c r="AL16" s="293">
        <v>8</v>
      </c>
      <c r="AM16" s="293">
        <v>6</v>
      </c>
      <c r="AN16" s="293">
        <v>0</v>
      </c>
      <c r="AO16" s="294">
        <f t="shared" si="6"/>
        <v>38</v>
      </c>
      <c r="AP16" s="295">
        <v>5</v>
      </c>
      <c r="AQ16" s="296">
        <f t="shared" si="7"/>
        <v>0.73245952197378561</v>
      </c>
      <c r="AR16" s="292">
        <v>53.35</v>
      </c>
      <c r="AS16" s="293">
        <v>9</v>
      </c>
      <c r="AT16" s="293">
        <v>7</v>
      </c>
      <c r="AU16" s="293">
        <v>10</v>
      </c>
      <c r="AV16" s="293">
        <v>6</v>
      </c>
      <c r="AW16" s="293">
        <v>10</v>
      </c>
      <c r="AX16" s="293">
        <v>8</v>
      </c>
      <c r="AY16" s="294">
        <f t="shared" si="8"/>
        <v>50</v>
      </c>
      <c r="AZ16" s="295">
        <v>0</v>
      </c>
      <c r="BA16" s="296">
        <f t="shared" si="9"/>
        <v>0.93720712277413309</v>
      </c>
      <c r="BB16" s="292">
        <v>70.75</v>
      </c>
      <c r="BC16" s="293">
        <v>9</v>
      </c>
      <c r="BD16" s="293">
        <v>9</v>
      </c>
      <c r="BE16" s="293">
        <v>6</v>
      </c>
      <c r="BF16" s="293">
        <v>10</v>
      </c>
      <c r="BG16" s="293">
        <v>10</v>
      </c>
      <c r="BH16" s="293">
        <v>8</v>
      </c>
      <c r="BI16" s="294">
        <f t="shared" si="10"/>
        <v>52</v>
      </c>
      <c r="BJ16" s="295">
        <v>0</v>
      </c>
      <c r="BK16" s="296">
        <f t="shared" si="11"/>
        <v>0.73498233215547704</v>
      </c>
      <c r="BL16" s="292">
        <v>43</v>
      </c>
      <c r="BM16" s="297">
        <v>60</v>
      </c>
      <c r="BN16" s="296">
        <f t="shared" si="12"/>
        <v>1.3953488372093024</v>
      </c>
      <c r="BO16" s="292">
        <v>58.34</v>
      </c>
      <c r="BP16" s="293">
        <v>10</v>
      </c>
      <c r="BQ16" s="293">
        <v>10</v>
      </c>
      <c r="BR16" s="293">
        <v>10</v>
      </c>
      <c r="BS16" s="293">
        <v>10</v>
      </c>
      <c r="BT16" s="293">
        <v>9</v>
      </c>
      <c r="BU16" s="293">
        <v>0</v>
      </c>
      <c r="BV16" s="294">
        <f t="shared" si="13"/>
        <v>49</v>
      </c>
      <c r="BW16" s="295">
        <v>3</v>
      </c>
      <c r="BX16" s="296">
        <f t="shared" si="14"/>
        <v>0.79882621454189762</v>
      </c>
      <c r="BY16" s="293">
        <v>0.2</v>
      </c>
      <c r="BZ16" s="311">
        <f t="shared" si="15"/>
        <v>7.2083934406010473</v>
      </c>
      <c r="CA16" s="275"/>
      <c r="CB16" s="299">
        <f t="shared" si="16"/>
        <v>384.2</v>
      </c>
      <c r="CC16" s="300">
        <f t="shared" si="17"/>
        <v>447.46</v>
      </c>
    </row>
    <row r="17" spans="1:81" ht="30" customHeight="1">
      <c r="A17" s="309">
        <v>12</v>
      </c>
      <c r="B17" s="310" t="s">
        <v>175</v>
      </c>
      <c r="C17" s="152" t="s">
        <v>150</v>
      </c>
      <c r="D17" s="292">
        <v>55.12</v>
      </c>
      <c r="E17" s="293">
        <v>7</v>
      </c>
      <c r="F17" s="293">
        <v>9</v>
      </c>
      <c r="G17" s="293">
        <v>9</v>
      </c>
      <c r="H17" s="293">
        <v>9</v>
      </c>
      <c r="I17" s="293">
        <v>5</v>
      </c>
      <c r="J17" s="293">
        <v>4</v>
      </c>
      <c r="K17" s="294">
        <f t="shared" si="0"/>
        <v>43</v>
      </c>
      <c r="L17" s="295">
        <v>0</v>
      </c>
      <c r="M17" s="296">
        <f t="shared" si="1"/>
        <v>0.78011611030478956</v>
      </c>
      <c r="N17" s="292">
        <v>46.44</v>
      </c>
      <c r="O17" s="293">
        <v>10</v>
      </c>
      <c r="P17" s="293">
        <v>9</v>
      </c>
      <c r="Q17" s="293">
        <v>9</v>
      </c>
      <c r="R17" s="293">
        <v>8</v>
      </c>
      <c r="S17" s="293">
        <v>8</v>
      </c>
      <c r="T17" s="293">
        <v>6</v>
      </c>
      <c r="U17" s="294">
        <f t="shared" si="2"/>
        <v>50</v>
      </c>
      <c r="V17" s="295">
        <v>0</v>
      </c>
      <c r="W17" s="296">
        <f t="shared" si="3"/>
        <v>1.0766580534022394</v>
      </c>
      <c r="X17" s="292">
        <v>44.41</v>
      </c>
      <c r="Y17" s="293">
        <v>9</v>
      </c>
      <c r="Z17" s="293">
        <v>9</v>
      </c>
      <c r="AA17" s="293">
        <v>9</v>
      </c>
      <c r="AB17" s="293">
        <v>8</v>
      </c>
      <c r="AC17" s="293">
        <v>9</v>
      </c>
      <c r="AD17" s="293">
        <v>0</v>
      </c>
      <c r="AE17" s="294">
        <f t="shared" si="4"/>
        <v>44</v>
      </c>
      <c r="AF17" s="295">
        <v>3</v>
      </c>
      <c r="AG17" s="296">
        <f t="shared" si="5"/>
        <v>0.92807424593967525</v>
      </c>
      <c r="AH17" s="292">
        <v>55.34</v>
      </c>
      <c r="AI17" s="293">
        <v>8</v>
      </c>
      <c r="AJ17" s="293">
        <v>7</v>
      </c>
      <c r="AK17" s="293">
        <v>6</v>
      </c>
      <c r="AL17" s="293">
        <v>5</v>
      </c>
      <c r="AM17" s="293">
        <v>8</v>
      </c>
      <c r="AN17" s="293">
        <v>0</v>
      </c>
      <c r="AO17" s="294">
        <f t="shared" si="6"/>
        <v>34</v>
      </c>
      <c r="AP17" s="295">
        <v>0</v>
      </c>
      <c r="AQ17" s="296">
        <f t="shared" si="7"/>
        <v>0.61438380917961688</v>
      </c>
      <c r="AR17" s="292">
        <v>61.03</v>
      </c>
      <c r="AS17" s="293">
        <v>10</v>
      </c>
      <c r="AT17" s="293">
        <v>10</v>
      </c>
      <c r="AU17" s="293">
        <v>5</v>
      </c>
      <c r="AV17" s="293">
        <v>9</v>
      </c>
      <c r="AW17" s="293">
        <v>7</v>
      </c>
      <c r="AX17" s="293">
        <v>6</v>
      </c>
      <c r="AY17" s="294">
        <f t="shared" si="8"/>
        <v>47</v>
      </c>
      <c r="AZ17" s="295">
        <v>0</v>
      </c>
      <c r="BA17" s="296">
        <f t="shared" si="9"/>
        <v>0.77011305915123707</v>
      </c>
      <c r="BB17" s="292">
        <v>59.09</v>
      </c>
      <c r="BC17" s="293">
        <v>10</v>
      </c>
      <c r="BD17" s="293">
        <v>9</v>
      </c>
      <c r="BE17" s="293">
        <v>6</v>
      </c>
      <c r="BF17" s="293">
        <v>10</v>
      </c>
      <c r="BG17" s="293">
        <v>10</v>
      </c>
      <c r="BH17" s="293">
        <v>6</v>
      </c>
      <c r="BI17" s="294">
        <f t="shared" si="10"/>
        <v>51</v>
      </c>
      <c r="BJ17" s="295">
        <v>0</v>
      </c>
      <c r="BK17" s="296">
        <f t="shared" si="11"/>
        <v>0.86309020138771364</v>
      </c>
      <c r="BL17" s="292">
        <v>45.09</v>
      </c>
      <c r="BM17" s="297">
        <v>30</v>
      </c>
      <c r="BN17" s="296">
        <f t="shared" si="12"/>
        <v>0.66533599467731197</v>
      </c>
      <c r="BO17" s="292">
        <v>47.66</v>
      </c>
      <c r="BP17" s="293">
        <v>9</v>
      </c>
      <c r="BQ17" s="293">
        <v>9</v>
      </c>
      <c r="BR17" s="293">
        <v>7</v>
      </c>
      <c r="BS17" s="293">
        <v>5</v>
      </c>
      <c r="BT17" s="293">
        <v>7</v>
      </c>
      <c r="BU17" s="293">
        <v>8</v>
      </c>
      <c r="BV17" s="294">
        <f t="shared" si="13"/>
        <v>45</v>
      </c>
      <c r="BW17" s="295">
        <v>0</v>
      </c>
      <c r="BX17" s="296">
        <f t="shared" si="14"/>
        <v>0.94418799832144362</v>
      </c>
      <c r="BY17" s="293">
        <v>0.2</v>
      </c>
      <c r="BZ17" s="298">
        <f t="shared" si="15"/>
        <v>6.8419594723640271</v>
      </c>
      <c r="CA17" s="275"/>
      <c r="CB17" s="299">
        <f t="shared" si="16"/>
        <v>344.2</v>
      </c>
      <c r="CC17" s="300">
        <f t="shared" si="17"/>
        <v>414.18</v>
      </c>
    </row>
    <row r="18" spans="1:81" ht="30" customHeight="1">
      <c r="A18" s="309">
        <v>13</v>
      </c>
      <c r="B18" s="310" t="s">
        <v>151</v>
      </c>
      <c r="C18" s="152" t="s">
        <v>107</v>
      </c>
      <c r="D18" s="292">
        <v>41.28</v>
      </c>
      <c r="E18" s="293">
        <v>9</v>
      </c>
      <c r="F18" s="293">
        <v>9</v>
      </c>
      <c r="G18" s="293">
        <v>5</v>
      </c>
      <c r="H18" s="293">
        <v>5</v>
      </c>
      <c r="I18" s="293">
        <v>4</v>
      </c>
      <c r="J18" s="293">
        <v>0</v>
      </c>
      <c r="K18" s="294">
        <f t="shared" si="0"/>
        <v>32</v>
      </c>
      <c r="L18" s="295">
        <v>3</v>
      </c>
      <c r="M18" s="296">
        <f t="shared" si="1"/>
        <v>0.72267389340560073</v>
      </c>
      <c r="N18" s="292">
        <v>33.44</v>
      </c>
      <c r="O18" s="293">
        <v>8</v>
      </c>
      <c r="P18" s="293">
        <v>10</v>
      </c>
      <c r="Q18" s="293">
        <v>10</v>
      </c>
      <c r="R18" s="293">
        <v>9</v>
      </c>
      <c r="S18" s="293">
        <v>10</v>
      </c>
      <c r="T18" s="293">
        <v>10</v>
      </c>
      <c r="U18" s="294">
        <f t="shared" si="2"/>
        <v>57</v>
      </c>
      <c r="V18" s="295">
        <v>0</v>
      </c>
      <c r="W18" s="296">
        <f t="shared" si="3"/>
        <v>1.7045454545454546</v>
      </c>
      <c r="X18" s="292">
        <v>30.56</v>
      </c>
      <c r="Y18" s="293">
        <v>9</v>
      </c>
      <c r="Z18" s="293">
        <v>10</v>
      </c>
      <c r="AA18" s="293">
        <v>6</v>
      </c>
      <c r="AB18" s="293">
        <v>2</v>
      </c>
      <c r="AC18" s="293">
        <v>8</v>
      </c>
      <c r="AD18" s="293">
        <v>8</v>
      </c>
      <c r="AE18" s="294">
        <f t="shared" si="4"/>
        <v>43</v>
      </c>
      <c r="AF18" s="295">
        <v>0</v>
      </c>
      <c r="AG18" s="296">
        <f t="shared" si="5"/>
        <v>1.4070680628272252</v>
      </c>
      <c r="AH18" s="292">
        <v>36.659999999999997</v>
      </c>
      <c r="AI18" s="293">
        <v>5</v>
      </c>
      <c r="AJ18" s="293">
        <v>0</v>
      </c>
      <c r="AK18" s="293">
        <v>2</v>
      </c>
      <c r="AL18" s="293">
        <v>0</v>
      </c>
      <c r="AM18" s="293">
        <v>5</v>
      </c>
      <c r="AN18" s="293">
        <v>0</v>
      </c>
      <c r="AO18" s="294">
        <f t="shared" si="6"/>
        <v>12</v>
      </c>
      <c r="AP18" s="295">
        <v>5</v>
      </c>
      <c r="AQ18" s="296">
        <f t="shared" si="7"/>
        <v>0.28804608737397985</v>
      </c>
      <c r="AR18" s="292">
        <v>35.369999999999997</v>
      </c>
      <c r="AS18" s="293">
        <v>7</v>
      </c>
      <c r="AT18" s="293">
        <v>0</v>
      </c>
      <c r="AU18" s="293">
        <v>0</v>
      </c>
      <c r="AV18" s="293">
        <v>0</v>
      </c>
      <c r="AW18" s="293">
        <v>1</v>
      </c>
      <c r="AX18" s="293">
        <v>5</v>
      </c>
      <c r="AY18" s="294">
        <f t="shared" si="8"/>
        <v>13</v>
      </c>
      <c r="AZ18" s="295">
        <v>9</v>
      </c>
      <c r="BA18" s="296">
        <f t="shared" si="9"/>
        <v>0.29299075952219972</v>
      </c>
      <c r="BB18" s="292">
        <v>48.53</v>
      </c>
      <c r="BC18" s="293">
        <v>8</v>
      </c>
      <c r="BD18" s="293">
        <v>6</v>
      </c>
      <c r="BE18" s="293">
        <v>6</v>
      </c>
      <c r="BF18" s="293">
        <v>7</v>
      </c>
      <c r="BG18" s="293">
        <v>4</v>
      </c>
      <c r="BH18" s="293">
        <v>3</v>
      </c>
      <c r="BI18" s="294">
        <f t="shared" si="10"/>
        <v>34</v>
      </c>
      <c r="BJ18" s="295">
        <v>0</v>
      </c>
      <c r="BK18" s="296">
        <f t="shared" si="11"/>
        <v>0.70059756851432098</v>
      </c>
      <c r="BL18" s="292">
        <v>28.91</v>
      </c>
      <c r="BM18" s="297">
        <v>0</v>
      </c>
      <c r="BN18" s="296">
        <f t="shared" si="12"/>
        <v>0</v>
      </c>
      <c r="BO18" s="292">
        <v>33.69</v>
      </c>
      <c r="BP18" s="293">
        <v>8</v>
      </c>
      <c r="BQ18" s="293">
        <v>9</v>
      </c>
      <c r="BR18" s="293">
        <v>10</v>
      </c>
      <c r="BS18" s="293">
        <v>8</v>
      </c>
      <c r="BT18" s="293">
        <v>9</v>
      </c>
      <c r="BU18" s="293">
        <v>8</v>
      </c>
      <c r="BV18" s="294">
        <f t="shared" si="13"/>
        <v>52</v>
      </c>
      <c r="BW18" s="295">
        <v>0</v>
      </c>
      <c r="BX18" s="296">
        <f t="shared" si="14"/>
        <v>1.5434847135648562</v>
      </c>
      <c r="BY18" s="293">
        <v>0</v>
      </c>
      <c r="BZ18" s="298">
        <f t="shared" si="15"/>
        <v>6.6594065397536371</v>
      </c>
      <c r="CA18" s="275"/>
      <c r="CB18" s="299">
        <f t="shared" si="16"/>
        <v>243</v>
      </c>
      <c r="CC18" s="300">
        <f t="shared" si="17"/>
        <v>288.44</v>
      </c>
    </row>
    <row r="19" spans="1:81" ht="30" customHeight="1">
      <c r="A19" s="309">
        <v>14</v>
      </c>
      <c r="B19" s="310" t="s">
        <v>288</v>
      </c>
      <c r="C19" s="152" t="s">
        <v>252</v>
      </c>
      <c r="D19" s="292">
        <v>35.56</v>
      </c>
      <c r="E19" s="293">
        <v>6</v>
      </c>
      <c r="F19" s="293">
        <v>4</v>
      </c>
      <c r="G19" s="293">
        <v>2</v>
      </c>
      <c r="H19" s="293">
        <v>0</v>
      </c>
      <c r="I19" s="293">
        <v>0</v>
      </c>
      <c r="J19" s="293">
        <v>0</v>
      </c>
      <c r="K19" s="294">
        <f t="shared" si="0"/>
        <v>12</v>
      </c>
      <c r="L19" s="295">
        <v>9</v>
      </c>
      <c r="M19" s="296">
        <f t="shared" si="1"/>
        <v>0.26929982046678635</v>
      </c>
      <c r="N19" s="292">
        <v>38.5</v>
      </c>
      <c r="O19" s="293">
        <v>7</v>
      </c>
      <c r="P19" s="293">
        <v>6</v>
      </c>
      <c r="Q19" s="293">
        <v>5</v>
      </c>
      <c r="R19" s="293">
        <v>7</v>
      </c>
      <c r="S19" s="293">
        <v>7</v>
      </c>
      <c r="T19" s="293">
        <v>9</v>
      </c>
      <c r="U19" s="294">
        <f t="shared" si="2"/>
        <v>41</v>
      </c>
      <c r="V19" s="295">
        <v>0</v>
      </c>
      <c r="W19" s="296">
        <f t="shared" si="3"/>
        <v>1.0649350649350648</v>
      </c>
      <c r="X19" s="292">
        <v>31.97</v>
      </c>
      <c r="Y19" s="293">
        <v>10</v>
      </c>
      <c r="Z19" s="293">
        <v>8</v>
      </c>
      <c r="AA19" s="293">
        <v>6</v>
      </c>
      <c r="AB19" s="293">
        <v>6</v>
      </c>
      <c r="AC19" s="293">
        <v>0</v>
      </c>
      <c r="AD19" s="293">
        <v>0</v>
      </c>
      <c r="AE19" s="294">
        <f t="shared" si="4"/>
        <v>30</v>
      </c>
      <c r="AF19" s="295">
        <v>6</v>
      </c>
      <c r="AG19" s="296">
        <f t="shared" si="5"/>
        <v>0.79009744535159343</v>
      </c>
      <c r="AH19" s="292">
        <v>32.28</v>
      </c>
      <c r="AI19" s="293">
        <v>8</v>
      </c>
      <c r="AJ19" s="293">
        <v>8</v>
      </c>
      <c r="AK19" s="293">
        <v>10</v>
      </c>
      <c r="AL19" s="293">
        <v>8</v>
      </c>
      <c r="AM19" s="293">
        <v>0</v>
      </c>
      <c r="AN19" s="293">
        <v>0</v>
      </c>
      <c r="AO19" s="294">
        <f t="shared" si="6"/>
        <v>34</v>
      </c>
      <c r="AP19" s="295">
        <v>3</v>
      </c>
      <c r="AQ19" s="296">
        <f t="shared" si="7"/>
        <v>0.96371882086167793</v>
      </c>
      <c r="AR19" s="292">
        <v>34.869999999999997</v>
      </c>
      <c r="AS19" s="293">
        <v>8</v>
      </c>
      <c r="AT19" s="293">
        <v>0</v>
      </c>
      <c r="AU19" s="293">
        <v>4</v>
      </c>
      <c r="AV19" s="293">
        <v>5</v>
      </c>
      <c r="AW19" s="293">
        <v>3</v>
      </c>
      <c r="AX19" s="293">
        <v>5</v>
      </c>
      <c r="AY19" s="294">
        <f t="shared" si="8"/>
        <v>25</v>
      </c>
      <c r="AZ19" s="295">
        <v>3</v>
      </c>
      <c r="BA19" s="296">
        <f t="shared" si="9"/>
        <v>0.66015315553208354</v>
      </c>
      <c r="BB19" s="292">
        <v>41.97</v>
      </c>
      <c r="BC19" s="293">
        <v>5</v>
      </c>
      <c r="BD19" s="293">
        <v>0</v>
      </c>
      <c r="BE19" s="293">
        <v>0</v>
      </c>
      <c r="BF19" s="293">
        <v>6</v>
      </c>
      <c r="BG19" s="293">
        <v>6</v>
      </c>
      <c r="BH19" s="293">
        <v>2</v>
      </c>
      <c r="BI19" s="294">
        <f t="shared" si="10"/>
        <v>19</v>
      </c>
      <c r="BJ19" s="295">
        <v>0</v>
      </c>
      <c r="BK19" s="296">
        <f t="shared" si="11"/>
        <v>0.45270431260424115</v>
      </c>
      <c r="BL19" s="292">
        <v>31.94</v>
      </c>
      <c r="BM19" s="297">
        <v>30</v>
      </c>
      <c r="BN19" s="296">
        <f t="shared" si="12"/>
        <v>0.93926111458985595</v>
      </c>
      <c r="BO19" s="292">
        <v>40.54</v>
      </c>
      <c r="BP19" s="293">
        <v>7</v>
      </c>
      <c r="BQ19" s="293">
        <v>10</v>
      </c>
      <c r="BR19" s="293">
        <v>7</v>
      </c>
      <c r="BS19" s="293">
        <v>10</v>
      </c>
      <c r="BT19" s="293">
        <v>7</v>
      </c>
      <c r="BU19" s="293">
        <v>8</v>
      </c>
      <c r="BV19" s="294">
        <f t="shared" si="13"/>
        <v>49</v>
      </c>
      <c r="BW19" s="295">
        <v>0</v>
      </c>
      <c r="BX19" s="296">
        <f t="shared" si="14"/>
        <v>1.2086827824370991</v>
      </c>
      <c r="BY19" s="293">
        <v>0</v>
      </c>
      <c r="BZ19" s="298">
        <f t="shared" si="15"/>
        <v>6.3488525167784022</v>
      </c>
      <c r="CA19" s="275"/>
      <c r="CB19" s="299">
        <f t="shared" si="16"/>
        <v>240</v>
      </c>
      <c r="CC19" s="300">
        <f t="shared" si="17"/>
        <v>287.63</v>
      </c>
    </row>
    <row r="20" spans="1:81" ht="30" customHeight="1">
      <c r="A20" s="309">
        <v>15</v>
      </c>
      <c r="B20" s="310" t="s">
        <v>155</v>
      </c>
      <c r="C20" s="152" t="s">
        <v>253</v>
      </c>
      <c r="D20" s="292">
        <v>28.72</v>
      </c>
      <c r="E20" s="293">
        <v>0</v>
      </c>
      <c r="F20" s="293">
        <v>3</v>
      </c>
      <c r="G20" s="293">
        <v>2</v>
      </c>
      <c r="H20" s="293">
        <v>6</v>
      </c>
      <c r="I20" s="293">
        <v>0</v>
      </c>
      <c r="J20" s="293">
        <v>0</v>
      </c>
      <c r="K20" s="294">
        <f t="shared" si="0"/>
        <v>11</v>
      </c>
      <c r="L20" s="295">
        <v>9</v>
      </c>
      <c r="M20" s="296">
        <f t="shared" si="1"/>
        <v>0.29162248144220576</v>
      </c>
      <c r="N20" s="292">
        <v>32.369999999999997</v>
      </c>
      <c r="O20" s="293">
        <v>7</v>
      </c>
      <c r="P20" s="293">
        <v>10</v>
      </c>
      <c r="Q20" s="293">
        <v>1</v>
      </c>
      <c r="R20" s="293">
        <v>9</v>
      </c>
      <c r="S20" s="293">
        <v>9</v>
      </c>
      <c r="T20" s="293">
        <v>9</v>
      </c>
      <c r="U20" s="294">
        <f t="shared" si="2"/>
        <v>45</v>
      </c>
      <c r="V20" s="295">
        <v>0</v>
      </c>
      <c r="W20" s="296">
        <f t="shared" si="3"/>
        <v>1.3901760889712698</v>
      </c>
      <c r="X20" s="292">
        <v>28.53</v>
      </c>
      <c r="Y20" s="293">
        <v>8</v>
      </c>
      <c r="Z20" s="293">
        <v>7</v>
      </c>
      <c r="AA20" s="293">
        <v>7</v>
      </c>
      <c r="AB20" s="293">
        <v>0</v>
      </c>
      <c r="AC20" s="293">
        <v>2</v>
      </c>
      <c r="AD20" s="293">
        <v>6</v>
      </c>
      <c r="AE20" s="294">
        <f t="shared" si="4"/>
        <v>30</v>
      </c>
      <c r="AF20" s="295">
        <v>3</v>
      </c>
      <c r="AG20" s="296">
        <f t="shared" si="5"/>
        <v>0.95147478591817314</v>
      </c>
      <c r="AH20" s="292">
        <v>29.5</v>
      </c>
      <c r="AI20" s="293">
        <v>6</v>
      </c>
      <c r="AJ20" s="293">
        <v>6</v>
      </c>
      <c r="AK20" s="293">
        <v>9</v>
      </c>
      <c r="AL20" s="293">
        <v>6</v>
      </c>
      <c r="AM20" s="293">
        <v>4</v>
      </c>
      <c r="AN20" s="293">
        <v>0</v>
      </c>
      <c r="AO20" s="294">
        <f t="shared" si="6"/>
        <v>31</v>
      </c>
      <c r="AP20" s="295">
        <v>0</v>
      </c>
      <c r="AQ20" s="296">
        <f t="shared" si="7"/>
        <v>1.0508474576271187</v>
      </c>
      <c r="AR20" s="292">
        <v>36.5</v>
      </c>
      <c r="AS20" s="293">
        <v>8</v>
      </c>
      <c r="AT20" s="293">
        <v>7</v>
      </c>
      <c r="AU20" s="293">
        <v>5</v>
      </c>
      <c r="AV20" s="293">
        <v>2</v>
      </c>
      <c r="AW20" s="293">
        <v>2</v>
      </c>
      <c r="AX20" s="293">
        <v>0</v>
      </c>
      <c r="AY20" s="294">
        <f t="shared" si="8"/>
        <v>24</v>
      </c>
      <c r="AZ20" s="295">
        <v>3</v>
      </c>
      <c r="BA20" s="296">
        <f t="shared" si="9"/>
        <v>0.60759493670886078</v>
      </c>
      <c r="BB20" s="292">
        <v>38.31</v>
      </c>
      <c r="BC20" s="293">
        <v>4</v>
      </c>
      <c r="BD20" s="293">
        <v>4</v>
      </c>
      <c r="BE20" s="293">
        <v>0</v>
      </c>
      <c r="BF20" s="293">
        <v>0</v>
      </c>
      <c r="BG20" s="293">
        <v>0</v>
      </c>
      <c r="BH20" s="293">
        <v>0</v>
      </c>
      <c r="BI20" s="294">
        <f t="shared" si="10"/>
        <v>8</v>
      </c>
      <c r="BJ20" s="295">
        <v>3</v>
      </c>
      <c r="BK20" s="296">
        <f t="shared" si="11"/>
        <v>0.19365770999757928</v>
      </c>
      <c r="BL20" s="292">
        <v>27.21</v>
      </c>
      <c r="BM20" s="297">
        <v>0</v>
      </c>
      <c r="BN20" s="296">
        <f t="shared" si="12"/>
        <v>0</v>
      </c>
      <c r="BO20" s="292">
        <v>31.94</v>
      </c>
      <c r="BP20" s="293">
        <v>3</v>
      </c>
      <c r="BQ20" s="293">
        <v>8</v>
      </c>
      <c r="BR20" s="293">
        <v>6</v>
      </c>
      <c r="BS20" s="293">
        <v>9</v>
      </c>
      <c r="BT20" s="293">
        <v>8</v>
      </c>
      <c r="BU20" s="293">
        <v>8</v>
      </c>
      <c r="BV20" s="294">
        <f t="shared" si="13"/>
        <v>42</v>
      </c>
      <c r="BW20" s="295">
        <v>0</v>
      </c>
      <c r="BX20" s="296">
        <f t="shared" si="14"/>
        <v>1.3149655604257984</v>
      </c>
      <c r="BY20" s="293">
        <v>0.2</v>
      </c>
      <c r="BZ20" s="298">
        <f t="shared" si="15"/>
        <v>6.0003390210910048</v>
      </c>
      <c r="CA20" s="275"/>
      <c r="CB20" s="299">
        <f t="shared" si="16"/>
        <v>191.2</v>
      </c>
      <c r="CC20" s="300">
        <f t="shared" si="17"/>
        <v>253.08</v>
      </c>
    </row>
    <row r="21" spans="1:81" ht="30" customHeight="1">
      <c r="A21" s="309">
        <v>16</v>
      </c>
      <c r="B21" s="310" t="s">
        <v>174</v>
      </c>
      <c r="C21" s="152" t="s">
        <v>254</v>
      </c>
      <c r="D21" s="292">
        <v>39.97</v>
      </c>
      <c r="E21" s="293">
        <v>3</v>
      </c>
      <c r="F21" s="293">
        <v>5</v>
      </c>
      <c r="G21" s="293">
        <v>5</v>
      </c>
      <c r="H21" s="293">
        <v>4</v>
      </c>
      <c r="I21" s="293">
        <v>9</v>
      </c>
      <c r="J21" s="293">
        <v>0</v>
      </c>
      <c r="K21" s="294">
        <f t="shared" si="0"/>
        <v>26</v>
      </c>
      <c r="L21" s="295">
        <v>3</v>
      </c>
      <c r="M21" s="296">
        <f t="shared" si="1"/>
        <v>0.60507330695834305</v>
      </c>
      <c r="N21" s="292">
        <v>33.75</v>
      </c>
      <c r="O21" s="293">
        <v>10</v>
      </c>
      <c r="P21" s="293">
        <v>9</v>
      </c>
      <c r="Q21" s="293">
        <v>10</v>
      </c>
      <c r="R21" s="293">
        <v>10</v>
      </c>
      <c r="S21" s="293">
        <v>10</v>
      </c>
      <c r="T21" s="293">
        <v>3</v>
      </c>
      <c r="U21" s="294">
        <f t="shared" si="2"/>
        <v>52</v>
      </c>
      <c r="V21" s="295">
        <v>0</v>
      </c>
      <c r="W21" s="296">
        <f t="shared" si="3"/>
        <v>1.5407407407407407</v>
      </c>
      <c r="X21" s="292">
        <v>30.09</v>
      </c>
      <c r="Y21" s="293">
        <v>9</v>
      </c>
      <c r="Z21" s="293">
        <v>6</v>
      </c>
      <c r="AA21" s="293">
        <v>5</v>
      </c>
      <c r="AB21" s="293">
        <v>7</v>
      </c>
      <c r="AC21" s="293">
        <v>0</v>
      </c>
      <c r="AD21" s="293">
        <v>9</v>
      </c>
      <c r="AE21" s="294">
        <f t="shared" si="4"/>
        <v>36</v>
      </c>
      <c r="AF21" s="295">
        <v>3</v>
      </c>
      <c r="AG21" s="296">
        <f t="shared" si="5"/>
        <v>1.0879419764279237</v>
      </c>
      <c r="AH21" s="292">
        <v>32.94</v>
      </c>
      <c r="AI21" s="293">
        <v>7</v>
      </c>
      <c r="AJ21" s="293">
        <v>0</v>
      </c>
      <c r="AK21" s="293">
        <v>9</v>
      </c>
      <c r="AL21" s="293">
        <v>0</v>
      </c>
      <c r="AM21" s="293">
        <v>3</v>
      </c>
      <c r="AN21" s="293">
        <v>2</v>
      </c>
      <c r="AO21" s="294">
        <f t="shared" si="6"/>
        <v>21</v>
      </c>
      <c r="AP21" s="295">
        <v>5</v>
      </c>
      <c r="AQ21" s="296">
        <f t="shared" si="7"/>
        <v>0.55350553505535061</v>
      </c>
      <c r="AR21" s="292">
        <v>31.81</v>
      </c>
      <c r="AS21" s="293">
        <v>7</v>
      </c>
      <c r="AT21" s="293">
        <v>0</v>
      </c>
      <c r="AU21" s="293">
        <v>10</v>
      </c>
      <c r="AV21" s="293">
        <v>0</v>
      </c>
      <c r="AW21" s="293">
        <v>2</v>
      </c>
      <c r="AX21" s="293">
        <v>0</v>
      </c>
      <c r="AY21" s="294">
        <f t="shared" si="8"/>
        <v>19</v>
      </c>
      <c r="AZ21" s="295">
        <v>9</v>
      </c>
      <c r="BA21" s="296">
        <f t="shared" si="9"/>
        <v>0.46557216368537119</v>
      </c>
      <c r="BB21" s="292">
        <v>42.72</v>
      </c>
      <c r="BC21" s="293">
        <v>7</v>
      </c>
      <c r="BD21" s="293">
        <v>5</v>
      </c>
      <c r="BE21" s="293">
        <v>0</v>
      </c>
      <c r="BF21" s="293">
        <v>3</v>
      </c>
      <c r="BG21" s="293">
        <v>1</v>
      </c>
      <c r="BH21" s="293">
        <v>0</v>
      </c>
      <c r="BI21" s="294">
        <f t="shared" si="10"/>
        <v>16</v>
      </c>
      <c r="BJ21" s="295">
        <v>0</v>
      </c>
      <c r="BK21" s="296">
        <f t="shared" si="11"/>
        <v>0.37453183520599254</v>
      </c>
      <c r="BL21" s="292">
        <v>26.1</v>
      </c>
      <c r="BM21" s="297">
        <v>0</v>
      </c>
      <c r="BN21" s="296">
        <f t="shared" si="12"/>
        <v>0</v>
      </c>
      <c r="BO21" s="292">
        <v>39.119999999999997</v>
      </c>
      <c r="BP21" s="293">
        <v>9</v>
      </c>
      <c r="BQ21" s="293">
        <v>10</v>
      </c>
      <c r="BR21" s="293">
        <v>6</v>
      </c>
      <c r="BS21" s="293">
        <v>9</v>
      </c>
      <c r="BT21" s="293">
        <v>8</v>
      </c>
      <c r="BU21" s="293">
        <v>9</v>
      </c>
      <c r="BV21" s="294">
        <f t="shared" si="13"/>
        <v>51</v>
      </c>
      <c r="BW21" s="295">
        <v>0</v>
      </c>
      <c r="BX21" s="296">
        <f t="shared" si="14"/>
        <v>1.303680981595092</v>
      </c>
      <c r="BY21" s="293">
        <v>0</v>
      </c>
      <c r="BZ21" s="298">
        <f t="shared" si="15"/>
        <v>5.9310465396688139</v>
      </c>
      <c r="CA21" s="275"/>
      <c r="CB21" s="299">
        <f t="shared" si="16"/>
        <v>221</v>
      </c>
      <c r="CC21" s="300">
        <f t="shared" si="17"/>
        <v>276.5</v>
      </c>
    </row>
    <row r="22" spans="1:81" ht="30" customHeight="1">
      <c r="A22" s="309">
        <v>17</v>
      </c>
      <c r="B22" s="310" t="s">
        <v>288</v>
      </c>
      <c r="C22" s="152" t="s">
        <v>255</v>
      </c>
      <c r="D22" s="292">
        <v>49.75</v>
      </c>
      <c r="E22" s="293">
        <v>9</v>
      </c>
      <c r="F22" s="293">
        <v>3</v>
      </c>
      <c r="G22" s="293">
        <v>8</v>
      </c>
      <c r="H22" s="293">
        <v>7</v>
      </c>
      <c r="I22" s="293">
        <v>9</v>
      </c>
      <c r="J22" s="293">
        <v>4</v>
      </c>
      <c r="K22" s="294">
        <f t="shared" si="0"/>
        <v>40</v>
      </c>
      <c r="L22" s="295">
        <v>0</v>
      </c>
      <c r="M22" s="296">
        <f t="shared" si="1"/>
        <v>0.8040201005025126</v>
      </c>
      <c r="N22" s="292">
        <v>46.68</v>
      </c>
      <c r="O22" s="293">
        <v>10</v>
      </c>
      <c r="P22" s="293">
        <v>10</v>
      </c>
      <c r="Q22" s="293">
        <v>9</v>
      </c>
      <c r="R22" s="293">
        <v>10</v>
      </c>
      <c r="S22" s="293">
        <v>10</v>
      </c>
      <c r="T22" s="293">
        <v>7</v>
      </c>
      <c r="U22" s="294">
        <f t="shared" si="2"/>
        <v>56</v>
      </c>
      <c r="V22" s="295">
        <v>0</v>
      </c>
      <c r="W22" s="296">
        <f t="shared" si="3"/>
        <v>1.1996572407883461</v>
      </c>
      <c r="X22" s="292">
        <v>44.25</v>
      </c>
      <c r="Y22" s="293">
        <v>9</v>
      </c>
      <c r="Z22" s="293">
        <v>8</v>
      </c>
      <c r="AA22" s="293">
        <v>0</v>
      </c>
      <c r="AB22" s="293">
        <v>6</v>
      </c>
      <c r="AC22" s="293">
        <v>9</v>
      </c>
      <c r="AD22" s="293">
        <v>5</v>
      </c>
      <c r="AE22" s="294">
        <f t="shared" si="4"/>
        <v>37</v>
      </c>
      <c r="AF22" s="295">
        <v>3</v>
      </c>
      <c r="AG22" s="296">
        <f t="shared" si="5"/>
        <v>0.78306878306878303</v>
      </c>
      <c r="AH22" s="292">
        <v>41</v>
      </c>
      <c r="AI22" s="293">
        <v>9</v>
      </c>
      <c r="AJ22" s="293">
        <v>6</v>
      </c>
      <c r="AK22" s="293">
        <v>7</v>
      </c>
      <c r="AL22" s="293">
        <v>6</v>
      </c>
      <c r="AM22" s="293">
        <v>2</v>
      </c>
      <c r="AN22" s="293">
        <v>1</v>
      </c>
      <c r="AO22" s="294">
        <f t="shared" si="6"/>
        <v>31</v>
      </c>
      <c r="AP22" s="295">
        <v>0</v>
      </c>
      <c r="AQ22" s="296">
        <f t="shared" si="7"/>
        <v>0.75609756097560976</v>
      </c>
      <c r="AR22" s="292">
        <v>45.72</v>
      </c>
      <c r="AS22" s="293">
        <v>8</v>
      </c>
      <c r="AT22" s="293">
        <v>8</v>
      </c>
      <c r="AU22" s="293">
        <v>9</v>
      </c>
      <c r="AV22" s="293">
        <v>0</v>
      </c>
      <c r="AW22" s="293">
        <v>8</v>
      </c>
      <c r="AX22" s="293">
        <v>0</v>
      </c>
      <c r="AY22" s="294">
        <f t="shared" si="8"/>
        <v>33</v>
      </c>
      <c r="AZ22" s="295">
        <v>6</v>
      </c>
      <c r="BA22" s="296">
        <f t="shared" si="9"/>
        <v>0.63805104408352664</v>
      </c>
      <c r="BB22" s="292">
        <v>59.88</v>
      </c>
      <c r="BC22" s="293">
        <v>9</v>
      </c>
      <c r="BD22" s="293">
        <v>8</v>
      </c>
      <c r="BE22" s="293">
        <v>0</v>
      </c>
      <c r="BF22" s="293">
        <v>7</v>
      </c>
      <c r="BG22" s="293">
        <v>3</v>
      </c>
      <c r="BH22" s="293">
        <v>3</v>
      </c>
      <c r="BI22" s="294">
        <f t="shared" si="10"/>
        <v>30</v>
      </c>
      <c r="BJ22" s="295">
        <v>0</v>
      </c>
      <c r="BK22" s="296">
        <f t="shared" si="11"/>
        <v>0.50100200400801598</v>
      </c>
      <c r="BL22" s="292">
        <v>38.1</v>
      </c>
      <c r="BM22" s="297">
        <v>0</v>
      </c>
      <c r="BN22" s="296">
        <f t="shared" si="12"/>
        <v>0</v>
      </c>
      <c r="BO22" s="292">
        <v>46.59</v>
      </c>
      <c r="BP22" s="293">
        <v>7</v>
      </c>
      <c r="BQ22" s="293">
        <v>10</v>
      </c>
      <c r="BR22" s="293">
        <v>6</v>
      </c>
      <c r="BS22" s="293">
        <v>8</v>
      </c>
      <c r="BT22" s="293">
        <v>8</v>
      </c>
      <c r="BU22" s="293">
        <v>8</v>
      </c>
      <c r="BV22" s="294">
        <f t="shared" si="13"/>
        <v>47</v>
      </c>
      <c r="BW22" s="295">
        <v>0</v>
      </c>
      <c r="BX22" s="296">
        <f t="shared" si="14"/>
        <v>1.0088001717106674</v>
      </c>
      <c r="BY22" s="293">
        <v>0</v>
      </c>
      <c r="BZ22" s="298">
        <f t="shared" si="15"/>
        <v>5.690696905137461</v>
      </c>
      <c r="CA22" s="275"/>
      <c r="CB22" s="299">
        <f t="shared" si="16"/>
        <v>274</v>
      </c>
      <c r="CC22" s="300">
        <f t="shared" si="17"/>
        <v>371.96999999999997</v>
      </c>
    </row>
    <row r="23" spans="1:81" ht="30" customHeight="1">
      <c r="A23" s="309">
        <v>18</v>
      </c>
      <c r="B23" s="310" t="s">
        <v>151</v>
      </c>
      <c r="C23" s="152" t="s">
        <v>108</v>
      </c>
      <c r="D23" s="292">
        <v>72.87</v>
      </c>
      <c r="E23" s="293">
        <v>9</v>
      </c>
      <c r="F23" s="293">
        <v>10</v>
      </c>
      <c r="G23" s="293">
        <v>6</v>
      </c>
      <c r="H23" s="293">
        <v>6</v>
      </c>
      <c r="I23" s="293">
        <v>8</v>
      </c>
      <c r="J23" s="293">
        <v>0</v>
      </c>
      <c r="K23" s="294">
        <f t="shared" si="0"/>
        <v>39</v>
      </c>
      <c r="L23" s="295">
        <v>3</v>
      </c>
      <c r="M23" s="296">
        <f t="shared" si="1"/>
        <v>0.51403716884143924</v>
      </c>
      <c r="N23" s="292">
        <v>64.38</v>
      </c>
      <c r="O23" s="293">
        <v>9</v>
      </c>
      <c r="P23" s="293">
        <v>10</v>
      </c>
      <c r="Q23" s="293">
        <v>9</v>
      </c>
      <c r="R23" s="293">
        <v>9</v>
      </c>
      <c r="S23" s="293">
        <v>10</v>
      </c>
      <c r="T23" s="293">
        <v>10</v>
      </c>
      <c r="U23" s="294">
        <f t="shared" si="2"/>
        <v>57</v>
      </c>
      <c r="V23" s="295">
        <v>0</v>
      </c>
      <c r="W23" s="296">
        <f t="shared" si="3"/>
        <v>0.88536812674743715</v>
      </c>
      <c r="X23" s="292">
        <v>56.72</v>
      </c>
      <c r="Y23" s="293">
        <v>8</v>
      </c>
      <c r="Z23" s="293">
        <v>8</v>
      </c>
      <c r="AA23" s="293">
        <v>8</v>
      </c>
      <c r="AB23" s="293">
        <v>8</v>
      </c>
      <c r="AC23" s="293">
        <v>8</v>
      </c>
      <c r="AD23" s="293">
        <v>7</v>
      </c>
      <c r="AE23" s="294">
        <f t="shared" si="4"/>
        <v>47</v>
      </c>
      <c r="AF23" s="295">
        <v>0</v>
      </c>
      <c r="AG23" s="296">
        <f t="shared" si="5"/>
        <v>0.82863187588152332</v>
      </c>
      <c r="AH23" s="292">
        <v>60.85</v>
      </c>
      <c r="AI23" s="293">
        <v>7</v>
      </c>
      <c r="AJ23" s="293">
        <v>3</v>
      </c>
      <c r="AK23" s="293">
        <v>8</v>
      </c>
      <c r="AL23" s="293">
        <v>8</v>
      </c>
      <c r="AM23" s="293">
        <v>10</v>
      </c>
      <c r="AN23" s="293">
        <v>6</v>
      </c>
      <c r="AO23" s="294">
        <f t="shared" si="6"/>
        <v>42</v>
      </c>
      <c r="AP23" s="295">
        <v>0</v>
      </c>
      <c r="AQ23" s="296">
        <f t="shared" si="7"/>
        <v>0.69022185702547245</v>
      </c>
      <c r="AR23" s="292">
        <v>59.72</v>
      </c>
      <c r="AS23" s="293">
        <v>8</v>
      </c>
      <c r="AT23" s="293">
        <v>8</v>
      </c>
      <c r="AU23" s="293">
        <v>8</v>
      </c>
      <c r="AV23" s="293">
        <v>3</v>
      </c>
      <c r="AW23" s="293">
        <v>8</v>
      </c>
      <c r="AX23" s="293">
        <v>6</v>
      </c>
      <c r="AY23" s="294">
        <f t="shared" si="8"/>
        <v>41</v>
      </c>
      <c r="AZ23" s="295">
        <v>0</v>
      </c>
      <c r="BA23" s="296">
        <f t="shared" si="9"/>
        <v>0.68653717347622234</v>
      </c>
      <c r="BB23" s="292">
        <v>98.53</v>
      </c>
      <c r="BC23" s="293">
        <v>4</v>
      </c>
      <c r="BD23" s="293">
        <v>3</v>
      </c>
      <c r="BE23" s="293">
        <v>0</v>
      </c>
      <c r="BF23" s="293">
        <v>9</v>
      </c>
      <c r="BG23" s="293">
        <v>8</v>
      </c>
      <c r="BH23" s="293">
        <v>2</v>
      </c>
      <c r="BI23" s="294">
        <f t="shared" si="10"/>
        <v>26</v>
      </c>
      <c r="BJ23" s="295">
        <v>0</v>
      </c>
      <c r="BK23" s="296">
        <f t="shared" si="11"/>
        <v>0.26387902161778137</v>
      </c>
      <c r="BL23" s="292">
        <v>55.62</v>
      </c>
      <c r="BM23" s="297">
        <v>0</v>
      </c>
      <c r="BN23" s="296">
        <f t="shared" si="12"/>
        <v>0</v>
      </c>
      <c r="BO23" s="292">
        <v>77.91</v>
      </c>
      <c r="BP23" s="293">
        <v>8</v>
      </c>
      <c r="BQ23" s="293">
        <v>9</v>
      </c>
      <c r="BR23" s="293">
        <v>10</v>
      </c>
      <c r="BS23" s="293">
        <v>10</v>
      </c>
      <c r="BT23" s="293">
        <v>9</v>
      </c>
      <c r="BU23" s="293">
        <v>8</v>
      </c>
      <c r="BV23" s="294">
        <f t="shared" si="13"/>
        <v>54</v>
      </c>
      <c r="BW23" s="295">
        <v>0</v>
      </c>
      <c r="BX23" s="296">
        <f t="shared" si="14"/>
        <v>0.69310743165190603</v>
      </c>
      <c r="BY23" s="293">
        <v>0</v>
      </c>
      <c r="BZ23" s="298">
        <f t="shared" si="15"/>
        <v>4.5617826552417817</v>
      </c>
      <c r="CA23" s="275"/>
      <c r="CB23" s="299">
        <f t="shared" si="16"/>
        <v>306</v>
      </c>
      <c r="CC23" s="300">
        <f t="shared" si="17"/>
        <v>546.6</v>
      </c>
    </row>
    <row r="24" spans="1:81" ht="30" customHeight="1">
      <c r="A24" s="309">
        <v>19</v>
      </c>
      <c r="B24" s="310" t="s">
        <v>151</v>
      </c>
      <c r="C24" s="152" t="s">
        <v>106</v>
      </c>
      <c r="D24" s="292">
        <v>37.03</v>
      </c>
      <c r="E24" s="293">
        <v>0</v>
      </c>
      <c r="F24" s="293">
        <v>7</v>
      </c>
      <c r="G24" s="293">
        <v>9</v>
      </c>
      <c r="H24" s="293">
        <v>0</v>
      </c>
      <c r="I24" s="293">
        <v>7</v>
      </c>
      <c r="J24" s="293">
        <v>4</v>
      </c>
      <c r="K24" s="294">
        <f t="shared" si="0"/>
        <v>27</v>
      </c>
      <c r="L24" s="295">
        <v>6</v>
      </c>
      <c r="M24" s="296">
        <f t="shared" si="1"/>
        <v>0.62746920752963042</v>
      </c>
      <c r="N24" s="292">
        <v>37.19</v>
      </c>
      <c r="O24" s="293">
        <v>6</v>
      </c>
      <c r="P24" s="293">
        <v>5</v>
      </c>
      <c r="Q24" s="293">
        <v>2</v>
      </c>
      <c r="R24" s="293">
        <v>6</v>
      </c>
      <c r="S24" s="293">
        <v>7</v>
      </c>
      <c r="T24" s="293">
        <v>8</v>
      </c>
      <c r="U24" s="294">
        <f t="shared" si="2"/>
        <v>34</v>
      </c>
      <c r="V24" s="295">
        <v>0</v>
      </c>
      <c r="W24" s="296">
        <f t="shared" si="3"/>
        <v>0.91422425383167527</v>
      </c>
      <c r="X24" s="292">
        <v>40.94</v>
      </c>
      <c r="Y24" s="293">
        <v>8</v>
      </c>
      <c r="Z24" s="293">
        <v>5</v>
      </c>
      <c r="AA24" s="293">
        <v>4</v>
      </c>
      <c r="AB24" s="293">
        <v>0</v>
      </c>
      <c r="AC24" s="293">
        <v>0</v>
      </c>
      <c r="AD24" s="293">
        <v>0</v>
      </c>
      <c r="AE24" s="294">
        <f t="shared" si="4"/>
        <v>17</v>
      </c>
      <c r="AF24" s="295">
        <v>9</v>
      </c>
      <c r="AG24" s="296">
        <f t="shared" si="5"/>
        <v>0.34040849018822589</v>
      </c>
      <c r="AH24" s="292">
        <v>37.25</v>
      </c>
      <c r="AI24" s="293">
        <v>6</v>
      </c>
      <c r="AJ24" s="293">
        <v>0</v>
      </c>
      <c r="AK24" s="293">
        <v>3</v>
      </c>
      <c r="AL24" s="293">
        <v>0</v>
      </c>
      <c r="AM24" s="293">
        <v>0</v>
      </c>
      <c r="AN24" s="293">
        <v>0</v>
      </c>
      <c r="AO24" s="294">
        <f t="shared" si="6"/>
        <v>9</v>
      </c>
      <c r="AP24" s="295">
        <v>5</v>
      </c>
      <c r="AQ24" s="296">
        <f t="shared" si="7"/>
        <v>0.21301775147928995</v>
      </c>
      <c r="AR24" s="292">
        <v>40.090000000000003</v>
      </c>
      <c r="AS24" s="293">
        <v>8</v>
      </c>
      <c r="AT24" s="293">
        <v>9</v>
      </c>
      <c r="AU24" s="293">
        <v>6</v>
      </c>
      <c r="AV24" s="293">
        <v>9</v>
      </c>
      <c r="AW24" s="293">
        <v>7</v>
      </c>
      <c r="AX24" s="293">
        <v>0</v>
      </c>
      <c r="AY24" s="294">
        <f t="shared" si="8"/>
        <v>39</v>
      </c>
      <c r="AZ24" s="295">
        <v>3</v>
      </c>
      <c r="BA24" s="296">
        <f t="shared" si="9"/>
        <v>0.90508238570433963</v>
      </c>
      <c r="BB24" s="292">
        <v>55.43</v>
      </c>
      <c r="BC24" s="293">
        <v>8</v>
      </c>
      <c r="BD24" s="293">
        <v>5</v>
      </c>
      <c r="BE24" s="293">
        <v>0</v>
      </c>
      <c r="BF24" s="293">
        <v>4</v>
      </c>
      <c r="BG24" s="293">
        <v>2</v>
      </c>
      <c r="BH24" s="293">
        <v>0</v>
      </c>
      <c r="BI24" s="294">
        <f t="shared" si="10"/>
        <v>19</v>
      </c>
      <c r="BJ24" s="295">
        <v>0</v>
      </c>
      <c r="BK24" s="296">
        <f t="shared" si="11"/>
        <v>0.34277467075590834</v>
      </c>
      <c r="BL24" s="292">
        <v>31.46</v>
      </c>
      <c r="BM24" s="297">
        <v>0</v>
      </c>
      <c r="BN24" s="296">
        <f t="shared" si="12"/>
        <v>0</v>
      </c>
      <c r="BO24" s="292">
        <v>36</v>
      </c>
      <c r="BP24" s="293">
        <v>5</v>
      </c>
      <c r="BQ24" s="293">
        <v>9</v>
      </c>
      <c r="BR24" s="293">
        <v>0</v>
      </c>
      <c r="BS24" s="293">
        <v>7</v>
      </c>
      <c r="BT24" s="293">
        <v>7</v>
      </c>
      <c r="BU24" s="293">
        <v>5</v>
      </c>
      <c r="BV24" s="294">
        <f t="shared" si="13"/>
        <v>33</v>
      </c>
      <c r="BW24" s="295">
        <v>3</v>
      </c>
      <c r="BX24" s="296">
        <f t="shared" si="14"/>
        <v>0.84615384615384615</v>
      </c>
      <c r="BY24" s="293">
        <v>0</v>
      </c>
      <c r="BZ24" s="298">
        <f t="shared" si="15"/>
        <v>4.1891306056429158</v>
      </c>
      <c r="CA24" s="275"/>
      <c r="CB24" s="299">
        <f t="shared" si="16"/>
        <v>178</v>
      </c>
      <c r="CC24" s="300">
        <f t="shared" si="17"/>
        <v>315.39</v>
      </c>
    </row>
    <row r="25" spans="1:81" ht="30" customHeight="1">
      <c r="A25" s="309">
        <v>20</v>
      </c>
      <c r="B25" s="310" t="s">
        <v>151</v>
      </c>
      <c r="C25" s="152" t="s">
        <v>256</v>
      </c>
      <c r="D25" s="292">
        <v>56.28</v>
      </c>
      <c r="E25" s="293">
        <v>3</v>
      </c>
      <c r="F25" s="293">
        <v>7</v>
      </c>
      <c r="G25" s="293">
        <v>0</v>
      </c>
      <c r="H25" s="293">
        <v>4</v>
      </c>
      <c r="I25" s="293">
        <v>0</v>
      </c>
      <c r="J25" s="293">
        <v>5</v>
      </c>
      <c r="K25" s="294">
        <f t="shared" si="0"/>
        <v>19</v>
      </c>
      <c r="L25" s="295">
        <v>6</v>
      </c>
      <c r="M25" s="296">
        <f t="shared" si="1"/>
        <v>0.30507385998715481</v>
      </c>
      <c r="N25" s="292">
        <v>49.94</v>
      </c>
      <c r="O25" s="293">
        <v>7</v>
      </c>
      <c r="P25" s="293">
        <v>8</v>
      </c>
      <c r="Q25" s="293">
        <v>8</v>
      </c>
      <c r="R25" s="293">
        <v>7</v>
      </c>
      <c r="S25" s="293">
        <v>7</v>
      </c>
      <c r="T25" s="293">
        <v>7</v>
      </c>
      <c r="U25" s="294">
        <f t="shared" si="2"/>
        <v>44</v>
      </c>
      <c r="V25" s="295">
        <v>0</v>
      </c>
      <c r="W25" s="296">
        <f t="shared" si="3"/>
        <v>0.88105726872246704</v>
      </c>
      <c r="X25" s="292">
        <v>46.66</v>
      </c>
      <c r="Y25" s="293">
        <v>4</v>
      </c>
      <c r="Z25" s="293">
        <v>7</v>
      </c>
      <c r="AA25" s="293">
        <v>6</v>
      </c>
      <c r="AB25" s="293">
        <v>9</v>
      </c>
      <c r="AC25" s="293">
        <v>0</v>
      </c>
      <c r="AD25" s="293">
        <v>5</v>
      </c>
      <c r="AE25" s="294">
        <f t="shared" si="4"/>
        <v>31</v>
      </c>
      <c r="AF25" s="295">
        <v>3</v>
      </c>
      <c r="AG25" s="296">
        <f t="shared" si="5"/>
        <v>0.6242448650825615</v>
      </c>
      <c r="AH25" s="292">
        <v>45.9</v>
      </c>
      <c r="AI25" s="293">
        <v>6</v>
      </c>
      <c r="AJ25" s="293">
        <v>2</v>
      </c>
      <c r="AK25" s="293">
        <v>10</v>
      </c>
      <c r="AL25" s="293">
        <v>8</v>
      </c>
      <c r="AM25" s="293">
        <v>3</v>
      </c>
      <c r="AN25" s="293">
        <v>0</v>
      </c>
      <c r="AO25" s="294">
        <f t="shared" si="6"/>
        <v>29</v>
      </c>
      <c r="AP25" s="295">
        <v>5</v>
      </c>
      <c r="AQ25" s="296">
        <f t="shared" si="7"/>
        <v>0.56974459724950888</v>
      </c>
      <c r="AR25" s="292">
        <v>55.97</v>
      </c>
      <c r="AS25" s="293">
        <v>10</v>
      </c>
      <c r="AT25" s="293">
        <v>7</v>
      </c>
      <c r="AU25" s="293">
        <v>6</v>
      </c>
      <c r="AV25" s="293">
        <v>4</v>
      </c>
      <c r="AW25" s="293">
        <v>5</v>
      </c>
      <c r="AX25" s="293">
        <v>5</v>
      </c>
      <c r="AY25" s="294">
        <f t="shared" si="8"/>
        <v>37</v>
      </c>
      <c r="AZ25" s="295">
        <v>0</v>
      </c>
      <c r="BA25" s="296">
        <f t="shared" si="9"/>
        <v>0.66106842951581202</v>
      </c>
      <c r="BB25" s="292">
        <v>94.56</v>
      </c>
      <c r="BC25" s="293">
        <v>4</v>
      </c>
      <c r="BD25" s="293">
        <v>4</v>
      </c>
      <c r="BE25" s="293">
        <v>0</v>
      </c>
      <c r="BF25" s="293">
        <v>6</v>
      </c>
      <c r="BG25" s="293">
        <v>2</v>
      </c>
      <c r="BH25" s="293">
        <v>2</v>
      </c>
      <c r="BI25" s="294">
        <f t="shared" si="10"/>
        <v>18</v>
      </c>
      <c r="BJ25" s="295">
        <v>0</v>
      </c>
      <c r="BK25" s="296">
        <f t="shared" si="11"/>
        <v>0.19035532994923857</v>
      </c>
      <c r="BL25" s="292">
        <v>43.78</v>
      </c>
      <c r="BM25" s="297">
        <v>0</v>
      </c>
      <c r="BN25" s="296">
        <f t="shared" si="12"/>
        <v>0</v>
      </c>
      <c r="BO25" s="292">
        <v>55.93</v>
      </c>
      <c r="BP25" s="293">
        <v>7</v>
      </c>
      <c r="BQ25" s="293">
        <v>10</v>
      </c>
      <c r="BR25" s="293">
        <v>3</v>
      </c>
      <c r="BS25" s="293">
        <v>8</v>
      </c>
      <c r="BT25" s="293">
        <v>10</v>
      </c>
      <c r="BU25" s="293">
        <v>7</v>
      </c>
      <c r="BV25" s="294">
        <f t="shared" si="13"/>
        <v>45</v>
      </c>
      <c r="BW25" s="295">
        <v>0</v>
      </c>
      <c r="BX25" s="296">
        <f t="shared" si="14"/>
        <v>0.8045771500089397</v>
      </c>
      <c r="BY25" s="293">
        <v>0</v>
      </c>
      <c r="BZ25" s="298">
        <f t="shared" si="15"/>
        <v>4.0361215005156827</v>
      </c>
      <c r="CA25" s="275"/>
      <c r="CB25" s="299">
        <f t="shared" si="16"/>
        <v>223</v>
      </c>
      <c r="CC25" s="300">
        <f t="shared" si="17"/>
        <v>449.02</v>
      </c>
    </row>
    <row r="26" spans="1:81" ht="30" customHeight="1">
      <c r="A26" s="309">
        <v>21</v>
      </c>
      <c r="B26" s="310" t="s">
        <v>19</v>
      </c>
      <c r="C26" s="152" t="s">
        <v>257</v>
      </c>
      <c r="D26" s="292">
        <v>37.659999999999997</v>
      </c>
      <c r="E26" s="293">
        <v>0</v>
      </c>
      <c r="F26" s="293">
        <v>3</v>
      </c>
      <c r="G26" s="293">
        <v>1</v>
      </c>
      <c r="H26" s="293">
        <v>0</v>
      </c>
      <c r="I26" s="293">
        <v>3</v>
      </c>
      <c r="J26" s="293">
        <v>0</v>
      </c>
      <c r="K26" s="294">
        <f t="shared" si="0"/>
        <v>7</v>
      </c>
      <c r="L26" s="295">
        <v>9</v>
      </c>
      <c r="M26" s="296">
        <f t="shared" si="1"/>
        <v>0.15002143163309045</v>
      </c>
      <c r="N26" s="292">
        <v>35.03</v>
      </c>
      <c r="O26" s="293">
        <v>7</v>
      </c>
      <c r="P26" s="293">
        <v>7</v>
      </c>
      <c r="Q26" s="293">
        <v>9</v>
      </c>
      <c r="R26" s="293">
        <v>4</v>
      </c>
      <c r="S26" s="293">
        <v>3</v>
      </c>
      <c r="T26" s="293">
        <v>7</v>
      </c>
      <c r="U26" s="294">
        <f t="shared" si="2"/>
        <v>37</v>
      </c>
      <c r="V26" s="295">
        <v>0</v>
      </c>
      <c r="W26" s="296">
        <f t="shared" si="3"/>
        <v>1.0562375107051098</v>
      </c>
      <c r="X26" s="292">
        <v>36.4</v>
      </c>
      <c r="Y26" s="293">
        <v>8</v>
      </c>
      <c r="Z26" s="293">
        <v>5</v>
      </c>
      <c r="AA26" s="293">
        <v>5</v>
      </c>
      <c r="AB26" s="293">
        <v>0</v>
      </c>
      <c r="AC26" s="293">
        <v>0</v>
      </c>
      <c r="AD26" s="293">
        <v>8</v>
      </c>
      <c r="AE26" s="294">
        <f t="shared" si="4"/>
        <v>26</v>
      </c>
      <c r="AF26" s="295">
        <v>6</v>
      </c>
      <c r="AG26" s="296">
        <f t="shared" si="5"/>
        <v>0.6132075471698113</v>
      </c>
      <c r="AH26" s="292">
        <v>32.78</v>
      </c>
      <c r="AI26" s="293">
        <v>6</v>
      </c>
      <c r="AJ26" s="293">
        <v>1</v>
      </c>
      <c r="AK26" s="293">
        <v>0</v>
      </c>
      <c r="AL26" s="293">
        <v>0</v>
      </c>
      <c r="AM26" s="293">
        <v>7</v>
      </c>
      <c r="AN26" s="293">
        <v>0</v>
      </c>
      <c r="AO26" s="294">
        <f t="shared" si="6"/>
        <v>14</v>
      </c>
      <c r="AP26" s="295">
        <v>3</v>
      </c>
      <c r="AQ26" s="296">
        <f t="shared" si="7"/>
        <v>0.39128004471771938</v>
      </c>
      <c r="AR26" s="292">
        <v>38.78</v>
      </c>
      <c r="AS26" s="293">
        <v>0</v>
      </c>
      <c r="AT26" s="293">
        <v>0</v>
      </c>
      <c r="AU26" s="293">
        <v>0</v>
      </c>
      <c r="AV26" s="293">
        <v>7</v>
      </c>
      <c r="AW26" s="293">
        <v>5</v>
      </c>
      <c r="AX26" s="293">
        <v>0</v>
      </c>
      <c r="AY26" s="294">
        <f t="shared" si="8"/>
        <v>12</v>
      </c>
      <c r="AZ26" s="295">
        <v>12</v>
      </c>
      <c r="BA26" s="296">
        <f t="shared" si="9"/>
        <v>0.23631350925561245</v>
      </c>
      <c r="BB26" s="292">
        <v>39.28</v>
      </c>
      <c r="BC26" s="293">
        <v>9</v>
      </c>
      <c r="BD26" s="293">
        <v>6</v>
      </c>
      <c r="BE26" s="293">
        <v>4</v>
      </c>
      <c r="BF26" s="293">
        <v>9</v>
      </c>
      <c r="BG26" s="293">
        <v>7</v>
      </c>
      <c r="BH26" s="293">
        <v>3</v>
      </c>
      <c r="BI26" s="294">
        <f t="shared" si="10"/>
        <v>38</v>
      </c>
      <c r="BJ26" s="295">
        <v>0</v>
      </c>
      <c r="BK26" s="296">
        <f t="shared" si="11"/>
        <v>0.96741344195519341</v>
      </c>
      <c r="BL26" s="292">
        <v>32.94</v>
      </c>
      <c r="BM26" s="297">
        <v>0</v>
      </c>
      <c r="BN26" s="296">
        <f t="shared" si="12"/>
        <v>0</v>
      </c>
      <c r="BO26" s="292">
        <v>38.97</v>
      </c>
      <c r="BP26" s="293">
        <v>1</v>
      </c>
      <c r="BQ26" s="293">
        <v>7</v>
      </c>
      <c r="BR26" s="293">
        <v>7</v>
      </c>
      <c r="BS26" s="293">
        <v>1</v>
      </c>
      <c r="BT26" s="293">
        <v>3</v>
      </c>
      <c r="BU26" s="293">
        <v>5</v>
      </c>
      <c r="BV26" s="294">
        <f t="shared" si="13"/>
        <v>24</v>
      </c>
      <c r="BW26" s="295">
        <v>0</v>
      </c>
      <c r="BX26" s="296">
        <f t="shared" si="14"/>
        <v>0.61585835257890686</v>
      </c>
      <c r="BY26" s="293">
        <v>0</v>
      </c>
      <c r="BZ26" s="298">
        <f t="shared" si="15"/>
        <v>4.030331838015444</v>
      </c>
      <c r="CA26" s="275"/>
      <c r="CB26" s="299">
        <f t="shared" si="16"/>
        <v>158</v>
      </c>
      <c r="CC26" s="300">
        <f t="shared" si="17"/>
        <v>291.84000000000003</v>
      </c>
    </row>
    <row r="27" spans="1:81" ht="30" customHeight="1">
      <c r="A27" s="309">
        <v>22</v>
      </c>
      <c r="B27" s="310" t="s">
        <v>258</v>
      </c>
      <c r="C27" s="152" t="s">
        <v>259</v>
      </c>
      <c r="D27" s="292">
        <v>46</v>
      </c>
      <c r="E27" s="293">
        <v>6</v>
      </c>
      <c r="F27" s="293">
        <v>3</v>
      </c>
      <c r="G27" s="293">
        <v>5</v>
      </c>
      <c r="H27" s="293">
        <v>0</v>
      </c>
      <c r="I27" s="293">
        <v>0</v>
      </c>
      <c r="J27" s="293">
        <v>0</v>
      </c>
      <c r="K27" s="294">
        <f t="shared" si="0"/>
        <v>14</v>
      </c>
      <c r="L27" s="295">
        <v>9</v>
      </c>
      <c r="M27" s="296">
        <f t="shared" si="1"/>
        <v>0.25454545454545452</v>
      </c>
      <c r="N27" s="292">
        <v>42.28</v>
      </c>
      <c r="O27" s="293">
        <v>9</v>
      </c>
      <c r="P27" s="293">
        <v>10</v>
      </c>
      <c r="Q27" s="293">
        <v>10</v>
      </c>
      <c r="R27" s="293">
        <v>9</v>
      </c>
      <c r="S27" s="293">
        <v>7</v>
      </c>
      <c r="T27" s="293">
        <v>10</v>
      </c>
      <c r="U27" s="294">
        <f t="shared" si="2"/>
        <v>55</v>
      </c>
      <c r="V27" s="295">
        <v>0</v>
      </c>
      <c r="W27" s="296">
        <f t="shared" si="3"/>
        <v>1.3008514664143802</v>
      </c>
      <c r="X27" s="292">
        <v>39</v>
      </c>
      <c r="Y27" s="293">
        <v>10</v>
      </c>
      <c r="Z27" s="293">
        <v>7</v>
      </c>
      <c r="AA27" s="293">
        <v>5</v>
      </c>
      <c r="AB27" s="293">
        <v>3</v>
      </c>
      <c r="AC27" s="293">
        <v>1</v>
      </c>
      <c r="AD27" s="293">
        <v>0</v>
      </c>
      <c r="AE27" s="294">
        <f t="shared" si="4"/>
        <v>26</v>
      </c>
      <c r="AF27" s="295">
        <v>3</v>
      </c>
      <c r="AG27" s="296">
        <f t="shared" si="5"/>
        <v>0.61904761904761907</v>
      </c>
      <c r="AH27" s="292">
        <v>33.56</v>
      </c>
      <c r="AI27" s="293">
        <v>8</v>
      </c>
      <c r="AJ27" s="293">
        <v>5</v>
      </c>
      <c r="AK27" s="293">
        <v>3</v>
      </c>
      <c r="AL27" s="293">
        <v>0</v>
      </c>
      <c r="AM27" s="293">
        <v>3</v>
      </c>
      <c r="AN27" s="293">
        <v>0</v>
      </c>
      <c r="AO27" s="294">
        <f t="shared" si="6"/>
        <v>19</v>
      </c>
      <c r="AP27" s="295">
        <v>0</v>
      </c>
      <c r="AQ27" s="296">
        <f t="shared" si="7"/>
        <v>0.56615017878426699</v>
      </c>
      <c r="AR27" s="292">
        <v>42.72</v>
      </c>
      <c r="AS27" s="293">
        <v>8</v>
      </c>
      <c r="AT27" s="293">
        <v>1</v>
      </c>
      <c r="AU27" s="293">
        <v>4</v>
      </c>
      <c r="AV27" s="293">
        <v>2</v>
      </c>
      <c r="AW27" s="293">
        <v>0</v>
      </c>
      <c r="AX27" s="293">
        <v>0</v>
      </c>
      <c r="AY27" s="294">
        <f t="shared" si="8"/>
        <v>15</v>
      </c>
      <c r="AZ27" s="295">
        <v>6</v>
      </c>
      <c r="BA27" s="296">
        <f t="shared" si="9"/>
        <v>0.30788177339901479</v>
      </c>
      <c r="BB27" s="292">
        <v>49</v>
      </c>
      <c r="BC27" s="293">
        <v>5</v>
      </c>
      <c r="BD27" s="293">
        <v>0</v>
      </c>
      <c r="BE27" s="293">
        <v>0</v>
      </c>
      <c r="BF27" s="293">
        <v>0</v>
      </c>
      <c r="BG27" s="293">
        <v>0</v>
      </c>
      <c r="BH27" s="293">
        <v>0</v>
      </c>
      <c r="BI27" s="294">
        <f t="shared" si="10"/>
        <v>5</v>
      </c>
      <c r="BJ27" s="295">
        <v>3</v>
      </c>
      <c r="BK27" s="296">
        <f t="shared" si="11"/>
        <v>9.6153846153846159E-2</v>
      </c>
      <c r="BL27" s="292">
        <v>41.91</v>
      </c>
      <c r="BM27" s="297">
        <v>0</v>
      </c>
      <c r="BN27" s="296">
        <f t="shared" si="12"/>
        <v>0</v>
      </c>
      <c r="BO27" s="292">
        <v>40.22</v>
      </c>
      <c r="BP27" s="293">
        <v>6</v>
      </c>
      <c r="BQ27" s="293">
        <v>8</v>
      </c>
      <c r="BR27" s="293">
        <v>0</v>
      </c>
      <c r="BS27" s="293">
        <v>6</v>
      </c>
      <c r="BT27" s="293">
        <v>9</v>
      </c>
      <c r="BU27" s="293">
        <v>0</v>
      </c>
      <c r="BV27" s="294">
        <f t="shared" si="13"/>
        <v>29</v>
      </c>
      <c r="BW27" s="295">
        <v>6</v>
      </c>
      <c r="BX27" s="296">
        <f t="shared" si="14"/>
        <v>0.62743401125054088</v>
      </c>
      <c r="BY27" s="293">
        <v>0.2</v>
      </c>
      <c r="BZ27" s="298">
        <f t="shared" si="15"/>
        <v>3.9720643495951227</v>
      </c>
      <c r="CA27" s="275"/>
      <c r="CB27" s="299">
        <f t="shared" si="16"/>
        <v>163.19999999999999</v>
      </c>
      <c r="CC27" s="300">
        <f t="shared" si="17"/>
        <v>334.69</v>
      </c>
    </row>
    <row r="28" spans="1:81" ht="30" customHeight="1">
      <c r="A28" s="309">
        <v>23</v>
      </c>
      <c r="B28" s="310" t="s">
        <v>151</v>
      </c>
      <c r="C28" s="152" t="s">
        <v>260</v>
      </c>
      <c r="D28" s="292">
        <v>65.16</v>
      </c>
      <c r="E28" s="293">
        <v>7</v>
      </c>
      <c r="F28" s="293">
        <v>5</v>
      </c>
      <c r="G28" s="293">
        <v>8</v>
      </c>
      <c r="H28" s="293">
        <v>5</v>
      </c>
      <c r="I28" s="293">
        <v>0</v>
      </c>
      <c r="J28" s="293">
        <v>4</v>
      </c>
      <c r="K28" s="294">
        <f t="shared" si="0"/>
        <v>29</v>
      </c>
      <c r="L28" s="295">
        <v>3</v>
      </c>
      <c r="M28" s="296">
        <f t="shared" si="1"/>
        <v>0.42546948356807512</v>
      </c>
      <c r="N28" s="292">
        <v>67.28</v>
      </c>
      <c r="O28" s="293">
        <v>5</v>
      </c>
      <c r="P28" s="293">
        <v>5</v>
      </c>
      <c r="Q28" s="293">
        <v>3</v>
      </c>
      <c r="R28" s="293">
        <v>5</v>
      </c>
      <c r="S28" s="293">
        <v>8</v>
      </c>
      <c r="T28" s="293">
        <v>0</v>
      </c>
      <c r="U28" s="294">
        <f t="shared" si="2"/>
        <v>26</v>
      </c>
      <c r="V28" s="295">
        <v>3</v>
      </c>
      <c r="W28" s="296">
        <f t="shared" si="3"/>
        <v>0.36994877632327833</v>
      </c>
      <c r="X28" s="292">
        <v>62.57</v>
      </c>
      <c r="Y28" s="293">
        <v>7</v>
      </c>
      <c r="Z28" s="293">
        <v>6</v>
      </c>
      <c r="AA28" s="293">
        <v>4</v>
      </c>
      <c r="AB28" s="293">
        <v>3</v>
      </c>
      <c r="AC28" s="293">
        <v>7</v>
      </c>
      <c r="AD28" s="293">
        <v>8</v>
      </c>
      <c r="AE28" s="294">
        <f t="shared" si="4"/>
        <v>35</v>
      </c>
      <c r="AF28" s="295">
        <v>0</v>
      </c>
      <c r="AG28" s="296">
        <f t="shared" si="5"/>
        <v>0.5593735016781205</v>
      </c>
      <c r="AH28" s="292">
        <v>62.37</v>
      </c>
      <c r="AI28" s="293">
        <v>3</v>
      </c>
      <c r="AJ28" s="293">
        <v>0</v>
      </c>
      <c r="AK28" s="293">
        <v>7</v>
      </c>
      <c r="AL28" s="293">
        <v>5</v>
      </c>
      <c r="AM28" s="293">
        <v>0</v>
      </c>
      <c r="AN28" s="293">
        <v>0</v>
      </c>
      <c r="AO28" s="294">
        <f t="shared" si="6"/>
        <v>15</v>
      </c>
      <c r="AP28" s="295">
        <v>8</v>
      </c>
      <c r="AQ28" s="296">
        <f t="shared" si="7"/>
        <v>0.21315901662640327</v>
      </c>
      <c r="AR28" s="292">
        <v>77.75</v>
      </c>
      <c r="AS28" s="293">
        <v>5</v>
      </c>
      <c r="AT28" s="293">
        <v>6</v>
      </c>
      <c r="AU28" s="293">
        <v>6</v>
      </c>
      <c r="AV28" s="293">
        <v>9</v>
      </c>
      <c r="AW28" s="293">
        <v>5</v>
      </c>
      <c r="AX28" s="293">
        <v>6</v>
      </c>
      <c r="AY28" s="294">
        <f t="shared" si="8"/>
        <v>37</v>
      </c>
      <c r="AZ28" s="295">
        <v>0</v>
      </c>
      <c r="BA28" s="296">
        <f t="shared" si="9"/>
        <v>0.47588424437299037</v>
      </c>
      <c r="BB28" s="292">
        <v>106.44</v>
      </c>
      <c r="BC28" s="293">
        <v>6</v>
      </c>
      <c r="BD28" s="293">
        <v>0</v>
      </c>
      <c r="BE28" s="293">
        <v>0</v>
      </c>
      <c r="BF28" s="293">
        <v>5</v>
      </c>
      <c r="BG28" s="293">
        <v>0</v>
      </c>
      <c r="BH28" s="293">
        <v>0</v>
      </c>
      <c r="BI28" s="294">
        <f t="shared" si="10"/>
        <v>11</v>
      </c>
      <c r="BJ28" s="295">
        <v>0</v>
      </c>
      <c r="BK28" s="296">
        <f t="shared" si="11"/>
        <v>0.1033446072904923</v>
      </c>
      <c r="BL28" s="292">
        <v>63.25</v>
      </c>
      <c r="BM28" s="297">
        <v>0</v>
      </c>
      <c r="BN28" s="296">
        <f t="shared" si="12"/>
        <v>0</v>
      </c>
      <c r="BO28" s="292">
        <v>59.68</v>
      </c>
      <c r="BP28" s="293">
        <v>10</v>
      </c>
      <c r="BQ28" s="293">
        <v>8</v>
      </c>
      <c r="BR28" s="293">
        <v>7</v>
      </c>
      <c r="BS28" s="293">
        <v>9</v>
      </c>
      <c r="BT28" s="293">
        <v>6</v>
      </c>
      <c r="BU28" s="293">
        <v>5</v>
      </c>
      <c r="BV28" s="294">
        <f t="shared" si="13"/>
        <v>45</v>
      </c>
      <c r="BW28" s="295">
        <v>0</v>
      </c>
      <c r="BX28" s="296">
        <f t="shared" si="14"/>
        <v>0.75402144772117963</v>
      </c>
      <c r="BY28" s="293">
        <v>0.2</v>
      </c>
      <c r="BZ28" s="298">
        <f t="shared" si="15"/>
        <v>3.1012010775805399</v>
      </c>
      <c r="CA28" s="275"/>
      <c r="CB28" s="299">
        <f t="shared" si="16"/>
        <v>198.2</v>
      </c>
      <c r="CC28" s="300">
        <f t="shared" si="17"/>
        <v>564.5</v>
      </c>
    </row>
    <row r="29" spans="1:81" ht="30" customHeight="1">
      <c r="A29" s="309">
        <v>24</v>
      </c>
      <c r="B29" s="310" t="s">
        <v>151</v>
      </c>
      <c r="C29" s="152" t="s">
        <v>261</v>
      </c>
      <c r="D29" s="292">
        <v>66.319999999999993</v>
      </c>
      <c r="E29" s="293">
        <v>8</v>
      </c>
      <c r="F29" s="293">
        <v>0</v>
      </c>
      <c r="G29" s="293">
        <v>0</v>
      </c>
      <c r="H29" s="293">
        <v>5</v>
      </c>
      <c r="I29" s="293">
        <v>5</v>
      </c>
      <c r="J29" s="293">
        <v>0</v>
      </c>
      <c r="K29" s="294">
        <f t="shared" si="0"/>
        <v>18</v>
      </c>
      <c r="L29" s="295">
        <v>9</v>
      </c>
      <c r="M29" s="296">
        <f t="shared" si="1"/>
        <v>0.23898035050451411</v>
      </c>
      <c r="N29" s="292">
        <v>75.91</v>
      </c>
      <c r="O29" s="293">
        <v>7</v>
      </c>
      <c r="P29" s="293">
        <v>4</v>
      </c>
      <c r="Q29" s="293">
        <v>7</v>
      </c>
      <c r="R29" s="293">
        <v>6</v>
      </c>
      <c r="S29" s="293">
        <v>8</v>
      </c>
      <c r="T29" s="293">
        <v>8</v>
      </c>
      <c r="U29" s="294">
        <f t="shared" si="2"/>
        <v>40</v>
      </c>
      <c r="V29" s="295">
        <v>0</v>
      </c>
      <c r="W29" s="296">
        <f t="shared" si="3"/>
        <v>0.52693979712817818</v>
      </c>
      <c r="X29" s="292">
        <v>72.53</v>
      </c>
      <c r="Y29" s="293">
        <v>8</v>
      </c>
      <c r="Z29" s="293">
        <v>4</v>
      </c>
      <c r="AA29" s="293">
        <v>0</v>
      </c>
      <c r="AB29" s="293">
        <v>3</v>
      </c>
      <c r="AC29" s="293">
        <v>2</v>
      </c>
      <c r="AD29" s="293">
        <v>0</v>
      </c>
      <c r="AE29" s="294">
        <f t="shared" si="4"/>
        <v>17</v>
      </c>
      <c r="AF29" s="295">
        <v>6</v>
      </c>
      <c r="AG29" s="296">
        <f t="shared" si="5"/>
        <v>0.21647777919266523</v>
      </c>
      <c r="AH29" s="292">
        <v>71.06</v>
      </c>
      <c r="AI29" s="293">
        <v>7</v>
      </c>
      <c r="AJ29" s="293">
        <v>0</v>
      </c>
      <c r="AK29" s="293">
        <v>7</v>
      </c>
      <c r="AL29" s="293">
        <v>4</v>
      </c>
      <c r="AM29" s="293">
        <v>0</v>
      </c>
      <c r="AN29" s="293">
        <v>0</v>
      </c>
      <c r="AO29" s="294">
        <f t="shared" si="6"/>
        <v>18</v>
      </c>
      <c r="AP29" s="295">
        <v>13</v>
      </c>
      <c r="AQ29" s="296">
        <f t="shared" si="7"/>
        <v>0.21413276231263384</v>
      </c>
      <c r="AR29" s="292">
        <v>75.53</v>
      </c>
      <c r="AS29" s="293">
        <v>8</v>
      </c>
      <c r="AT29" s="293">
        <v>0</v>
      </c>
      <c r="AU29" s="293">
        <v>0</v>
      </c>
      <c r="AV29" s="293">
        <v>3</v>
      </c>
      <c r="AW29" s="293">
        <v>5</v>
      </c>
      <c r="AX29" s="293">
        <v>3</v>
      </c>
      <c r="AY29" s="294">
        <f t="shared" si="8"/>
        <v>19</v>
      </c>
      <c r="AZ29" s="295">
        <v>6</v>
      </c>
      <c r="BA29" s="296">
        <f t="shared" si="9"/>
        <v>0.23304305163743408</v>
      </c>
      <c r="BB29" s="292">
        <v>81.91</v>
      </c>
      <c r="BC29" s="293">
        <v>3</v>
      </c>
      <c r="BD29" s="293">
        <v>0</v>
      </c>
      <c r="BE29" s="293">
        <v>0</v>
      </c>
      <c r="BF29" s="293">
        <v>6</v>
      </c>
      <c r="BG29" s="293">
        <v>0</v>
      </c>
      <c r="BH29" s="293">
        <v>0</v>
      </c>
      <c r="BI29" s="294">
        <f t="shared" si="10"/>
        <v>9</v>
      </c>
      <c r="BJ29" s="295">
        <v>0</v>
      </c>
      <c r="BK29" s="296">
        <f t="shared" si="11"/>
        <v>0.10987669393236479</v>
      </c>
      <c r="BL29" s="292">
        <v>56.12</v>
      </c>
      <c r="BM29" s="297">
        <v>30</v>
      </c>
      <c r="BN29" s="296">
        <f t="shared" si="12"/>
        <v>0.53456878118317896</v>
      </c>
      <c r="BO29" s="292">
        <v>50.84</v>
      </c>
      <c r="BP29" s="293">
        <v>7</v>
      </c>
      <c r="BQ29" s="293">
        <v>9</v>
      </c>
      <c r="BR29" s="293">
        <v>4</v>
      </c>
      <c r="BS29" s="293">
        <v>10</v>
      </c>
      <c r="BT29" s="293">
        <v>9</v>
      </c>
      <c r="BU29" s="293">
        <v>7</v>
      </c>
      <c r="BV29" s="294">
        <f t="shared" si="13"/>
        <v>46</v>
      </c>
      <c r="BW29" s="295">
        <v>0</v>
      </c>
      <c r="BX29" s="296">
        <f t="shared" si="14"/>
        <v>0.90479937057435089</v>
      </c>
      <c r="BY29" s="293">
        <v>0</v>
      </c>
      <c r="BZ29" s="323">
        <f t="shared" si="15"/>
        <v>2.9788185864653198</v>
      </c>
      <c r="CA29" s="275"/>
      <c r="CB29" s="299">
        <f t="shared" si="16"/>
        <v>197</v>
      </c>
      <c r="CC29" s="300">
        <f t="shared" si="17"/>
        <v>550.22</v>
      </c>
    </row>
    <row r="30" spans="1:81" ht="30" customHeight="1">
      <c r="A30" s="619" t="s">
        <v>224</v>
      </c>
      <c r="B30" s="620"/>
      <c r="C30" s="620"/>
      <c r="D30" s="620"/>
      <c r="E30" s="620"/>
      <c r="F30" s="620"/>
      <c r="G30" s="620"/>
      <c r="H30" s="620"/>
      <c r="I30" s="620"/>
      <c r="J30" s="620"/>
      <c r="K30" s="620"/>
      <c r="L30" s="620"/>
      <c r="M30" s="62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81" ht="26.65" customHeight="1">
      <c r="A31" s="2"/>
      <c r="B31" s="4" t="s">
        <v>225</v>
      </c>
      <c r="C31" s="5"/>
      <c r="D31" s="5"/>
      <c r="E31" s="5"/>
      <c r="F31" s="6"/>
      <c r="G31" s="6"/>
      <c r="H31" s="6"/>
      <c r="I31" s="6"/>
      <c r="J31" s="6"/>
      <c r="K31" s="6"/>
      <c r="L31" s="6"/>
      <c r="M31" s="6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81" ht="10.5" customHeight="1" thickBot="1">
      <c r="A32" s="271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2"/>
      <c r="AS32" s="272"/>
      <c r="AT32" s="272"/>
      <c r="AU32" s="272"/>
      <c r="AV32" s="272"/>
      <c r="AW32" s="272"/>
      <c r="AX32" s="272"/>
      <c r="AY32" s="272"/>
      <c r="AZ32" s="272"/>
      <c r="BA32" s="272"/>
      <c r="BB32" s="272"/>
      <c r="BC32" s="272"/>
      <c r="BD32" s="272"/>
      <c r="BE32" s="272"/>
      <c r="BF32" s="272"/>
      <c r="BG32" s="272"/>
      <c r="BH32" s="272"/>
      <c r="BI32" s="272"/>
      <c r="BJ32" s="272"/>
      <c r="BK32" s="272"/>
      <c r="BL32" s="272"/>
      <c r="BM32" s="272"/>
      <c r="BN32" s="272"/>
      <c r="BO32" s="272"/>
      <c r="BP32" s="272"/>
      <c r="BQ32" s="272"/>
      <c r="BR32" s="272"/>
      <c r="BS32" s="272"/>
      <c r="BT32" s="272"/>
      <c r="BU32" s="272"/>
      <c r="BV32" s="272"/>
      <c r="BW32" s="272"/>
      <c r="BX32" s="272"/>
      <c r="BY32" s="272"/>
      <c r="BZ32" s="272"/>
      <c r="CA32" s="2"/>
      <c r="CB32" s="622" t="s">
        <v>226</v>
      </c>
      <c r="CC32" s="622"/>
    </row>
    <row r="33" spans="1:81" ht="30" customHeight="1">
      <c r="A33" s="627" t="s">
        <v>1</v>
      </c>
      <c r="B33" s="629" t="s">
        <v>262</v>
      </c>
      <c r="C33" s="630"/>
      <c r="D33" s="631" t="s">
        <v>228</v>
      </c>
      <c r="E33" s="632"/>
      <c r="F33" s="632"/>
      <c r="G33" s="632"/>
      <c r="H33" s="632"/>
      <c r="I33" s="632"/>
      <c r="J33" s="632"/>
      <c r="K33" s="632"/>
      <c r="L33" s="632"/>
      <c r="M33" s="632"/>
      <c r="N33" s="631" t="s">
        <v>229</v>
      </c>
      <c r="O33" s="632"/>
      <c r="P33" s="632"/>
      <c r="Q33" s="632"/>
      <c r="R33" s="632"/>
      <c r="S33" s="632"/>
      <c r="T33" s="632"/>
      <c r="U33" s="632"/>
      <c r="V33" s="632"/>
      <c r="W33" s="632"/>
      <c r="X33" s="631" t="s">
        <v>230</v>
      </c>
      <c r="Y33" s="632"/>
      <c r="Z33" s="632"/>
      <c r="AA33" s="632"/>
      <c r="AB33" s="632"/>
      <c r="AC33" s="632"/>
      <c r="AD33" s="632"/>
      <c r="AE33" s="632"/>
      <c r="AF33" s="632"/>
      <c r="AG33" s="632"/>
      <c r="AH33" s="631" t="s">
        <v>231</v>
      </c>
      <c r="AI33" s="632"/>
      <c r="AJ33" s="632"/>
      <c r="AK33" s="632"/>
      <c r="AL33" s="632"/>
      <c r="AM33" s="632"/>
      <c r="AN33" s="632"/>
      <c r="AO33" s="632"/>
      <c r="AP33" s="632"/>
      <c r="AQ33" s="632"/>
      <c r="AR33" s="631" t="s">
        <v>232</v>
      </c>
      <c r="AS33" s="632"/>
      <c r="AT33" s="632"/>
      <c r="AU33" s="632"/>
      <c r="AV33" s="632"/>
      <c r="AW33" s="632"/>
      <c r="AX33" s="632"/>
      <c r="AY33" s="632"/>
      <c r="AZ33" s="632"/>
      <c r="BA33" s="632"/>
      <c r="BB33" s="631" t="s">
        <v>233</v>
      </c>
      <c r="BC33" s="632"/>
      <c r="BD33" s="632"/>
      <c r="BE33" s="632"/>
      <c r="BF33" s="632"/>
      <c r="BG33" s="632"/>
      <c r="BH33" s="632"/>
      <c r="BI33" s="632"/>
      <c r="BJ33" s="632"/>
      <c r="BK33" s="632"/>
      <c r="BL33" s="631" t="s">
        <v>234</v>
      </c>
      <c r="BM33" s="632"/>
      <c r="BN33" s="632"/>
      <c r="BO33" s="631" t="s">
        <v>235</v>
      </c>
      <c r="BP33" s="632"/>
      <c r="BQ33" s="632"/>
      <c r="BR33" s="632"/>
      <c r="BS33" s="632"/>
      <c r="BT33" s="632"/>
      <c r="BU33" s="632"/>
      <c r="BV33" s="632"/>
      <c r="BW33" s="632"/>
      <c r="BX33" s="632"/>
      <c r="BY33" s="312" t="s">
        <v>236</v>
      </c>
      <c r="BZ33" s="312" t="s">
        <v>237</v>
      </c>
      <c r="CA33" s="275"/>
      <c r="CB33" s="276" t="s">
        <v>238</v>
      </c>
      <c r="CC33" s="277" t="s">
        <v>239</v>
      </c>
    </row>
    <row r="34" spans="1:81" ht="15" customHeight="1" thickBot="1">
      <c r="A34" s="628"/>
      <c r="B34" s="313" t="s">
        <v>61</v>
      </c>
      <c r="C34" s="313" t="s">
        <v>263</v>
      </c>
      <c r="D34" s="314" t="s">
        <v>240</v>
      </c>
      <c r="E34" s="315">
        <v>1</v>
      </c>
      <c r="F34" s="315">
        <v>2</v>
      </c>
      <c r="G34" s="315">
        <v>3</v>
      </c>
      <c r="H34" s="315">
        <v>4</v>
      </c>
      <c r="I34" s="315">
        <v>5</v>
      </c>
      <c r="J34" s="315">
        <v>6</v>
      </c>
      <c r="K34" s="281" t="s">
        <v>241</v>
      </c>
      <c r="L34" s="316" t="s">
        <v>242</v>
      </c>
      <c r="M34" s="283" t="s">
        <v>243</v>
      </c>
      <c r="N34" s="313" t="s">
        <v>240</v>
      </c>
      <c r="O34" s="317">
        <v>1</v>
      </c>
      <c r="P34" s="317">
        <v>2</v>
      </c>
      <c r="Q34" s="317">
        <v>3</v>
      </c>
      <c r="R34" s="317">
        <v>4</v>
      </c>
      <c r="S34" s="317">
        <v>5</v>
      </c>
      <c r="T34" s="317">
        <v>6</v>
      </c>
      <c r="U34" s="281" t="s">
        <v>241</v>
      </c>
      <c r="V34" s="316" t="s">
        <v>242</v>
      </c>
      <c r="W34" s="283" t="s">
        <v>243</v>
      </c>
      <c r="X34" s="313" t="s">
        <v>240</v>
      </c>
      <c r="Y34" s="317">
        <v>1</v>
      </c>
      <c r="Z34" s="317">
        <v>2</v>
      </c>
      <c r="AA34" s="317">
        <v>3</v>
      </c>
      <c r="AB34" s="317">
        <v>4</v>
      </c>
      <c r="AC34" s="317">
        <v>5</v>
      </c>
      <c r="AD34" s="317">
        <v>6</v>
      </c>
      <c r="AE34" s="281" t="s">
        <v>241</v>
      </c>
      <c r="AF34" s="316" t="s">
        <v>242</v>
      </c>
      <c r="AG34" s="283" t="s">
        <v>243</v>
      </c>
      <c r="AH34" s="313" t="s">
        <v>240</v>
      </c>
      <c r="AI34" s="317">
        <v>1</v>
      </c>
      <c r="AJ34" s="317">
        <v>2</v>
      </c>
      <c r="AK34" s="317">
        <v>3</v>
      </c>
      <c r="AL34" s="317">
        <v>4</v>
      </c>
      <c r="AM34" s="317">
        <v>5</v>
      </c>
      <c r="AN34" s="317">
        <v>6</v>
      </c>
      <c r="AO34" s="281" t="s">
        <v>241</v>
      </c>
      <c r="AP34" s="316" t="s">
        <v>242</v>
      </c>
      <c r="AQ34" s="283" t="s">
        <v>243</v>
      </c>
      <c r="AR34" s="313" t="s">
        <v>240</v>
      </c>
      <c r="AS34" s="317">
        <v>1</v>
      </c>
      <c r="AT34" s="317">
        <v>2</v>
      </c>
      <c r="AU34" s="317">
        <v>3</v>
      </c>
      <c r="AV34" s="317">
        <v>4</v>
      </c>
      <c r="AW34" s="317">
        <v>5</v>
      </c>
      <c r="AX34" s="317">
        <v>6</v>
      </c>
      <c r="AY34" s="281" t="s">
        <v>241</v>
      </c>
      <c r="AZ34" s="316" t="s">
        <v>242</v>
      </c>
      <c r="BA34" s="283" t="s">
        <v>243</v>
      </c>
      <c r="BB34" s="313" t="s">
        <v>240</v>
      </c>
      <c r="BC34" s="317">
        <v>1</v>
      </c>
      <c r="BD34" s="317">
        <v>2</v>
      </c>
      <c r="BE34" s="317">
        <v>3</v>
      </c>
      <c r="BF34" s="317">
        <v>4</v>
      </c>
      <c r="BG34" s="317">
        <v>5</v>
      </c>
      <c r="BH34" s="317">
        <v>6</v>
      </c>
      <c r="BI34" s="281" t="s">
        <v>241</v>
      </c>
      <c r="BJ34" s="316" t="s">
        <v>242</v>
      </c>
      <c r="BK34" s="283" t="s">
        <v>243</v>
      </c>
      <c r="BL34" s="313" t="s">
        <v>240</v>
      </c>
      <c r="BM34" s="318" t="s">
        <v>241</v>
      </c>
      <c r="BN34" s="283" t="s">
        <v>243</v>
      </c>
      <c r="BO34" s="313" t="s">
        <v>240</v>
      </c>
      <c r="BP34" s="317">
        <v>1</v>
      </c>
      <c r="BQ34" s="317">
        <v>2</v>
      </c>
      <c r="BR34" s="317">
        <v>3</v>
      </c>
      <c r="BS34" s="317">
        <v>4</v>
      </c>
      <c r="BT34" s="317">
        <v>5</v>
      </c>
      <c r="BU34" s="317">
        <v>6</v>
      </c>
      <c r="BV34" s="281" t="s">
        <v>241</v>
      </c>
      <c r="BW34" s="316" t="s">
        <v>242</v>
      </c>
      <c r="BX34" s="283" t="s">
        <v>243</v>
      </c>
      <c r="BY34" s="319">
        <v>1</v>
      </c>
      <c r="BZ34" s="312" t="s">
        <v>196</v>
      </c>
      <c r="CA34" s="275"/>
      <c r="CB34" s="287" t="s">
        <v>244</v>
      </c>
      <c r="CC34" s="288" t="s">
        <v>245</v>
      </c>
    </row>
    <row r="35" spans="1:81" ht="30" customHeight="1">
      <c r="A35" s="289">
        <v>1</v>
      </c>
      <c r="B35" s="290" t="s">
        <v>151</v>
      </c>
      <c r="C35" s="291" t="s">
        <v>35</v>
      </c>
      <c r="D35" s="292">
        <v>20.03</v>
      </c>
      <c r="E35" s="293">
        <v>6</v>
      </c>
      <c r="F35" s="293">
        <v>7</v>
      </c>
      <c r="G35" s="293">
        <v>3</v>
      </c>
      <c r="H35" s="293">
        <v>5</v>
      </c>
      <c r="I35" s="293">
        <v>1</v>
      </c>
      <c r="J35" s="293">
        <v>0</v>
      </c>
      <c r="K35" s="294">
        <f t="shared" ref="K35:K68" si="18">J35+I35+H35+G35+F35+E35</f>
        <v>22</v>
      </c>
      <c r="L35" s="295">
        <v>3</v>
      </c>
      <c r="M35" s="296">
        <f t="shared" ref="M35:M68" si="19">K35/(D35+L35)</f>
        <v>0.95527572731220145</v>
      </c>
      <c r="N35" s="292">
        <v>20.21</v>
      </c>
      <c r="O35" s="293">
        <v>9</v>
      </c>
      <c r="P35" s="293">
        <v>10</v>
      </c>
      <c r="Q35" s="293">
        <v>0</v>
      </c>
      <c r="R35" s="293">
        <v>8</v>
      </c>
      <c r="S35" s="293">
        <v>8</v>
      </c>
      <c r="T35" s="293">
        <v>6</v>
      </c>
      <c r="U35" s="294">
        <f t="shared" ref="U35:U68" si="20">T35+S35+R35+Q35+P35+O35</f>
        <v>41</v>
      </c>
      <c r="V35" s="295">
        <v>3</v>
      </c>
      <c r="W35" s="296">
        <f t="shared" ref="W35:W68" si="21">U35/(N35+V35)</f>
        <v>1.7664799655320982</v>
      </c>
      <c r="X35" s="292">
        <v>19.47</v>
      </c>
      <c r="Y35" s="293">
        <v>9</v>
      </c>
      <c r="Z35" s="293">
        <v>8</v>
      </c>
      <c r="AA35" s="293">
        <v>10</v>
      </c>
      <c r="AB35" s="293">
        <v>5</v>
      </c>
      <c r="AC35" s="293">
        <v>7</v>
      </c>
      <c r="AD35" s="293">
        <v>6</v>
      </c>
      <c r="AE35" s="294">
        <f t="shared" ref="AE35:AE68" si="22">AD35+AC35+AB35+AA35+Z35+Y35</f>
        <v>45</v>
      </c>
      <c r="AF35" s="295">
        <v>0</v>
      </c>
      <c r="AG35" s="296">
        <f t="shared" ref="AG35:AG68" si="23">AE35/(X35+AF35)</f>
        <v>2.3112480739599386</v>
      </c>
      <c r="AH35" s="292">
        <v>16</v>
      </c>
      <c r="AI35" s="293">
        <v>7</v>
      </c>
      <c r="AJ35" s="293">
        <v>6</v>
      </c>
      <c r="AK35" s="293">
        <v>8</v>
      </c>
      <c r="AL35" s="293">
        <v>7</v>
      </c>
      <c r="AM35" s="293">
        <v>10</v>
      </c>
      <c r="AN35" s="293">
        <v>8</v>
      </c>
      <c r="AO35" s="294">
        <f t="shared" ref="AO35:AO68" si="24">AN35+AM35+AL35+AK35+AJ35+AI35</f>
        <v>46</v>
      </c>
      <c r="AP35" s="295">
        <v>0</v>
      </c>
      <c r="AQ35" s="296">
        <f t="shared" ref="AQ35:AQ68" si="25">AO35/(AH35+AP35)</f>
        <v>2.875</v>
      </c>
      <c r="AR35" s="292">
        <v>17.309999999999999</v>
      </c>
      <c r="AS35" s="293">
        <v>9</v>
      </c>
      <c r="AT35" s="293">
        <v>7</v>
      </c>
      <c r="AU35" s="293">
        <v>6</v>
      </c>
      <c r="AV35" s="293">
        <v>3</v>
      </c>
      <c r="AW35" s="293">
        <v>4</v>
      </c>
      <c r="AX35" s="293">
        <v>1</v>
      </c>
      <c r="AY35" s="294">
        <f t="shared" ref="AY35:AY68" si="26">AX35+AW35+AV35+AU35+AT35+AS35</f>
        <v>30</v>
      </c>
      <c r="AZ35" s="295">
        <v>0</v>
      </c>
      <c r="BA35" s="296">
        <f t="shared" ref="BA35:BA68" si="27">AY35/(AR35+AZ35)</f>
        <v>1.733102253032929</v>
      </c>
      <c r="BB35" s="292">
        <v>16.75</v>
      </c>
      <c r="BC35" s="293">
        <v>7</v>
      </c>
      <c r="BD35" s="293">
        <v>7</v>
      </c>
      <c r="BE35" s="293">
        <v>4</v>
      </c>
      <c r="BF35" s="293">
        <v>10</v>
      </c>
      <c r="BG35" s="293">
        <v>10</v>
      </c>
      <c r="BH35" s="293">
        <v>9</v>
      </c>
      <c r="BI35" s="294">
        <f t="shared" ref="BI35:BI68" si="28">BH35+BG35+BF35+BE35+BD35+BC35</f>
        <v>47</v>
      </c>
      <c r="BJ35" s="295">
        <v>0</v>
      </c>
      <c r="BK35" s="296">
        <f t="shared" ref="BK35:BK68" si="29">BI35/(BB35+BJ35)</f>
        <v>2.8059701492537314</v>
      </c>
      <c r="BL35" s="292">
        <v>16.600000000000001</v>
      </c>
      <c r="BM35" s="297">
        <v>0</v>
      </c>
      <c r="BN35" s="296">
        <f t="shared" ref="BN35:BN68" si="30">BM35/BL35</f>
        <v>0</v>
      </c>
      <c r="BO35" s="292">
        <v>20</v>
      </c>
      <c r="BP35" s="293">
        <v>9</v>
      </c>
      <c r="BQ35" s="293">
        <v>10</v>
      </c>
      <c r="BR35" s="293">
        <v>10</v>
      </c>
      <c r="BS35" s="293">
        <v>8</v>
      </c>
      <c r="BT35" s="293">
        <v>9</v>
      </c>
      <c r="BU35" s="293">
        <v>10</v>
      </c>
      <c r="BV35" s="294">
        <f t="shared" ref="BV35:BV68" si="31">BU35+BT35+BS35+BR35+BQ35+BP35</f>
        <v>56</v>
      </c>
      <c r="BW35" s="295">
        <v>0</v>
      </c>
      <c r="BX35" s="296">
        <f t="shared" ref="BX35:BX68" si="32">BV35/(BO35+BW35)</f>
        <v>2.8</v>
      </c>
      <c r="BY35" s="293">
        <v>0</v>
      </c>
      <c r="BZ35" s="320">
        <f t="shared" ref="BZ35:BZ68" si="33">M35+W35+AG35+AQ35+BA35+BK35+BN35+BX35+BY35</f>
        <v>15.247076169090899</v>
      </c>
      <c r="CA35" s="275"/>
      <c r="CB35" s="304">
        <f t="shared" ref="CB35:CB68" si="34">BV35+BM35+BI35+AY35+AO35+AE35+U35+K35+BY35</f>
        <v>287</v>
      </c>
      <c r="CC35" s="305">
        <f t="shared" ref="CC35:CC68" si="35">BO35+BL35+BB35+AR35+AH35+X35+N35+D35</f>
        <v>146.37</v>
      </c>
    </row>
    <row r="36" spans="1:81" ht="30" customHeight="1">
      <c r="A36" s="301">
        <v>2</v>
      </c>
      <c r="B36" s="302" t="s">
        <v>155</v>
      </c>
      <c r="C36" s="303" t="s">
        <v>264</v>
      </c>
      <c r="D36" s="292">
        <v>21.43</v>
      </c>
      <c r="E36" s="293">
        <v>7</v>
      </c>
      <c r="F36" s="293">
        <v>6</v>
      </c>
      <c r="G36" s="293">
        <v>5</v>
      </c>
      <c r="H36" s="293">
        <v>3</v>
      </c>
      <c r="I36" s="293">
        <v>8</v>
      </c>
      <c r="J36" s="293">
        <v>0</v>
      </c>
      <c r="K36" s="294">
        <f t="shared" si="18"/>
        <v>29</v>
      </c>
      <c r="L36" s="295">
        <v>3</v>
      </c>
      <c r="M36" s="296">
        <f t="shared" si="19"/>
        <v>1.1870650839132215</v>
      </c>
      <c r="N36" s="292">
        <v>24.44</v>
      </c>
      <c r="O36" s="293">
        <v>10</v>
      </c>
      <c r="P36" s="293">
        <v>10</v>
      </c>
      <c r="Q36" s="293">
        <v>9</v>
      </c>
      <c r="R36" s="293">
        <v>9</v>
      </c>
      <c r="S36" s="293">
        <v>10</v>
      </c>
      <c r="T36" s="293">
        <v>10</v>
      </c>
      <c r="U36" s="294">
        <f t="shared" si="20"/>
        <v>58</v>
      </c>
      <c r="V36" s="295">
        <v>0</v>
      </c>
      <c r="W36" s="296">
        <f t="shared" si="21"/>
        <v>2.3731587561374794</v>
      </c>
      <c r="X36" s="292">
        <v>21.09</v>
      </c>
      <c r="Y36" s="293">
        <v>10</v>
      </c>
      <c r="Z36" s="293">
        <v>9</v>
      </c>
      <c r="AA36" s="293">
        <v>8</v>
      </c>
      <c r="AB36" s="293">
        <v>8</v>
      </c>
      <c r="AC36" s="293">
        <v>6</v>
      </c>
      <c r="AD36" s="293">
        <v>5</v>
      </c>
      <c r="AE36" s="294">
        <f t="shared" si="22"/>
        <v>46</v>
      </c>
      <c r="AF36" s="295">
        <v>0</v>
      </c>
      <c r="AG36" s="296">
        <f t="shared" si="23"/>
        <v>2.1811284969179705</v>
      </c>
      <c r="AH36" s="292">
        <v>18.850000000000001</v>
      </c>
      <c r="AI36" s="293">
        <v>8</v>
      </c>
      <c r="AJ36" s="293">
        <v>7</v>
      </c>
      <c r="AK36" s="293">
        <v>10</v>
      </c>
      <c r="AL36" s="293">
        <v>7</v>
      </c>
      <c r="AM36" s="293">
        <v>5</v>
      </c>
      <c r="AN36" s="293">
        <v>0</v>
      </c>
      <c r="AO36" s="294">
        <f t="shared" si="24"/>
        <v>37</v>
      </c>
      <c r="AP36" s="295">
        <v>5</v>
      </c>
      <c r="AQ36" s="296">
        <f t="shared" si="25"/>
        <v>1.5513626834381551</v>
      </c>
      <c r="AR36" s="292">
        <v>20.25</v>
      </c>
      <c r="AS36" s="293">
        <v>9</v>
      </c>
      <c r="AT36" s="293">
        <v>5</v>
      </c>
      <c r="AU36" s="293">
        <v>7</v>
      </c>
      <c r="AV36" s="293">
        <v>8</v>
      </c>
      <c r="AW36" s="293">
        <v>8</v>
      </c>
      <c r="AX36" s="293">
        <v>7</v>
      </c>
      <c r="AY36" s="294">
        <f t="shared" si="26"/>
        <v>44</v>
      </c>
      <c r="AZ36" s="295">
        <v>0</v>
      </c>
      <c r="BA36" s="296">
        <f t="shared" si="27"/>
        <v>2.1728395061728394</v>
      </c>
      <c r="BB36" s="292">
        <v>17.72</v>
      </c>
      <c r="BC36" s="293">
        <v>6</v>
      </c>
      <c r="BD36" s="293">
        <v>5</v>
      </c>
      <c r="BE36" s="293">
        <v>3</v>
      </c>
      <c r="BF36" s="293">
        <v>3</v>
      </c>
      <c r="BG36" s="293">
        <v>0</v>
      </c>
      <c r="BH36" s="293">
        <v>0</v>
      </c>
      <c r="BI36" s="294">
        <f t="shared" si="28"/>
        <v>17</v>
      </c>
      <c r="BJ36" s="295">
        <v>0</v>
      </c>
      <c r="BK36" s="296">
        <f t="shared" si="29"/>
        <v>0.95936794582392781</v>
      </c>
      <c r="BL36" s="292">
        <v>17.25</v>
      </c>
      <c r="BM36" s="297">
        <v>30</v>
      </c>
      <c r="BN36" s="296">
        <f t="shared" si="30"/>
        <v>1.7391304347826086</v>
      </c>
      <c r="BO36" s="292">
        <v>22.68</v>
      </c>
      <c r="BP36" s="293">
        <v>7</v>
      </c>
      <c r="BQ36" s="293">
        <v>9</v>
      </c>
      <c r="BR36" s="293">
        <v>7</v>
      </c>
      <c r="BS36" s="293">
        <v>10</v>
      </c>
      <c r="BT36" s="293">
        <v>9</v>
      </c>
      <c r="BU36" s="293">
        <v>8</v>
      </c>
      <c r="BV36" s="294">
        <f t="shared" si="31"/>
        <v>50</v>
      </c>
      <c r="BW36" s="295">
        <v>0</v>
      </c>
      <c r="BX36" s="296">
        <f t="shared" si="32"/>
        <v>2.2045855379188715</v>
      </c>
      <c r="BY36" s="293">
        <v>0</v>
      </c>
      <c r="BZ36" s="320">
        <f t="shared" si="33"/>
        <v>14.368638445105075</v>
      </c>
      <c r="CA36" s="275"/>
      <c r="CB36" s="304">
        <f t="shared" si="34"/>
        <v>311</v>
      </c>
      <c r="CC36" s="305">
        <f t="shared" si="35"/>
        <v>163.71</v>
      </c>
    </row>
    <row r="37" spans="1:81" ht="30" customHeight="1">
      <c r="A37" s="306">
        <v>3</v>
      </c>
      <c r="B37" s="307" t="s">
        <v>265</v>
      </c>
      <c r="C37" s="308" t="s">
        <v>96</v>
      </c>
      <c r="D37" s="292">
        <v>19.190000000000001</v>
      </c>
      <c r="E37" s="293">
        <v>8</v>
      </c>
      <c r="F37" s="293">
        <v>6</v>
      </c>
      <c r="G37" s="293">
        <v>2</v>
      </c>
      <c r="H37" s="293">
        <v>5</v>
      </c>
      <c r="I37" s="293">
        <v>9</v>
      </c>
      <c r="J37" s="293">
        <v>5</v>
      </c>
      <c r="K37" s="294">
        <f t="shared" si="18"/>
        <v>35</v>
      </c>
      <c r="L37" s="295">
        <v>0</v>
      </c>
      <c r="M37" s="296">
        <f t="shared" si="19"/>
        <v>1.8238665971860342</v>
      </c>
      <c r="N37" s="292">
        <v>20.5</v>
      </c>
      <c r="O37" s="293">
        <v>8</v>
      </c>
      <c r="P37" s="293">
        <v>9</v>
      </c>
      <c r="Q37" s="293">
        <v>10</v>
      </c>
      <c r="R37" s="293">
        <v>8</v>
      </c>
      <c r="S37" s="293">
        <v>9</v>
      </c>
      <c r="T37" s="293">
        <v>7</v>
      </c>
      <c r="U37" s="294">
        <f t="shared" si="20"/>
        <v>51</v>
      </c>
      <c r="V37" s="295">
        <v>0</v>
      </c>
      <c r="W37" s="296">
        <f t="shared" si="21"/>
        <v>2.4878048780487805</v>
      </c>
      <c r="X37" s="292">
        <v>18</v>
      </c>
      <c r="Y37" s="293">
        <v>9</v>
      </c>
      <c r="Z37" s="293">
        <v>8</v>
      </c>
      <c r="AA37" s="293">
        <v>7</v>
      </c>
      <c r="AB37" s="293">
        <v>7</v>
      </c>
      <c r="AC37" s="293">
        <v>7</v>
      </c>
      <c r="AD37" s="293">
        <v>1</v>
      </c>
      <c r="AE37" s="294">
        <f t="shared" si="22"/>
        <v>39</v>
      </c>
      <c r="AF37" s="295">
        <v>0</v>
      </c>
      <c r="AG37" s="296">
        <f t="shared" si="23"/>
        <v>2.1666666666666665</v>
      </c>
      <c r="AH37" s="292">
        <v>18.32</v>
      </c>
      <c r="AI37" s="293">
        <v>5</v>
      </c>
      <c r="AJ37" s="293">
        <v>0</v>
      </c>
      <c r="AK37" s="293">
        <v>5</v>
      </c>
      <c r="AL37" s="293">
        <v>6</v>
      </c>
      <c r="AM37" s="293">
        <v>7</v>
      </c>
      <c r="AN37" s="293">
        <v>0</v>
      </c>
      <c r="AO37" s="294">
        <f t="shared" si="24"/>
        <v>23</v>
      </c>
      <c r="AP37" s="295">
        <v>5</v>
      </c>
      <c r="AQ37" s="296">
        <f t="shared" si="25"/>
        <v>0.98627787307032588</v>
      </c>
      <c r="AR37" s="292">
        <v>16.63</v>
      </c>
      <c r="AS37" s="293">
        <v>9</v>
      </c>
      <c r="AT37" s="293">
        <v>10</v>
      </c>
      <c r="AU37" s="293">
        <v>3</v>
      </c>
      <c r="AV37" s="293">
        <v>0</v>
      </c>
      <c r="AW37" s="293">
        <v>2</v>
      </c>
      <c r="AX37" s="293">
        <v>2</v>
      </c>
      <c r="AY37" s="294">
        <f t="shared" si="26"/>
        <v>26</v>
      </c>
      <c r="AZ37" s="295">
        <v>3</v>
      </c>
      <c r="BA37" s="296">
        <f t="shared" si="27"/>
        <v>1.3245033112582782</v>
      </c>
      <c r="BB37" s="292">
        <v>19.63</v>
      </c>
      <c r="BC37" s="293">
        <v>7</v>
      </c>
      <c r="BD37" s="293">
        <v>6</v>
      </c>
      <c r="BE37" s="293">
        <v>4</v>
      </c>
      <c r="BF37" s="293">
        <v>6</v>
      </c>
      <c r="BG37" s="293">
        <v>3</v>
      </c>
      <c r="BH37" s="293">
        <v>2</v>
      </c>
      <c r="BI37" s="294">
        <f t="shared" si="28"/>
        <v>28</v>
      </c>
      <c r="BJ37" s="295">
        <v>0</v>
      </c>
      <c r="BK37" s="296">
        <f t="shared" si="29"/>
        <v>1.426388181355069</v>
      </c>
      <c r="BL37" s="292">
        <v>17.850000000000001</v>
      </c>
      <c r="BM37" s="297">
        <v>30</v>
      </c>
      <c r="BN37" s="296">
        <f t="shared" si="30"/>
        <v>1.6806722689075628</v>
      </c>
      <c r="BO37" s="292">
        <v>21.53</v>
      </c>
      <c r="BP37" s="293">
        <v>9</v>
      </c>
      <c r="BQ37" s="293">
        <v>8</v>
      </c>
      <c r="BR37" s="293">
        <v>6</v>
      </c>
      <c r="BS37" s="293">
        <v>7</v>
      </c>
      <c r="BT37" s="293">
        <v>9</v>
      </c>
      <c r="BU37" s="293">
        <v>8</v>
      </c>
      <c r="BV37" s="294">
        <f t="shared" si="31"/>
        <v>47</v>
      </c>
      <c r="BW37" s="295">
        <v>0</v>
      </c>
      <c r="BX37" s="296">
        <f t="shared" si="32"/>
        <v>2.1830004644681837</v>
      </c>
      <c r="BY37" s="293">
        <v>0</v>
      </c>
      <c r="BZ37" s="320">
        <f t="shared" si="33"/>
        <v>14.079180240960902</v>
      </c>
      <c r="CA37" s="275"/>
      <c r="CB37" s="304">
        <f t="shared" si="34"/>
        <v>279</v>
      </c>
      <c r="CC37" s="305">
        <f t="shared" si="35"/>
        <v>151.65</v>
      </c>
    </row>
    <row r="38" spans="1:81" ht="30" customHeight="1">
      <c r="A38" s="309">
        <v>4</v>
      </c>
      <c r="B38" s="310" t="s">
        <v>151</v>
      </c>
      <c r="C38" s="152" t="s">
        <v>42</v>
      </c>
      <c r="D38" s="292">
        <v>22.72</v>
      </c>
      <c r="E38" s="293">
        <v>9</v>
      </c>
      <c r="F38" s="293">
        <v>7</v>
      </c>
      <c r="G38" s="293">
        <v>9</v>
      </c>
      <c r="H38" s="293">
        <v>6</v>
      </c>
      <c r="I38" s="293">
        <v>5</v>
      </c>
      <c r="J38" s="293">
        <v>3</v>
      </c>
      <c r="K38" s="294">
        <f t="shared" si="18"/>
        <v>39</v>
      </c>
      <c r="L38" s="295">
        <v>0</v>
      </c>
      <c r="M38" s="296">
        <f t="shared" si="19"/>
        <v>1.716549295774648</v>
      </c>
      <c r="N38" s="292">
        <v>23.47</v>
      </c>
      <c r="O38" s="293">
        <v>9</v>
      </c>
      <c r="P38" s="293">
        <v>9</v>
      </c>
      <c r="Q38" s="293">
        <v>5</v>
      </c>
      <c r="R38" s="293">
        <v>9</v>
      </c>
      <c r="S38" s="293">
        <v>8</v>
      </c>
      <c r="T38" s="293">
        <v>10</v>
      </c>
      <c r="U38" s="294">
        <f t="shared" si="20"/>
        <v>50</v>
      </c>
      <c r="V38" s="295">
        <v>0</v>
      </c>
      <c r="W38" s="296">
        <f t="shared" si="21"/>
        <v>2.1303792074989349</v>
      </c>
      <c r="X38" s="292">
        <v>19.559999999999999</v>
      </c>
      <c r="Y38" s="293">
        <v>10</v>
      </c>
      <c r="Z38" s="293">
        <v>9</v>
      </c>
      <c r="AA38" s="293">
        <v>8</v>
      </c>
      <c r="AB38" s="293">
        <v>9</v>
      </c>
      <c r="AC38" s="293">
        <v>4</v>
      </c>
      <c r="AD38" s="293">
        <v>5</v>
      </c>
      <c r="AE38" s="294">
        <f t="shared" si="22"/>
        <v>45</v>
      </c>
      <c r="AF38" s="295">
        <v>0</v>
      </c>
      <c r="AG38" s="296">
        <f t="shared" si="23"/>
        <v>2.3006134969325154</v>
      </c>
      <c r="AH38" s="292">
        <v>20</v>
      </c>
      <c r="AI38" s="293">
        <v>8</v>
      </c>
      <c r="AJ38" s="293">
        <v>8</v>
      </c>
      <c r="AK38" s="293">
        <v>9</v>
      </c>
      <c r="AL38" s="293">
        <v>7</v>
      </c>
      <c r="AM38" s="293">
        <v>0</v>
      </c>
      <c r="AN38" s="293">
        <v>0</v>
      </c>
      <c r="AO38" s="294">
        <f t="shared" si="24"/>
        <v>32</v>
      </c>
      <c r="AP38" s="295">
        <v>13</v>
      </c>
      <c r="AQ38" s="296">
        <f t="shared" si="25"/>
        <v>0.96969696969696972</v>
      </c>
      <c r="AR38" s="292">
        <v>20.25</v>
      </c>
      <c r="AS38" s="293">
        <v>8</v>
      </c>
      <c r="AT38" s="293">
        <v>10</v>
      </c>
      <c r="AU38" s="293">
        <v>9</v>
      </c>
      <c r="AV38" s="293">
        <v>5</v>
      </c>
      <c r="AW38" s="293">
        <v>8</v>
      </c>
      <c r="AX38" s="293">
        <v>5</v>
      </c>
      <c r="AY38" s="294">
        <f t="shared" si="26"/>
        <v>45</v>
      </c>
      <c r="AZ38" s="295">
        <v>0</v>
      </c>
      <c r="BA38" s="296">
        <f t="shared" si="27"/>
        <v>2.2222222222222223</v>
      </c>
      <c r="BB38" s="292">
        <v>17.66</v>
      </c>
      <c r="BC38" s="293">
        <v>10</v>
      </c>
      <c r="BD38" s="293">
        <v>9</v>
      </c>
      <c r="BE38" s="293">
        <v>3</v>
      </c>
      <c r="BF38" s="293">
        <v>4</v>
      </c>
      <c r="BG38" s="293">
        <v>3</v>
      </c>
      <c r="BH38" s="293">
        <v>1</v>
      </c>
      <c r="BI38" s="294">
        <f t="shared" si="28"/>
        <v>30</v>
      </c>
      <c r="BJ38" s="295">
        <v>0</v>
      </c>
      <c r="BK38" s="296">
        <f t="shared" si="29"/>
        <v>1.6987542468856172</v>
      </c>
      <c r="BL38" s="292">
        <v>19.78</v>
      </c>
      <c r="BM38" s="297">
        <v>0</v>
      </c>
      <c r="BN38" s="296">
        <f t="shared" si="30"/>
        <v>0</v>
      </c>
      <c r="BO38" s="292">
        <v>21.32</v>
      </c>
      <c r="BP38" s="293">
        <v>9</v>
      </c>
      <c r="BQ38" s="293">
        <v>8</v>
      </c>
      <c r="BR38" s="293">
        <v>8</v>
      </c>
      <c r="BS38" s="293">
        <v>9</v>
      </c>
      <c r="BT38" s="293">
        <v>7</v>
      </c>
      <c r="BU38" s="293">
        <v>8</v>
      </c>
      <c r="BV38" s="294">
        <f t="shared" si="31"/>
        <v>49</v>
      </c>
      <c r="BW38" s="295">
        <v>0</v>
      </c>
      <c r="BX38" s="296">
        <f t="shared" si="32"/>
        <v>2.2983114446529078</v>
      </c>
      <c r="BY38" s="293">
        <v>0</v>
      </c>
      <c r="BZ38" s="320">
        <f t="shared" si="33"/>
        <v>13.336526883663815</v>
      </c>
      <c r="CA38" s="275"/>
      <c r="CB38" s="304">
        <f t="shared" si="34"/>
        <v>290</v>
      </c>
      <c r="CC38" s="305">
        <f t="shared" si="35"/>
        <v>164.76000000000002</v>
      </c>
    </row>
    <row r="39" spans="1:81" ht="30" customHeight="1">
      <c r="A39" s="309">
        <v>5</v>
      </c>
      <c r="B39" s="310" t="s">
        <v>174</v>
      </c>
      <c r="C39" s="152" t="s">
        <v>266</v>
      </c>
      <c r="D39" s="292">
        <v>29.22</v>
      </c>
      <c r="E39" s="293">
        <v>7</v>
      </c>
      <c r="F39" s="293">
        <v>5</v>
      </c>
      <c r="G39" s="293">
        <v>0</v>
      </c>
      <c r="H39" s="293">
        <v>8</v>
      </c>
      <c r="I39" s="293">
        <v>4</v>
      </c>
      <c r="J39" s="293">
        <v>3</v>
      </c>
      <c r="K39" s="294">
        <f t="shared" si="18"/>
        <v>27</v>
      </c>
      <c r="L39" s="295">
        <v>3</v>
      </c>
      <c r="M39" s="296">
        <f t="shared" si="19"/>
        <v>0.83798882681564246</v>
      </c>
      <c r="N39" s="292">
        <v>24.81</v>
      </c>
      <c r="O39" s="293">
        <v>9</v>
      </c>
      <c r="P39" s="293">
        <v>8</v>
      </c>
      <c r="Q39" s="293">
        <v>8</v>
      </c>
      <c r="R39" s="293">
        <v>9</v>
      </c>
      <c r="S39" s="293">
        <v>7</v>
      </c>
      <c r="T39" s="293">
        <v>9</v>
      </c>
      <c r="U39" s="294">
        <f t="shared" si="20"/>
        <v>50</v>
      </c>
      <c r="V39" s="295">
        <v>0</v>
      </c>
      <c r="W39" s="296">
        <f t="shared" si="21"/>
        <v>2.0153164046755343</v>
      </c>
      <c r="X39" s="292">
        <v>20.87</v>
      </c>
      <c r="Y39" s="293">
        <v>8</v>
      </c>
      <c r="Z39" s="293">
        <v>7</v>
      </c>
      <c r="AA39" s="293">
        <v>8</v>
      </c>
      <c r="AB39" s="293">
        <v>3</v>
      </c>
      <c r="AC39" s="293">
        <v>6</v>
      </c>
      <c r="AD39" s="293">
        <v>8</v>
      </c>
      <c r="AE39" s="294">
        <f t="shared" si="22"/>
        <v>40</v>
      </c>
      <c r="AF39" s="295">
        <v>0</v>
      </c>
      <c r="AG39" s="296">
        <f t="shared" si="23"/>
        <v>1.9166267369429804</v>
      </c>
      <c r="AH39" s="292">
        <v>27.59</v>
      </c>
      <c r="AI39" s="293">
        <v>8</v>
      </c>
      <c r="AJ39" s="293">
        <v>4</v>
      </c>
      <c r="AK39" s="293">
        <v>7</v>
      </c>
      <c r="AL39" s="293">
        <v>5</v>
      </c>
      <c r="AM39" s="293">
        <v>3</v>
      </c>
      <c r="AN39" s="293">
        <v>0</v>
      </c>
      <c r="AO39" s="294">
        <f t="shared" si="24"/>
        <v>27</v>
      </c>
      <c r="AP39" s="295">
        <v>0</v>
      </c>
      <c r="AQ39" s="296">
        <f t="shared" si="25"/>
        <v>0.97861544037694814</v>
      </c>
      <c r="AR39" s="292">
        <v>27.91</v>
      </c>
      <c r="AS39" s="293">
        <v>8</v>
      </c>
      <c r="AT39" s="293">
        <v>10</v>
      </c>
      <c r="AU39" s="293">
        <v>7</v>
      </c>
      <c r="AV39" s="293">
        <v>7</v>
      </c>
      <c r="AW39" s="293">
        <v>4</v>
      </c>
      <c r="AX39" s="293">
        <v>0</v>
      </c>
      <c r="AY39" s="294">
        <f t="shared" si="26"/>
        <v>36</v>
      </c>
      <c r="AZ39" s="295">
        <v>3</v>
      </c>
      <c r="BA39" s="296">
        <f t="shared" si="27"/>
        <v>1.1646716273050792</v>
      </c>
      <c r="BB39" s="292">
        <v>28.59</v>
      </c>
      <c r="BC39" s="293">
        <v>9</v>
      </c>
      <c r="BD39" s="293">
        <v>4</v>
      </c>
      <c r="BE39" s="293">
        <v>4</v>
      </c>
      <c r="BF39" s="293">
        <v>8</v>
      </c>
      <c r="BG39" s="293">
        <v>6</v>
      </c>
      <c r="BH39" s="293">
        <v>2</v>
      </c>
      <c r="BI39" s="294">
        <f t="shared" si="28"/>
        <v>33</v>
      </c>
      <c r="BJ39" s="295">
        <v>0</v>
      </c>
      <c r="BK39" s="296">
        <f t="shared" si="29"/>
        <v>1.1542497376705141</v>
      </c>
      <c r="BL39" s="292">
        <v>23</v>
      </c>
      <c r="BM39" s="297">
        <v>30</v>
      </c>
      <c r="BN39" s="296">
        <f t="shared" si="30"/>
        <v>1.3043478260869565</v>
      </c>
      <c r="BO39" s="292">
        <v>26.12</v>
      </c>
      <c r="BP39" s="293">
        <v>7</v>
      </c>
      <c r="BQ39" s="293">
        <v>9</v>
      </c>
      <c r="BR39" s="293">
        <v>6</v>
      </c>
      <c r="BS39" s="293">
        <v>9</v>
      </c>
      <c r="BT39" s="293">
        <v>9</v>
      </c>
      <c r="BU39" s="293">
        <v>7</v>
      </c>
      <c r="BV39" s="294">
        <f t="shared" si="31"/>
        <v>47</v>
      </c>
      <c r="BW39" s="295">
        <v>0</v>
      </c>
      <c r="BX39" s="296">
        <f t="shared" si="32"/>
        <v>1.7993874425727412</v>
      </c>
      <c r="BY39" s="293">
        <v>0</v>
      </c>
      <c r="BZ39" s="321">
        <f t="shared" si="33"/>
        <v>11.171204042446396</v>
      </c>
      <c r="CA39" s="275"/>
      <c r="CB39" s="304">
        <f t="shared" si="34"/>
        <v>290</v>
      </c>
      <c r="CC39" s="305">
        <f t="shared" si="35"/>
        <v>208.11</v>
      </c>
    </row>
    <row r="40" spans="1:81" ht="30" customHeight="1">
      <c r="A40" s="309">
        <v>6</v>
      </c>
      <c r="B40" s="310" t="s">
        <v>153</v>
      </c>
      <c r="C40" s="152" t="s">
        <v>267</v>
      </c>
      <c r="D40" s="292">
        <v>39.47</v>
      </c>
      <c r="E40" s="293">
        <v>7</v>
      </c>
      <c r="F40" s="293">
        <v>9</v>
      </c>
      <c r="G40" s="293">
        <v>9</v>
      </c>
      <c r="H40" s="293">
        <v>4</v>
      </c>
      <c r="I40" s="293">
        <v>0</v>
      </c>
      <c r="J40" s="293">
        <v>0</v>
      </c>
      <c r="K40" s="294">
        <f t="shared" si="18"/>
        <v>29</v>
      </c>
      <c r="L40" s="295">
        <v>6</v>
      </c>
      <c r="M40" s="296">
        <f t="shared" si="19"/>
        <v>0.63778315372773253</v>
      </c>
      <c r="N40" s="292">
        <v>34.29</v>
      </c>
      <c r="O40" s="293">
        <v>9</v>
      </c>
      <c r="P40" s="293">
        <v>9</v>
      </c>
      <c r="Q40" s="293">
        <v>10</v>
      </c>
      <c r="R40" s="293">
        <v>6</v>
      </c>
      <c r="S40" s="293">
        <v>9</v>
      </c>
      <c r="T40" s="293">
        <v>9</v>
      </c>
      <c r="U40" s="294">
        <f t="shared" si="20"/>
        <v>52</v>
      </c>
      <c r="V40" s="295">
        <v>0</v>
      </c>
      <c r="W40" s="296">
        <f t="shared" si="21"/>
        <v>1.5164771070282881</v>
      </c>
      <c r="X40" s="292">
        <v>31.72</v>
      </c>
      <c r="Y40" s="293">
        <v>9</v>
      </c>
      <c r="Z40" s="293">
        <v>6</v>
      </c>
      <c r="AA40" s="293">
        <v>9</v>
      </c>
      <c r="AB40" s="293">
        <v>3</v>
      </c>
      <c r="AC40" s="293">
        <v>7</v>
      </c>
      <c r="AD40" s="293">
        <v>6</v>
      </c>
      <c r="AE40" s="294">
        <f t="shared" si="22"/>
        <v>40</v>
      </c>
      <c r="AF40" s="295">
        <v>0</v>
      </c>
      <c r="AG40" s="296">
        <f t="shared" si="23"/>
        <v>1.2610340479192939</v>
      </c>
      <c r="AH40" s="292">
        <v>31.78</v>
      </c>
      <c r="AI40" s="293">
        <v>9</v>
      </c>
      <c r="AJ40" s="293">
        <v>3</v>
      </c>
      <c r="AK40" s="293">
        <v>6</v>
      </c>
      <c r="AL40" s="293">
        <v>10</v>
      </c>
      <c r="AM40" s="293">
        <v>8</v>
      </c>
      <c r="AN40" s="293">
        <v>7</v>
      </c>
      <c r="AO40" s="294">
        <f t="shared" si="24"/>
        <v>43</v>
      </c>
      <c r="AP40" s="295">
        <v>5</v>
      </c>
      <c r="AQ40" s="296">
        <f t="shared" si="25"/>
        <v>1.1691136487221316</v>
      </c>
      <c r="AR40" s="292">
        <v>36.659999999999997</v>
      </c>
      <c r="AS40" s="293">
        <v>8</v>
      </c>
      <c r="AT40" s="293">
        <v>5</v>
      </c>
      <c r="AU40" s="293">
        <v>5</v>
      </c>
      <c r="AV40" s="293">
        <v>0</v>
      </c>
      <c r="AW40" s="293">
        <v>9</v>
      </c>
      <c r="AX40" s="293">
        <v>6</v>
      </c>
      <c r="AY40" s="294">
        <f t="shared" si="26"/>
        <v>33</v>
      </c>
      <c r="AZ40" s="295">
        <v>3</v>
      </c>
      <c r="BA40" s="296">
        <f t="shared" si="27"/>
        <v>0.83207261724659609</v>
      </c>
      <c r="BB40" s="292">
        <v>36.94</v>
      </c>
      <c r="BC40" s="293">
        <v>8</v>
      </c>
      <c r="BD40" s="293">
        <v>0</v>
      </c>
      <c r="BE40" s="293">
        <v>0</v>
      </c>
      <c r="BF40" s="293">
        <v>8</v>
      </c>
      <c r="BG40" s="293">
        <v>7</v>
      </c>
      <c r="BH40" s="293">
        <v>3</v>
      </c>
      <c r="BI40" s="294">
        <f t="shared" si="28"/>
        <v>26</v>
      </c>
      <c r="BJ40" s="295">
        <v>0</v>
      </c>
      <c r="BK40" s="296">
        <f t="shared" si="29"/>
        <v>0.70384407146724426</v>
      </c>
      <c r="BL40" s="292">
        <v>29.69</v>
      </c>
      <c r="BM40" s="297">
        <v>60</v>
      </c>
      <c r="BN40" s="296">
        <f t="shared" si="30"/>
        <v>2.0208824520040416</v>
      </c>
      <c r="BO40" s="292">
        <v>35.35</v>
      </c>
      <c r="BP40" s="293">
        <v>6</v>
      </c>
      <c r="BQ40" s="293">
        <v>10</v>
      </c>
      <c r="BR40" s="293">
        <v>8</v>
      </c>
      <c r="BS40" s="293">
        <v>4</v>
      </c>
      <c r="BT40" s="293">
        <v>9</v>
      </c>
      <c r="BU40" s="293">
        <v>7</v>
      </c>
      <c r="BV40" s="294">
        <f t="shared" si="31"/>
        <v>44</v>
      </c>
      <c r="BW40" s="295">
        <v>0</v>
      </c>
      <c r="BX40" s="296">
        <f t="shared" si="32"/>
        <v>1.2446958981612446</v>
      </c>
      <c r="BY40" s="293">
        <v>0</v>
      </c>
      <c r="BZ40" s="320">
        <f t="shared" si="33"/>
        <v>9.3859029962765739</v>
      </c>
      <c r="CA40" s="275"/>
      <c r="CB40" s="304">
        <f t="shared" si="34"/>
        <v>327</v>
      </c>
      <c r="CC40" s="305">
        <f t="shared" si="35"/>
        <v>275.89999999999998</v>
      </c>
    </row>
    <row r="41" spans="1:81" ht="30" customHeight="1">
      <c r="A41" s="309">
        <v>7</v>
      </c>
      <c r="B41" s="310" t="s">
        <v>98</v>
      </c>
      <c r="C41" s="152" t="s">
        <v>268</v>
      </c>
      <c r="D41" s="292">
        <v>28.84</v>
      </c>
      <c r="E41" s="293">
        <v>6</v>
      </c>
      <c r="F41" s="293">
        <v>0</v>
      </c>
      <c r="G41" s="293">
        <v>7</v>
      </c>
      <c r="H41" s="293">
        <v>2</v>
      </c>
      <c r="I41" s="293">
        <v>0</v>
      </c>
      <c r="J41" s="293">
        <v>0</v>
      </c>
      <c r="K41" s="294">
        <f t="shared" si="18"/>
        <v>15</v>
      </c>
      <c r="L41" s="295">
        <v>9</v>
      </c>
      <c r="M41" s="296">
        <f t="shared" si="19"/>
        <v>0.39640591966173355</v>
      </c>
      <c r="N41" s="292">
        <v>30.53</v>
      </c>
      <c r="O41" s="293">
        <v>9</v>
      </c>
      <c r="P41" s="293">
        <v>8</v>
      </c>
      <c r="Q41" s="293">
        <v>9</v>
      </c>
      <c r="R41" s="293">
        <v>10</v>
      </c>
      <c r="S41" s="293">
        <v>9</v>
      </c>
      <c r="T41" s="293">
        <v>8</v>
      </c>
      <c r="U41" s="294">
        <f t="shared" si="20"/>
        <v>53</v>
      </c>
      <c r="V41" s="295">
        <v>0</v>
      </c>
      <c r="W41" s="296">
        <f t="shared" si="21"/>
        <v>1.7359973796265966</v>
      </c>
      <c r="X41" s="292">
        <v>27.47</v>
      </c>
      <c r="Y41" s="293">
        <v>10</v>
      </c>
      <c r="Z41" s="293">
        <v>9</v>
      </c>
      <c r="AA41" s="293">
        <v>9</v>
      </c>
      <c r="AB41" s="293">
        <v>3</v>
      </c>
      <c r="AC41" s="293">
        <v>7</v>
      </c>
      <c r="AD41" s="293">
        <v>8</v>
      </c>
      <c r="AE41" s="294">
        <f t="shared" si="22"/>
        <v>46</v>
      </c>
      <c r="AF41" s="295">
        <v>0</v>
      </c>
      <c r="AG41" s="296">
        <f t="shared" si="23"/>
        <v>1.6745540589734256</v>
      </c>
      <c r="AH41" s="292">
        <v>24.09</v>
      </c>
      <c r="AI41" s="293">
        <v>9</v>
      </c>
      <c r="AJ41" s="293">
        <v>8</v>
      </c>
      <c r="AK41" s="293">
        <v>9</v>
      </c>
      <c r="AL41" s="293">
        <v>5</v>
      </c>
      <c r="AM41" s="293">
        <v>8</v>
      </c>
      <c r="AN41" s="293">
        <v>0</v>
      </c>
      <c r="AO41" s="294">
        <f t="shared" si="24"/>
        <v>39</v>
      </c>
      <c r="AP41" s="295">
        <v>0</v>
      </c>
      <c r="AQ41" s="296">
        <f t="shared" si="25"/>
        <v>1.6189290161892902</v>
      </c>
      <c r="AR41" s="292">
        <v>27.72</v>
      </c>
      <c r="AS41" s="293">
        <v>9</v>
      </c>
      <c r="AT41" s="293">
        <v>8</v>
      </c>
      <c r="AU41" s="293">
        <v>6</v>
      </c>
      <c r="AV41" s="293">
        <v>5</v>
      </c>
      <c r="AW41" s="293">
        <v>2</v>
      </c>
      <c r="AX41" s="293">
        <v>3</v>
      </c>
      <c r="AY41" s="294">
        <f t="shared" si="26"/>
        <v>33</v>
      </c>
      <c r="AZ41" s="295">
        <v>0</v>
      </c>
      <c r="BA41" s="296">
        <f t="shared" si="27"/>
        <v>1.1904761904761905</v>
      </c>
      <c r="BB41" s="292">
        <v>36.94</v>
      </c>
      <c r="BC41" s="293">
        <v>1</v>
      </c>
      <c r="BD41" s="293">
        <v>0</v>
      </c>
      <c r="BE41" s="293">
        <v>0</v>
      </c>
      <c r="BF41" s="293">
        <v>0</v>
      </c>
      <c r="BG41" s="293">
        <v>0</v>
      </c>
      <c r="BH41" s="293">
        <v>0</v>
      </c>
      <c r="BI41" s="294">
        <f t="shared" si="28"/>
        <v>1</v>
      </c>
      <c r="BJ41" s="295">
        <v>3</v>
      </c>
      <c r="BK41" s="296">
        <f t="shared" si="29"/>
        <v>2.5037556334501755E-2</v>
      </c>
      <c r="BL41" s="292">
        <v>22.62</v>
      </c>
      <c r="BM41" s="297">
        <v>30</v>
      </c>
      <c r="BN41" s="296">
        <f t="shared" si="30"/>
        <v>1.3262599469496021</v>
      </c>
      <c r="BO41" s="292">
        <v>33.22</v>
      </c>
      <c r="BP41" s="293">
        <v>8</v>
      </c>
      <c r="BQ41" s="293">
        <v>0</v>
      </c>
      <c r="BR41" s="293">
        <v>10</v>
      </c>
      <c r="BS41" s="293">
        <v>9</v>
      </c>
      <c r="BT41" s="293">
        <v>9</v>
      </c>
      <c r="BU41" s="293">
        <v>7</v>
      </c>
      <c r="BV41" s="294">
        <f t="shared" si="31"/>
        <v>43</v>
      </c>
      <c r="BW41" s="295">
        <v>3</v>
      </c>
      <c r="BX41" s="296">
        <f t="shared" si="32"/>
        <v>1.1871893981225843</v>
      </c>
      <c r="BY41" s="293">
        <v>0.2</v>
      </c>
      <c r="BZ41" s="320">
        <f t="shared" si="33"/>
        <v>9.3548494663339241</v>
      </c>
      <c r="CA41" s="275"/>
      <c r="CB41" s="304">
        <f t="shared" si="34"/>
        <v>260.2</v>
      </c>
      <c r="CC41" s="305">
        <f t="shared" si="35"/>
        <v>231.43</v>
      </c>
    </row>
    <row r="42" spans="1:81" ht="30" customHeight="1">
      <c r="A42" s="309">
        <v>8</v>
      </c>
      <c r="B42" s="310" t="s">
        <v>153</v>
      </c>
      <c r="C42" s="152" t="s">
        <v>39</v>
      </c>
      <c r="D42" s="292">
        <v>39.81</v>
      </c>
      <c r="E42" s="293">
        <v>9</v>
      </c>
      <c r="F42" s="293">
        <v>8</v>
      </c>
      <c r="G42" s="293">
        <v>8</v>
      </c>
      <c r="H42" s="293">
        <v>7</v>
      </c>
      <c r="I42" s="293">
        <v>9</v>
      </c>
      <c r="J42" s="293">
        <v>0</v>
      </c>
      <c r="K42" s="294">
        <f t="shared" si="18"/>
        <v>41</v>
      </c>
      <c r="L42" s="295">
        <v>3</v>
      </c>
      <c r="M42" s="296">
        <f t="shared" si="19"/>
        <v>0.95772015884139217</v>
      </c>
      <c r="N42" s="292">
        <v>41.94</v>
      </c>
      <c r="O42" s="293">
        <v>8</v>
      </c>
      <c r="P42" s="293">
        <v>10</v>
      </c>
      <c r="Q42" s="293">
        <v>8</v>
      </c>
      <c r="R42" s="293">
        <v>8</v>
      </c>
      <c r="S42" s="293">
        <v>8</v>
      </c>
      <c r="T42" s="293">
        <v>9</v>
      </c>
      <c r="U42" s="294">
        <f t="shared" si="20"/>
        <v>51</v>
      </c>
      <c r="V42" s="295">
        <v>0</v>
      </c>
      <c r="W42" s="296">
        <f t="shared" si="21"/>
        <v>1.2160228898426324</v>
      </c>
      <c r="X42" s="292">
        <v>34.68</v>
      </c>
      <c r="Y42" s="293">
        <v>10</v>
      </c>
      <c r="Z42" s="293">
        <v>9</v>
      </c>
      <c r="AA42" s="293">
        <v>9</v>
      </c>
      <c r="AB42" s="293">
        <v>9</v>
      </c>
      <c r="AC42" s="293">
        <v>9</v>
      </c>
      <c r="AD42" s="293">
        <v>7</v>
      </c>
      <c r="AE42" s="294">
        <f t="shared" si="22"/>
        <v>53</v>
      </c>
      <c r="AF42" s="295">
        <v>0</v>
      </c>
      <c r="AG42" s="296">
        <f t="shared" si="23"/>
        <v>1.5282583621683967</v>
      </c>
      <c r="AH42" s="292">
        <v>33.93</v>
      </c>
      <c r="AI42" s="293">
        <v>8</v>
      </c>
      <c r="AJ42" s="293">
        <v>7</v>
      </c>
      <c r="AK42" s="293">
        <v>7</v>
      </c>
      <c r="AL42" s="293">
        <v>6</v>
      </c>
      <c r="AM42" s="293">
        <v>9</v>
      </c>
      <c r="AN42" s="293">
        <v>6</v>
      </c>
      <c r="AO42" s="294">
        <f t="shared" si="24"/>
        <v>43</v>
      </c>
      <c r="AP42" s="295">
        <v>0</v>
      </c>
      <c r="AQ42" s="296">
        <f t="shared" si="25"/>
        <v>1.2673150604185086</v>
      </c>
      <c r="AR42" s="292">
        <v>32.56</v>
      </c>
      <c r="AS42" s="293">
        <v>8</v>
      </c>
      <c r="AT42" s="293">
        <v>7</v>
      </c>
      <c r="AU42" s="293">
        <v>4</v>
      </c>
      <c r="AV42" s="293">
        <v>0</v>
      </c>
      <c r="AW42" s="293">
        <v>9</v>
      </c>
      <c r="AX42" s="293">
        <v>9</v>
      </c>
      <c r="AY42" s="294">
        <f t="shared" si="26"/>
        <v>37</v>
      </c>
      <c r="AZ42" s="295">
        <v>3</v>
      </c>
      <c r="BA42" s="296">
        <f t="shared" si="27"/>
        <v>1.0404949381327333</v>
      </c>
      <c r="BB42" s="292">
        <v>39.5</v>
      </c>
      <c r="BC42" s="293">
        <v>9</v>
      </c>
      <c r="BD42" s="293">
        <v>6</v>
      </c>
      <c r="BE42" s="293">
        <v>4</v>
      </c>
      <c r="BF42" s="293">
        <v>9</v>
      </c>
      <c r="BG42" s="293">
        <v>7</v>
      </c>
      <c r="BH42" s="293">
        <v>6</v>
      </c>
      <c r="BI42" s="294">
        <f t="shared" si="28"/>
        <v>41</v>
      </c>
      <c r="BJ42" s="295">
        <v>0</v>
      </c>
      <c r="BK42" s="296">
        <f t="shared" si="29"/>
        <v>1.0379746835443038</v>
      </c>
      <c r="BL42" s="292">
        <v>31.84</v>
      </c>
      <c r="BM42" s="297">
        <v>30</v>
      </c>
      <c r="BN42" s="296">
        <f t="shared" si="30"/>
        <v>0.94221105527638194</v>
      </c>
      <c r="BO42" s="292">
        <v>40.69</v>
      </c>
      <c r="BP42" s="293">
        <v>6</v>
      </c>
      <c r="BQ42" s="293">
        <v>4</v>
      </c>
      <c r="BR42" s="293">
        <v>9</v>
      </c>
      <c r="BS42" s="293">
        <v>7</v>
      </c>
      <c r="BT42" s="293">
        <v>9</v>
      </c>
      <c r="BU42" s="293">
        <v>8</v>
      </c>
      <c r="BV42" s="294">
        <f t="shared" si="31"/>
        <v>43</v>
      </c>
      <c r="BW42" s="295">
        <v>0</v>
      </c>
      <c r="BX42" s="296">
        <f t="shared" si="32"/>
        <v>1.0567707053330058</v>
      </c>
      <c r="BY42" s="293">
        <v>0.2</v>
      </c>
      <c r="BZ42" s="321">
        <f t="shared" si="33"/>
        <v>9.2467678535573548</v>
      </c>
      <c r="CA42" s="275"/>
      <c r="CB42" s="304">
        <f t="shared" si="34"/>
        <v>339.2</v>
      </c>
      <c r="CC42" s="305">
        <f t="shared" si="35"/>
        <v>294.95000000000005</v>
      </c>
    </row>
    <row r="43" spans="1:81" ht="30" customHeight="1">
      <c r="A43" s="309">
        <v>9</v>
      </c>
      <c r="B43" s="310" t="s">
        <v>174</v>
      </c>
      <c r="C43" s="152" t="s">
        <v>269</v>
      </c>
      <c r="D43" s="292">
        <v>26.72</v>
      </c>
      <c r="E43" s="293">
        <v>9</v>
      </c>
      <c r="F43" s="293">
        <v>7</v>
      </c>
      <c r="G43" s="293">
        <v>5</v>
      </c>
      <c r="H43" s="293">
        <v>3</v>
      </c>
      <c r="I43" s="293">
        <v>2</v>
      </c>
      <c r="J43" s="293">
        <v>4</v>
      </c>
      <c r="K43" s="294">
        <f t="shared" si="18"/>
        <v>30</v>
      </c>
      <c r="L43" s="295">
        <v>0</v>
      </c>
      <c r="M43" s="296">
        <f t="shared" si="19"/>
        <v>1.1227544910179641</v>
      </c>
      <c r="N43" s="292">
        <v>29.69</v>
      </c>
      <c r="O43" s="293">
        <v>9</v>
      </c>
      <c r="P43" s="293">
        <v>10</v>
      </c>
      <c r="Q43" s="293">
        <v>8</v>
      </c>
      <c r="R43" s="293">
        <v>10</v>
      </c>
      <c r="S43" s="293">
        <v>10</v>
      </c>
      <c r="T43" s="293">
        <v>9</v>
      </c>
      <c r="U43" s="294">
        <f t="shared" si="20"/>
        <v>56</v>
      </c>
      <c r="V43" s="295">
        <v>0</v>
      </c>
      <c r="W43" s="296">
        <f t="shared" si="21"/>
        <v>1.8861569552037722</v>
      </c>
      <c r="X43" s="292">
        <v>22.09</v>
      </c>
      <c r="Y43" s="293">
        <v>9</v>
      </c>
      <c r="Z43" s="293">
        <v>8</v>
      </c>
      <c r="AA43" s="293">
        <v>7</v>
      </c>
      <c r="AB43" s="293">
        <v>8</v>
      </c>
      <c r="AC43" s="293">
        <v>2</v>
      </c>
      <c r="AD43" s="293">
        <v>1</v>
      </c>
      <c r="AE43" s="294">
        <f t="shared" si="22"/>
        <v>35</v>
      </c>
      <c r="AF43" s="295">
        <v>0</v>
      </c>
      <c r="AG43" s="296">
        <f t="shared" si="23"/>
        <v>1.5844273426889997</v>
      </c>
      <c r="AH43" s="292">
        <v>23.47</v>
      </c>
      <c r="AI43" s="293">
        <v>10</v>
      </c>
      <c r="AJ43" s="293">
        <v>8</v>
      </c>
      <c r="AK43" s="293">
        <v>8</v>
      </c>
      <c r="AL43" s="293">
        <v>2</v>
      </c>
      <c r="AM43" s="293">
        <v>6</v>
      </c>
      <c r="AN43" s="293">
        <v>0</v>
      </c>
      <c r="AO43" s="294">
        <f t="shared" si="24"/>
        <v>34</v>
      </c>
      <c r="AP43" s="295">
        <v>5</v>
      </c>
      <c r="AQ43" s="296">
        <f t="shared" si="25"/>
        <v>1.194239550403934</v>
      </c>
      <c r="AR43" s="292">
        <v>22.9</v>
      </c>
      <c r="AS43" s="293">
        <v>9</v>
      </c>
      <c r="AT43" s="293">
        <v>5</v>
      </c>
      <c r="AU43" s="293">
        <v>7</v>
      </c>
      <c r="AV43" s="293">
        <v>7</v>
      </c>
      <c r="AW43" s="293">
        <v>5</v>
      </c>
      <c r="AX43" s="293">
        <v>1</v>
      </c>
      <c r="AY43" s="294">
        <f t="shared" si="26"/>
        <v>34</v>
      </c>
      <c r="AZ43" s="295">
        <v>0</v>
      </c>
      <c r="BA43" s="296">
        <f t="shared" si="27"/>
        <v>1.4847161572052403</v>
      </c>
      <c r="BB43" s="292">
        <v>26.75</v>
      </c>
      <c r="BC43" s="293">
        <v>4</v>
      </c>
      <c r="BD43" s="293">
        <v>0</v>
      </c>
      <c r="BE43" s="293">
        <v>0</v>
      </c>
      <c r="BF43" s="293">
        <v>0</v>
      </c>
      <c r="BG43" s="293">
        <v>0</v>
      </c>
      <c r="BH43" s="293">
        <v>0</v>
      </c>
      <c r="BI43" s="294">
        <f t="shared" si="28"/>
        <v>4</v>
      </c>
      <c r="BJ43" s="295">
        <v>3</v>
      </c>
      <c r="BK43" s="296">
        <f t="shared" si="29"/>
        <v>0.13445378151260504</v>
      </c>
      <c r="BL43" s="292">
        <v>20.43</v>
      </c>
      <c r="BM43" s="297">
        <v>0</v>
      </c>
      <c r="BN43" s="296">
        <f t="shared" si="30"/>
        <v>0</v>
      </c>
      <c r="BO43" s="292">
        <v>24.56</v>
      </c>
      <c r="BP43" s="293">
        <v>8</v>
      </c>
      <c r="BQ43" s="293">
        <v>5</v>
      </c>
      <c r="BR43" s="293">
        <v>7</v>
      </c>
      <c r="BS43" s="293">
        <v>4</v>
      </c>
      <c r="BT43" s="293">
        <v>8</v>
      </c>
      <c r="BU43" s="293">
        <v>8</v>
      </c>
      <c r="BV43" s="294">
        <f t="shared" si="31"/>
        <v>40</v>
      </c>
      <c r="BW43" s="295">
        <v>0</v>
      </c>
      <c r="BX43" s="296">
        <f t="shared" si="32"/>
        <v>1.6286644951140066</v>
      </c>
      <c r="BY43" s="293">
        <v>0.2</v>
      </c>
      <c r="BZ43" s="321">
        <f t="shared" si="33"/>
        <v>9.235412773146523</v>
      </c>
      <c r="CA43" s="275"/>
      <c r="CB43" s="304">
        <f t="shared" si="34"/>
        <v>233.2</v>
      </c>
      <c r="CC43" s="305">
        <f t="shared" si="35"/>
        <v>196.60999999999999</v>
      </c>
    </row>
    <row r="44" spans="1:81" ht="30" customHeight="1">
      <c r="A44" s="309">
        <v>10</v>
      </c>
      <c r="B44" s="310" t="s">
        <v>288</v>
      </c>
      <c r="C44" s="152" t="s">
        <v>270</v>
      </c>
      <c r="D44" s="292">
        <v>31.37</v>
      </c>
      <c r="E44" s="293">
        <v>9</v>
      </c>
      <c r="F44" s="293">
        <v>10</v>
      </c>
      <c r="G44" s="293">
        <v>8</v>
      </c>
      <c r="H44" s="293">
        <v>4</v>
      </c>
      <c r="I44" s="293">
        <v>2</v>
      </c>
      <c r="J44" s="293">
        <v>8</v>
      </c>
      <c r="K44" s="294">
        <f t="shared" si="18"/>
        <v>41</v>
      </c>
      <c r="L44" s="295">
        <v>0</v>
      </c>
      <c r="M44" s="296">
        <f t="shared" si="19"/>
        <v>1.3069811922218679</v>
      </c>
      <c r="N44" s="292">
        <v>26.06</v>
      </c>
      <c r="O44" s="293">
        <v>8</v>
      </c>
      <c r="P44" s="293">
        <v>7</v>
      </c>
      <c r="Q44" s="293">
        <v>8</v>
      </c>
      <c r="R44" s="293">
        <v>10</v>
      </c>
      <c r="S44" s="293">
        <v>9</v>
      </c>
      <c r="T44" s="293">
        <v>9</v>
      </c>
      <c r="U44" s="294">
        <f t="shared" si="20"/>
        <v>51</v>
      </c>
      <c r="V44" s="295">
        <v>0</v>
      </c>
      <c r="W44" s="296">
        <f t="shared" si="21"/>
        <v>1.9570222563315427</v>
      </c>
      <c r="X44" s="292">
        <v>24.59</v>
      </c>
      <c r="Y44" s="293">
        <v>9</v>
      </c>
      <c r="Z44" s="293">
        <v>6</v>
      </c>
      <c r="AA44" s="293">
        <v>7</v>
      </c>
      <c r="AB44" s="293">
        <v>4</v>
      </c>
      <c r="AC44" s="293">
        <v>10</v>
      </c>
      <c r="AD44" s="293">
        <v>0</v>
      </c>
      <c r="AE44" s="294">
        <f t="shared" si="22"/>
        <v>36</v>
      </c>
      <c r="AF44" s="295">
        <v>3</v>
      </c>
      <c r="AG44" s="296">
        <f t="shared" si="23"/>
        <v>1.3048205871692642</v>
      </c>
      <c r="AH44" s="292">
        <v>25.62</v>
      </c>
      <c r="AI44" s="293">
        <v>7</v>
      </c>
      <c r="AJ44" s="293">
        <v>5</v>
      </c>
      <c r="AK44" s="293">
        <v>8</v>
      </c>
      <c r="AL44" s="293">
        <v>0</v>
      </c>
      <c r="AM44" s="293">
        <v>3</v>
      </c>
      <c r="AN44" s="293">
        <v>0</v>
      </c>
      <c r="AO44" s="294">
        <f t="shared" si="24"/>
        <v>23</v>
      </c>
      <c r="AP44" s="295">
        <v>10</v>
      </c>
      <c r="AQ44" s="296">
        <f t="shared" si="25"/>
        <v>0.6457046603032004</v>
      </c>
      <c r="AR44" s="292">
        <v>26.81</v>
      </c>
      <c r="AS44" s="293">
        <v>9</v>
      </c>
      <c r="AT44" s="293">
        <v>0</v>
      </c>
      <c r="AU44" s="293">
        <v>8</v>
      </c>
      <c r="AV44" s="293">
        <v>5</v>
      </c>
      <c r="AW44" s="293">
        <v>0</v>
      </c>
      <c r="AX44" s="293">
        <v>9</v>
      </c>
      <c r="AY44" s="294">
        <f t="shared" si="26"/>
        <v>31</v>
      </c>
      <c r="AZ44" s="295">
        <v>6</v>
      </c>
      <c r="BA44" s="296">
        <f t="shared" si="27"/>
        <v>0.94483389210606517</v>
      </c>
      <c r="BB44" s="292">
        <v>29</v>
      </c>
      <c r="BC44" s="293">
        <v>4</v>
      </c>
      <c r="BD44" s="293">
        <v>2</v>
      </c>
      <c r="BE44" s="293">
        <v>0</v>
      </c>
      <c r="BF44" s="293">
        <v>6</v>
      </c>
      <c r="BG44" s="293">
        <v>6</v>
      </c>
      <c r="BH44" s="293">
        <v>0</v>
      </c>
      <c r="BI44" s="294">
        <f t="shared" si="28"/>
        <v>18</v>
      </c>
      <c r="BJ44" s="295">
        <v>0</v>
      </c>
      <c r="BK44" s="296">
        <f t="shared" si="29"/>
        <v>0.62068965517241381</v>
      </c>
      <c r="BL44" s="292">
        <v>26.5</v>
      </c>
      <c r="BM44" s="297">
        <v>30</v>
      </c>
      <c r="BN44" s="296">
        <f t="shared" si="30"/>
        <v>1.1320754716981132</v>
      </c>
      <c r="BO44" s="292">
        <v>32.5</v>
      </c>
      <c r="BP44" s="293">
        <v>4</v>
      </c>
      <c r="BQ44" s="293">
        <v>8</v>
      </c>
      <c r="BR44" s="293">
        <v>8</v>
      </c>
      <c r="BS44" s="293">
        <v>7</v>
      </c>
      <c r="BT44" s="293">
        <v>6</v>
      </c>
      <c r="BU44" s="293">
        <v>9</v>
      </c>
      <c r="BV44" s="294">
        <f t="shared" si="31"/>
        <v>42</v>
      </c>
      <c r="BW44" s="295">
        <v>0</v>
      </c>
      <c r="BX44" s="296">
        <f t="shared" si="32"/>
        <v>1.2923076923076924</v>
      </c>
      <c r="BY44" s="293">
        <v>0</v>
      </c>
      <c r="BZ44" s="321">
        <f t="shared" si="33"/>
        <v>9.2044354073101591</v>
      </c>
      <c r="CA44" s="275"/>
      <c r="CB44" s="304">
        <f t="shared" si="34"/>
        <v>272</v>
      </c>
      <c r="CC44" s="305">
        <f t="shared" si="35"/>
        <v>222.45000000000002</v>
      </c>
    </row>
    <row r="45" spans="1:81" ht="30" customHeight="1">
      <c r="A45" s="309">
        <v>11</v>
      </c>
      <c r="B45" s="310" t="s">
        <v>174</v>
      </c>
      <c r="C45" s="152" t="s">
        <v>271</v>
      </c>
      <c r="D45" s="292">
        <v>28.62</v>
      </c>
      <c r="E45" s="293">
        <v>8</v>
      </c>
      <c r="F45" s="293">
        <v>8</v>
      </c>
      <c r="G45" s="293">
        <v>5</v>
      </c>
      <c r="H45" s="293">
        <v>6</v>
      </c>
      <c r="I45" s="293">
        <v>8</v>
      </c>
      <c r="J45" s="293">
        <v>3</v>
      </c>
      <c r="K45" s="294">
        <f t="shared" si="18"/>
        <v>38</v>
      </c>
      <c r="L45" s="295">
        <v>0</v>
      </c>
      <c r="M45" s="296">
        <f t="shared" si="19"/>
        <v>1.3277428371767994</v>
      </c>
      <c r="N45" s="292">
        <v>27.06</v>
      </c>
      <c r="O45" s="293">
        <v>8</v>
      </c>
      <c r="P45" s="293">
        <v>7</v>
      </c>
      <c r="Q45" s="293">
        <v>6</v>
      </c>
      <c r="R45" s="293">
        <v>6</v>
      </c>
      <c r="S45" s="293">
        <v>6</v>
      </c>
      <c r="T45" s="293">
        <v>5</v>
      </c>
      <c r="U45" s="294">
        <f t="shared" si="20"/>
        <v>38</v>
      </c>
      <c r="V45" s="295">
        <v>0</v>
      </c>
      <c r="W45" s="296">
        <f t="shared" si="21"/>
        <v>1.4042867701404287</v>
      </c>
      <c r="X45" s="292">
        <v>23.78</v>
      </c>
      <c r="Y45" s="293">
        <v>9</v>
      </c>
      <c r="Z45" s="293">
        <v>8</v>
      </c>
      <c r="AA45" s="293">
        <v>8</v>
      </c>
      <c r="AB45" s="293">
        <v>4</v>
      </c>
      <c r="AC45" s="293">
        <v>8</v>
      </c>
      <c r="AD45" s="293">
        <v>4</v>
      </c>
      <c r="AE45" s="294">
        <f t="shared" si="22"/>
        <v>41</v>
      </c>
      <c r="AF45" s="295">
        <v>0</v>
      </c>
      <c r="AG45" s="296">
        <f t="shared" si="23"/>
        <v>1.7241379310344827</v>
      </c>
      <c r="AH45" s="292">
        <v>25.97</v>
      </c>
      <c r="AI45" s="293">
        <v>9</v>
      </c>
      <c r="AJ45" s="293">
        <v>8</v>
      </c>
      <c r="AK45" s="293">
        <v>10</v>
      </c>
      <c r="AL45" s="293">
        <v>10</v>
      </c>
      <c r="AM45" s="293">
        <v>6</v>
      </c>
      <c r="AN45" s="293">
        <v>0</v>
      </c>
      <c r="AO45" s="294">
        <f t="shared" si="24"/>
        <v>43</v>
      </c>
      <c r="AP45" s="295">
        <v>5</v>
      </c>
      <c r="AQ45" s="296">
        <f t="shared" si="25"/>
        <v>1.3884404262189216</v>
      </c>
      <c r="AR45" s="292">
        <v>27.09</v>
      </c>
      <c r="AS45" s="293">
        <v>7</v>
      </c>
      <c r="AT45" s="293">
        <v>6</v>
      </c>
      <c r="AU45" s="293">
        <v>4</v>
      </c>
      <c r="AV45" s="293">
        <v>9</v>
      </c>
      <c r="AW45" s="293">
        <v>4</v>
      </c>
      <c r="AX45" s="293">
        <v>7</v>
      </c>
      <c r="AY45" s="294">
        <f t="shared" si="26"/>
        <v>37</v>
      </c>
      <c r="AZ45" s="295">
        <v>0</v>
      </c>
      <c r="BA45" s="296">
        <f t="shared" si="27"/>
        <v>1.3658176448874124</v>
      </c>
      <c r="BB45" s="292">
        <v>26.53</v>
      </c>
      <c r="BC45" s="293">
        <v>0</v>
      </c>
      <c r="BD45" s="293">
        <v>0</v>
      </c>
      <c r="BE45" s="293">
        <v>0</v>
      </c>
      <c r="BF45" s="293">
        <v>7</v>
      </c>
      <c r="BG45" s="293">
        <v>0</v>
      </c>
      <c r="BH45" s="293">
        <v>0</v>
      </c>
      <c r="BI45" s="294">
        <f t="shared" si="28"/>
        <v>7</v>
      </c>
      <c r="BJ45" s="295">
        <v>3</v>
      </c>
      <c r="BK45" s="296">
        <f t="shared" si="29"/>
        <v>0.23704707077548254</v>
      </c>
      <c r="BL45" s="292">
        <v>21.22</v>
      </c>
      <c r="BM45" s="297">
        <v>0</v>
      </c>
      <c r="BN45" s="296">
        <f t="shared" si="30"/>
        <v>0</v>
      </c>
      <c r="BO45" s="292">
        <v>25.82</v>
      </c>
      <c r="BP45" s="293">
        <v>5</v>
      </c>
      <c r="BQ45" s="293">
        <v>1</v>
      </c>
      <c r="BR45" s="293">
        <v>9</v>
      </c>
      <c r="BS45" s="293">
        <v>9</v>
      </c>
      <c r="BT45" s="293">
        <v>10</v>
      </c>
      <c r="BU45" s="293">
        <v>7</v>
      </c>
      <c r="BV45" s="294">
        <f t="shared" si="31"/>
        <v>41</v>
      </c>
      <c r="BW45" s="295">
        <v>0</v>
      </c>
      <c r="BX45" s="296">
        <f t="shared" si="32"/>
        <v>1.5879163439194424</v>
      </c>
      <c r="BY45" s="293">
        <v>0</v>
      </c>
      <c r="BZ45" s="321">
        <f t="shared" si="33"/>
        <v>9.0353890241529697</v>
      </c>
      <c r="CA45" s="275"/>
      <c r="CB45" s="304">
        <f t="shared" si="34"/>
        <v>245</v>
      </c>
      <c r="CC45" s="305">
        <f t="shared" si="35"/>
        <v>206.09</v>
      </c>
    </row>
    <row r="46" spans="1:81" ht="30" customHeight="1">
      <c r="A46" s="309">
        <v>12</v>
      </c>
      <c r="B46" s="310" t="s">
        <v>288</v>
      </c>
      <c r="C46" s="152" t="s">
        <v>272</v>
      </c>
      <c r="D46" s="292">
        <v>25.59</v>
      </c>
      <c r="E46" s="293">
        <v>0</v>
      </c>
      <c r="F46" s="293">
        <v>7</v>
      </c>
      <c r="G46" s="293">
        <v>4</v>
      </c>
      <c r="H46" s="293">
        <v>2</v>
      </c>
      <c r="I46" s="293">
        <v>5</v>
      </c>
      <c r="J46" s="293">
        <v>0</v>
      </c>
      <c r="K46" s="294">
        <f t="shared" si="18"/>
        <v>18</v>
      </c>
      <c r="L46" s="295">
        <v>6</v>
      </c>
      <c r="M46" s="296">
        <f t="shared" si="19"/>
        <v>0.56980056980056981</v>
      </c>
      <c r="N46" s="292">
        <v>29.94</v>
      </c>
      <c r="O46" s="293">
        <v>9</v>
      </c>
      <c r="P46" s="293">
        <v>9</v>
      </c>
      <c r="Q46" s="293">
        <v>9</v>
      </c>
      <c r="R46" s="293">
        <v>7</v>
      </c>
      <c r="S46" s="293">
        <v>7</v>
      </c>
      <c r="T46" s="293">
        <v>4</v>
      </c>
      <c r="U46" s="294">
        <f t="shared" si="20"/>
        <v>45</v>
      </c>
      <c r="V46" s="295">
        <v>0</v>
      </c>
      <c r="W46" s="296">
        <f t="shared" si="21"/>
        <v>1.503006012024048</v>
      </c>
      <c r="X46" s="292">
        <v>23.72</v>
      </c>
      <c r="Y46" s="293">
        <v>9</v>
      </c>
      <c r="Z46" s="293">
        <v>3</v>
      </c>
      <c r="AA46" s="293">
        <v>6</v>
      </c>
      <c r="AB46" s="293">
        <v>9</v>
      </c>
      <c r="AC46" s="293">
        <v>0</v>
      </c>
      <c r="AD46" s="293">
        <v>3</v>
      </c>
      <c r="AE46" s="294">
        <f t="shared" si="22"/>
        <v>30</v>
      </c>
      <c r="AF46" s="295">
        <v>3</v>
      </c>
      <c r="AG46" s="296">
        <f t="shared" si="23"/>
        <v>1.1227544910179641</v>
      </c>
      <c r="AH46" s="292">
        <v>20</v>
      </c>
      <c r="AI46" s="293">
        <v>9</v>
      </c>
      <c r="AJ46" s="293">
        <v>8</v>
      </c>
      <c r="AK46" s="293">
        <v>8</v>
      </c>
      <c r="AL46" s="293">
        <v>4</v>
      </c>
      <c r="AM46" s="293">
        <v>9</v>
      </c>
      <c r="AN46" s="293">
        <v>4</v>
      </c>
      <c r="AO46" s="294">
        <f t="shared" si="24"/>
        <v>42</v>
      </c>
      <c r="AP46" s="295">
        <v>0</v>
      </c>
      <c r="AQ46" s="296">
        <f t="shared" si="25"/>
        <v>2.1</v>
      </c>
      <c r="AR46" s="292">
        <v>21.88</v>
      </c>
      <c r="AS46" s="293">
        <v>9</v>
      </c>
      <c r="AT46" s="293">
        <v>7</v>
      </c>
      <c r="AU46" s="293">
        <v>9</v>
      </c>
      <c r="AV46" s="293">
        <v>0</v>
      </c>
      <c r="AW46" s="293">
        <v>5</v>
      </c>
      <c r="AX46" s="293">
        <v>4</v>
      </c>
      <c r="AY46" s="294">
        <f t="shared" si="26"/>
        <v>34</v>
      </c>
      <c r="AZ46" s="295">
        <v>3</v>
      </c>
      <c r="BA46" s="296">
        <f t="shared" si="27"/>
        <v>1.3665594855305467</v>
      </c>
      <c r="BB46" s="292">
        <v>22.69</v>
      </c>
      <c r="BC46" s="293">
        <v>9</v>
      </c>
      <c r="BD46" s="293">
        <v>5</v>
      </c>
      <c r="BE46" s="293">
        <v>0</v>
      </c>
      <c r="BF46" s="293">
        <v>6</v>
      </c>
      <c r="BG46" s="293">
        <v>3</v>
      </c>
      <c r="BH46" s="293">
        <v>0</v>
      </c>
      <c r="BI46" s="294">
        <f t="shared" si="28"/>
        <v>23</v>
      </c>
      <c r="BJ46" s="295">
        <v>0</v>
      </c>
      <c r="BK46" s="296">
        <f t="shared" si="29"/>
        <v>1.0136624063464081</v>
      </c>
      <c r="BL46" s="292">
        <v>21</v>
      </c>
      <c r="BM46" s="297">
        <v>0</v>
      </c>
      <c r="BN46" s="296">
        <f t="shared" si="30"/>
        <v>0</v>
      </c>
      <c r="BO46" s="292">
        <v>24.32</v>
      </c>
      <c r="BP46" s="293">
        <v>8</v>
      </c>
      <c r="BQ46" s="293">
        <v>4</v>
      </c>
      <c r="BR46" s="293">
        <v>10</v>
      </c>
      <c r="BS46" s="293">
        <v>0</v>
      </c>
      <c r="BT46" s="293">
        <v>7</v>
      </c>
      <c r="BU46" s="293">
        <v>7</v>
      </c>
      <c r="BV46" s="294">
        <f t="shared" si="31"/>
        <v>36</v>
      </c>
      <c r="BW46" s="295">
        <v>3</v>
      </c>
      <c r="BX46" s="296">
        <f t="shared" si="32"/>
        <v>1.3177159590043923</v>
      </c>
      <c r="BY46" s="293">
        <v>0</v>
      </c>
      <c r="BZ46" s="320">
        <f t="shared" si="33"/>
        <v>8.99349892372393</v>
      </c>
      <c r="CA46" s="275"/>
      <c r="CB46" s="304">
        <f t="shared" si="34"/>
        <v>228</v>
      </c>
      <c r="CC46" s="305">
        <f t="shared" si="35"/>
        <v>189.14000000000001</v>
      </c>
    </row>
    <row r="47" spans="1:81" ht="30" customHeight="1">
      <c r="A47" s="309">
        <v>13</v>
      </c>
      <c r="B47" s="310" t="s">
        <v>151</v>
      </c>
      <c r="C47" s="152" t="s">
        <v>273</v>
      </c>
      <c r="D47" s="292">
        <v>40.19</v>
      </c>
      <c r="E47" s="293">
        <v>10</v>
      </c>
      <c r="F47" s="293">
        <v>1</v>
      </c>
      <c r="G47" s="293">
        <v>8</v>
      </c>
      <c r="H47" s="293">
        <v>6</v>
      </c>
      <c r="I47" s="293">
        <v>7</v>
      </c>
      <c r="J47" s="293">
        <v>6</v>
      </c>
      <c r="K47" s="294">
        <f t="shared" si="18"/>
        <v>38</v>
      </c>
      <c r="L47" s="295">
        <v>0</v>
      </c>
      <c r="M47" s="296">
        <f t="shared" si="19"/>
        <v>0.94550883304304556</v>
      </c>
      <c r="N47" s="292">
        <v>40.18</v>
      </c>
      <c r="O47" s="293">
        <v>9</v>
      </c>
      <c r="P47" s="293">
        <v>7</v>
      </c>
      <c r="Q47" s="293">
        <v>9</v>
      </c>
      <c r="R47" s="293">
        <v>7</v>
      </c>
      <c r="S47" s="293">
        <v>9</v>
      </c>
      <c r="T47" s="293">
        <v>10</v>
      </c>
      <c r="U47" s="294">
        <f t="shared" si="20"/>
        <v>51</v>
      </c>
      <c r="V47" s="295">
        <v>0</v>
      </c>
      <c r="W47" s="296">
        <f t="shared" si="21"/>
        <v>1.2692882030861126</v>
      </c>
      <c r="X47" s="292">
        <v>31.88</v>
      </c>
      <c r="Y47" s="293">
        <v>9</v>
      </c>
      <c r="Z47" s="293">
        <v>9</v>
      </c>
      <c r="AA47" s="293">
        <v>4</v>
      </c>
      <c r="AB47" s="293">
        <v>6</v>
      </c>
      <c r="AC47" s="293">
        <v>6</v>
      </c>
      <c r="AD47" s="293">
        <v>5</v>
      </c>
      <c r="AE47" s="294">
        <f t="shared" si="22"/>
        <v>39</v>
      </c>
      <c r="AF47" s="295">
        <v>0</v>
      </c>
      <c r="AG47" s="296">
        <f t="shared" si="23"/>
        <v>1.2233375156838144</v>
      </c>
      <c r="AH47" s="292">
        <v>36.909999999999997</v>
      </c>
      <c r="AI47" s="293">
        <v>6</v>
      </c>
      <c r="AJ47" s="293">
        <v>3</v>
      </c>
      <c r="AK47" s="293">
        <v>6</v>
      </c>
      <c r="AL47" s="293">
        <v>5</v>
      </c>
      <c r="AM47" s="293">
        <v>7</v>
      </c>
      <c r="AN47" s="293">
        <v>0</v>
      </c>
      <c r="AO47" s="294">
        <f t="shared" si="24"/>
        <v>27</v>
      </c>
      <c r="AP47" s="295">
        <v>0</v>
      </c>
      <c r="AQ47" s="296">
        <f t="shared" si="25"/>
        <v>0.73150907613112981</v>
      </c>
      <c r="AR47" s="292">
        <v>39.659999999999997</v>
      </c>
      <c r="AS47" s="293">
        <v>5</v>
      </c>
      <c r="AT47" s="293">
        <v>4</v>
      </c>
      <c r="AU47" s="293">
        <v>2</v>
      </c>
      <c r="AV47" s="293">
        <v>7</v>
      </c>
      <c r="AW47" s="293">
        <v>4</v>
      </c>
      <c r="AX47" s="293">
        <v>4</v>
      </c>
      <c r="AY47" s="294">
        <f t="shared" si="26"/>
        <v>26</v>
      </c>
      <c r="AZ47" s="295">
        <v>0</v>
      </c>
      <c r="BA47" s="296">
        <f t="shared" si="27"/>
        <v>0.6555723651033788</v>
      </c>
      <c r="BB47" s="292">
        <v>56.6</v>
      </c>
      <c r="BC47" s="293">
        <v>9</v>
      </c>
      <c r="BD47" s="293">
        <v>5</v>
      </c>
      <c r="BE47" s="293">
        <v>4</v>
      </c>
      <c r="BF47" s="293">
        <v>5</v>
      </c>
      <c r="BG47" s="293">
        <v>3</v>
      </c>
      <c r="BH47" s="293">
        <v>0</v>
      </c>
      <c r="BI47" s="294">
        <f t="shared" si="28"/>
        <v>26</v>
      </c>
      <c r="BJ47" s="295">
        <v>0</v>
      </c>
      <c r="BK47" s="296">
        <f t="shared" si="29"/>
        <v>0.45936395759717313</v>
      </c>
      <c r="BL47" s="292">
        <v>35.69</v>
      </c>
      <c r="BM47" s="297">
        <v>60</v>
      </c>
      <c r="BN47" s="296">
        <f t="shared" si="30"/>
        <v>1.6811431773606054</v>
      </c>
      <c r="BO47" s="292">
        <v>39.869999999999997</v>
      </c>
      <c r="BP47" s="293">
        <v>4</v>
      </c>
      <c r="BQ47" s="293">
        <v>2</v>
      </c>
      <c r="BR47" s="293">
        <v>9</v>
      </c>
      <c r="BS47" s="293">
        <v>9</v>
      </c>
      <c r="BT47" s="293">
        <v>7</v>
      </c>
      <c r="BU47" s="293">
        <v>7</v>
      </c>
      <c r="BV47" s="294">
        <f t="shared" si="31"/>
        <v>38</v>
      </c>
      <c r="BW47" s="295">
        <v>0</v>
      </c>
      <c r="BX47" s="296">
        <f t="shared" si="32"/>
        <v>0.95309756709305249</v>
      </c>
      <c r="BY47" s="293">
        <v>0.2</v>
      </c>
      <c r="BZ47" s="320">
        <f t="shared" si="33"/>
        <v>8.1188206950983126</v>
      </c>
      <c r="CA47" s="275"/>
      <c r="CB47" s="304">
        <f t="shared" si="34"/>
        <v>305.2</v>
      </c>
      <c r="CC47" s="305">
        <f t="shared" si="35"/>
        <v>320.97999999999996</v>
      </c>
    </row>
    <row r="48" spans="1:81" ht="30" customHeight="1">
      <c r="A48" s="309">
        <v>14</v>
      </c>
      <c r="B48" s="310" t="s">
        <v>19</v>
      </c>
      <c r="C48" s="152" t="s">
        <v>36</v>
      </c>
      <c r="D48" s="292">
        <v>31.25</v>
      </c>
      <c r="E48" s="293">
        <v>6</v>
      </c>
      <c r="F48" s="293">
        <v>5</v>
      </c>
      <c r="G48" s="293">
        <v>4</v>
      </c>
      <c r="H48" s="293">
        <v>5</v>
      </c>
      <c r="I48" s="293">
        <v>6</v>
      </c>
      <c r="J48" s="293">
        <v>0</v>
      </c>
      <c r="K48" s="294">
        <f t="shared" si="18"/>
        <v>26</v>
      </c>
      <c r="L48" s="295">
        <v>3</v>
      </c>
      <c r="M48" s="296">
        <f t="shared" si="19"/>
        <v>0.75912408759124084</v>
      </c>
      <c r="N48" s="292">
        <v>40.4</v>
      </c>
      <c r="O48" s="293">
        <v>7</v>
      </c>
      <c r="P48" s="293">
        <v>10</v>
      </c>
      <c r="Q48" s="293">
        <v>10</v>
      </c>
      <c r="R48" s="293">
        <v>8</v>
      </c>
      <c r="S48" s="293">
        <v>7</v>
      </c>
      <c r="T48" s="293">
        <v>7</v>
      </c>
      <c r="U48" s="294">
        <f t="shared" si="20"/>
        <v>49</v>
      </c>
      <c r="V48" s="295">
        <v>0</v>
      </c>
      <c r="W48" s="296">
        <f t="shared" si="21"/>
        <v>1.2128712871287128</v>
      </c>
      <c r="X48" s="292">
        <v>26.97</v>
      </c>
      <c r="Y48" s="293">
        <v>8</v>
      </c>
      <c r="Z48" s="293">
        <v>10</v>
      </c>
      <c r="AA48" s="293">
        <v>6</v>
      </c>
      <c r="AB48" s="293">
        <v>2</v>
      </c>
      <c r="AC48" s="293">
        <v>1</v>
      </c>
      <c r="AD48" s="293">
        <v>0</v>
      </c>
      <c r="AE48" s="294">
        <f t="shared" si="22"/>
        <v>27</v>
      </c>
      <c r="AF48" s="295">
        <v>3</v>
      </c>
      <c r="AG48" s="296">
        <f t="shared" si="23"/>
        <v>0.90090090090090091</v>
      </c>
      <c r="AH48" s="292">
        <v>25.34</v>
      </c>
      <c r="AI48" s="293">
        <v>8</v>
      </c>
      <c r="AJ48" s="293">
        <v>7</v>
      </c>
      <c r="AK48" s="293">
        <v>7</v>
      </c>
      <c r="AL48" s="293">
        <v>5</v>
      </c>
      <c r="AM48" s="293">
        <v>5</v>
      </c>
      <c r="AN48" s="293">
        <v>4</v>
      </c>
      <c r="AO48" s="294">
        <f t="shared" si="24"/>
        <v>36</v>
      </c>
      <c r="AP48" s="295">
        <v>0</v>
      </c>
      <c r="AQ48" s="296">
        <f t="shared" si="25"/>
        <v>1.420678768745067</v>
      </c>
      <c r="AR48" s="292">
        <v>30.03</v>
      </c>
      <c r="AS48" s="293">
        <v>6</v>
      </c>
      <c r="AT48" s="293">
        <v>9</v>
      </c>
      <c r="AU48" s="293">
        <v>8</v>
      </c>
      <c r="AV48" s="293">
        <v>5</v>
      </c>
      <c r="AW48" s="293">
        <v>0</v>
      </c>
      <c r="AX48" s="293">
        <v>2</v>
      </c>
      <c r="AY48" s="294">
        <f t="shared" si="26"/>
        <v>30</v>
      </c>
      <c r="AZ48" s="295">
        <v>3</v>
      </c>
      <c r="BA48" s="296">
        <f t="shared" si="27"/>
        <v>0.90826521344232514</v>
      </c>
      <c r="BB48" s="292">
        <v>25.38</v>
      </c>
      <c r="BC48" s="293">
        <v>7</v>
      </c>
      <c r="BD48" s="293">
        <v>3</v>
      </c>
      <c r="BE48" s="293">
        <v>3</v>
      </c>
      <c r="BF48" s="293">
        <v>3</v>
      </c>
      <c r="BG48" s="293">
        <v>2</v>
      </c>
      <c r="BH48" s="293">
        <v>0</v>
      </c>
      <c r="BI48" s="294">
        <f t="shared" si="28"/>
        <v>18</v>
      </c>
      <c r="BJ48" s="295">
        <v>0</v>
      </c>
      <c r="BK48" s="296">
        <f t="shared" si="29"/>
        <v>0.70921985815602839</v>
      </c>
      <c r="BL48" s="292">
        <v>24.28</v>
      </c>
      <c r="BM48" s="297">
        <v>0</v>
      </c>
      <c r="BN48" s="296">
        <f t="shared" si="30"/>
        <v>0</v>
      </c>
      <c r="BO48" s="292">
        <v>30.84</v>
      </c>
      <c r="BP48" s="293">
        <v>10</v>
      </c>
      <c r="BQ48" s="293">
        <v>10</v>
      </c>
      <c r="BR48" s="293">
        <v>9</v>
      </c>
      <c r="BS48" s="293">
        <v>8</v>
      </c>
      <c r="BT48" s="293">
        <v>7</v>
      </c>
      <c r="BU48" s="293">
        <v>9</v>
      </c>
      <c r="BV48" s="294">
        <f t="shared" si="31"/>
        <v>53</v>
      </c>
      <c r="BW48" s="295">
        <v>0</v>
      </c>
      <c r="BX48" s="296">
        <f t="shared" si="32"/>
        <v>1.7185473411154346</v>
      </c>
      <c r="BY48" s="293">
        <v>0</v>
      </c>
      <c r="BZ48" s="320">
        <f t="shared" si="33"/>
        <v>7.6296074570797092</v>
      </c>
      <c r="CA48" s="275"/>
      <c r="CB48" s="304">
        <f t="shared" si="34"/>
        <v>239</v>
      </c>
      <c r="CC48" s="305">
        <f t="shared" si="35"/>
        <v>234.49</v>
      </c>
    </row>
    <row r="49" spans="1:81" ht="30" customHeight="1">
      <c r="A49" s="309">
        <v>15</v>
      </c>
      <c r="B49" s="310" t="s">
        <v>274</v>
      </c>
      <c r="C49" s="152" t="s">
        <v>275</v>
      </c>
      <c r="D49" s="292">
        <v>25.97</v>
      </c>
      <c r="E49" s="293">
        <v>5</v>
      </c>
      <c r="F49" s="293">
        <v>1</v>
      </c>
      <c r="G49" s="293">
        <v>0</v>
      </c>
      <c r="H49" s="293">
        <v>8</v>
      </c>
      <c r="I49" s="293">
        <v>0</v>
      </c>
      <c r="J49" s="293">
        <v>4</v>
      </c>
      <c r="K49" s="294">
        <f t="shared" si="18"/>
        <v>18</v>
      </c>
      <c r="L49" s="295">
        <v>6</v>
      </c>
      <c r="M49" s="296">
        <f t="shared" si="19"/>
        <v>0.56302783859868633</v>
      </c>
      <c r="N49" s="292">
        <v>19.03</v>
      </c>
      <c r="O49" s="293">
        <v>5</v>
      </c>
      <c r="P49" s="293">
        <v>0</v>
      </c>
      <c r="Q49" s="293">
        <v>0</v>
      </c>
      <c r="R49" s="293">
        <v>10</v>
      </c>
      <c r="S49" s="293">
        <v>7</v>
      </c>
      <c r="T49" s="293">
        <v>2</v>
      </c>
      <c r="U49" s="294">
        <f t="shared" si="20"/>
        <v>24</v>
      </c>
      <c r="V49" s="295">
        <v>6</v>
      </c>
      <c r="W49" s="296">
        <f t="shared" si="21"/>
        <v>0.95884938074310821</v>
      </c>
      <c r="X49" s="292">
        <v>16.38</v>
      </c>
      <c r="Y49" s="293">
        <v>10</v>
      </c>
      <c r="Z49" s="293">
        <v>8</v>
      </c>
      <c r="AA49" s="293">
        <v>7</v>
      </c>
      <c r="AB49" s="293">
        <v>0</v>
      </c>
      <c r="AC49" s="293">
        <v>0</v>
      </c>
      <c r="AD49" s="293">
        <v>8</v>
      </c>
      <c r="AE49" s="294">
        <f t="shared" si="22"/>
        <v>33</v>
      </c>
      <c r="AF49" s="295">
        <v>6</v>
      </c>
      <c r="AG49" s="296">
        <f t="shared" si="23"/>
        <v>1.4745308310991958</v>
      </c>
      <c r="AH49" s="292">
        <v>16.82</v>
      </c>
      <c r="AI49" s="293">
        <v>8</v>
      </c>
      <c r="AJ49" s="293">
        <v>5</v>
      </c>
      <c r="AK49" s="293">
        <v>6</v>
      </c>
      <c r="AL49" s="293">
        <v>0</v>
      </c>
      <c r="AM49" s="293">
        <v>0</v>
      </c>
      <c r="AN49" s="293">
        <v>0</v>
      </c>
      <c r="AO49" s="294">
        <f t="shared" si="24"/>
        <v>19</v>
      </c>
      <c r="AP49" s="295">
        <v>13</v>
      </c>
      <c r="AQ49" s="296">
        <f t="shared" si="25"/>
        <v>0.63715627095908789</v>
      </c>
      <c r="AR49" s="292">
        <v>15.94</v>
      </c>
      <c r="AS49" s="293">
        <v>8</v>
      </c>
      <c r="AT49" s="293">
        <v>8</v>
      </c>
      <c r="AU49" s="293">
        <v>0</v>
      </c>
      <c r="AV49" s="293">
        <v>2</v>
      </c>
      <c r="AW49" s="293">
        <v>7</v>
      </c>
      <c r="AX49" s="293">
        <v>0</v>
      </c>
      <c r="AY49" s="294">
        <f t="shared" si="26"/>
        <v>25</v>
      </c>
      <c r="AZ49" s="295">
        <v>6</v>
      </c>
      <c r="BA49" s="296">
        <f t="shared" si="27"/>
        <v>1.13947128532361</v>
      </c>
      <c r="BB49" s="292">
        <v>15.97</v>
      </c>
      <c r="BC49" s="293">
        <v>8</v>
      </c>
      <c r="BD49" s="293">
        <v>8</v>
      </c>
      <c r="BE49" s="293">
        <v>0</v>
      </c>
      <c r="BF49" s="293">
        <v>4</v>
      </c>
      <c r="BG49" s="293">
        <v>2</v>
      </c>
      <c r="BH49" s="293">
        <v>0</v>
      </c>
      <c r="BI49" s="294">
        <f t="shared" si="28"/>
        <v>22</v>
      </c>
      <c r="BJ49" s="295">
        <v>0</v>
      </c>
      <c r="BK49" s="296">
        <f t="shared" si="29"/>
        <v>1.3775829680651221</v>
      </c>
      <c r="BL49" s="292">
        <v>17.399999999999999</v>
      </c>
      <c r="BM49" s="297">
        <v>0</v>
      </c>
      <c r="BN49" s="296">
        <f t="shared" si="30"/>
        <v>0</v>
      </c>
      <c r="BO49" s="292">
        <v>19.91</v>
      </c>
      <c r="BP49" s="293">
        <v>9</v>
      </c>
      <c r="BQ49" s="293">
        <v>0</v>
      </c>
      <c r="BR49" s="293">
        <v>7</v>
      </c>
      <c r="BS49" s="293">
        <v>0</v>
      </c>
      <c r="BT49" s="293">
        <v>7</v>
      </c>
      <c r="BU49" s="293">
        <v>6</v>
      </c>
      <c r="BV49" s="294">
        <f t="shared" si="31"/>
        <v>29</v>
      </c>
      <c r="BW49" s="295">
        <v>6</v>
      </c>
      <c r="BX49" s="296">
        <f t="shared" si="32"/>
        <v>1.1192589733693554</v>
      </c>
      <c r="BY49" s="293">
        <v>0</v>
      </c>
      <c r="BZ49" s="320">
        <f t="shared" si="33"/>
        <v>7.2698775481581652</v>
      </c>
      <c r="CA49" s="275"/>
      <c r="CB49" s="304">
        <f t="shared" si="34"/>
        <v>170</v>
      </c>
      <c r="CC49" s="305">
        <f t="shared" si="35"/>
        <v>147.41999999999999</v>
      </c>
    </row>
    <row r="50" spans="1:81" ht="30" customHeight="1">
      <c r="A50" s="309">
        <v>16</v>
      </c>
      <c r="B50" s="310" t="s">
        <v>152</v>
      </c>
      <c r="C50" s="152" t="s">
        <v>201</v>
      </c>
      <c r="D50" s="292">
        <v>37.69</v>
      </c>
      <c r="E50" s="293">
        <v>2</v>
      </c>
      <c r="F50" s="293">
        <v>7</v>
      </c>
      <c r="G50" s="293">
        <v>10</v>
      </c>
      <c r="H50" s="293">
        <v>9</v>
      </c>
      <c r="I50" s="293">
        <v>5</v>
      </c>
      <c r="J50" s="293">
        <v>6</v>
      </c>
      <c r="K50" s="294">
        <f t="shared" si="18"/>
        <v>39</v>
      </c>
      <c r="L50" s="295">
        <v>0</v>
      </c>
      <c r="M50" s="296">
        <f t="shared" si="19"/>
        <v>1.034757230034492</v>
      </c>
      <c r="N50" s="292">
        <v>42.03</v>
      </c>
      <c r="O50" s="293">
        <v>8</v>
      </c>
      <c r="P50" s="293">
        <v>8</v>
      </c>
      <c r="Q50" s="293">
        <v>7</v>
      </c>
      <c r="R50" s="293">
        <v>9</v>
      </c>
      <c r="S50" s="293">
        <v>10</v>
      </c>
      <c r="T50" s="293">
        <v>8</v>
      </c>
      <c r="U50" s="294">
        <f t="shared" si="20"/>
        <v>50</v>
      </c>
      <c r="V50" s="295">
        <v>0</v>
      </c>
      <c r="W50" s="296">
        <f t="shared" si="21"/>
        <v>1.1896264572924102</v>
      </c>
      <c r="X50" s="292">
        <v>50.09</v>
      </c>
      <c r="Y50" s="293">
        <v>10</v>
      </c>
      <c r="Z50" s="293">
        <v>7</v>
      </c>
      <c r="AA50" s="293">
        <v>7</v>
      </c>
      <c r="AB50" s="293">
        <v>1</v>
      </c>
      <c r="AC50" s="293">
        <v>1</v>
      </c>
      <c r="AD50" s="293">
        <v>7</v>
      </c>
      <c r="AE50" s="294">
        <f t="shared" si="22"/>
        <v>33</v>
      </c>
      <c r="AF50" s="295">
        <v>0</v>
      </c>
      <c r="AG50" s="296">
        <f t="shared" si="23"/>
        <v>0.65881413455779592</v>
      </c>
      <c r="AH50" s="292">
        <v>34.43</v>
      </c>
      <c r="AI50" s="293">
        <v>10</v>
      </c>
      <c r="AJ50" s="293">
        <v>7</v>
      </c>
      <c r="AK50" s="293">
        <v>10</v>
      </c>
      <c r="AL50" s="293">
        <v>5</v>
      </c>
      <c r="AM50" s="293">
        <v>6</v>
      </c>
      <c r="AN50" s="293">
        <v>0</v>
      </c>
      <c r="AO50" s="294">
        <f t="shared" si="24"/>
        <v>38</v>
      </c>
      <c r="AP50" s="295">
        <v>0</v>
      </c>
      <c r="AQ50" s="296">
        <f t="shared" si="25"/>
        <v>1.1036886436247459</v>
      </c>
      <c r="AR50" s="292">
        <v>41.28</v>
      </c>
      <c r="AS50" s="293">
        <v>8</v>
      </c>
      <c r="AT50" s="293">
        <v>10</v>
      </c>
      <c r="AU50" s="293">
        <v>6</v>
      </c>
      <c r="AV50" s="293">
        <v>0</v>
      </c>
      <c r="AW50" s="293">
        <v>10</v>
      </c>
      <c r="AX50" s="293">
        <v>8</v>
      </c>
      <c r="AY50" s="294">
        <f t="shared" si="26"/>
        <v>42</v>
      </c>
      <c r="AZ50" s="295">
        <v>3</v>
      </c>
      <c r="BA50" s="296">
        <f t="shared" si="27"/>
        <v>0.94850948509485089</v>
      </c>
      <c r="BB50" s="292">
        <v>58.46</v>
      </c>
      <c r="BC50" s="293">
        <v>6</v>
      </c>
      <c r="BD50" s="293">
        <v>3</v>
      </c>
      <c r="BE50" s="293">
        <v>0</v>
      </c>
      <c r="BF50" s="293">
        <v>6</v>
      </c>
      <c r="BG50" s="293">
        <v>4</v>
      </c>
      <c r="BH50" s="293">
        <v>2</v>
      </c>
      <c r="BI50" s="294">
        <f t="shared" si="28"/>
        <v>21</v>
      </c>
      <c r="BJ50" s="295">
        <v>0</v>
      </c>
      <c r="BK50" s="296">
        <f t="shared" si="29"/>
        <v>0.35921997947314405</v>
      </c>
      <c r="BL50" s="292">
        <v>33.340000000000003</v>
      </c>
      <c r="BM50" s="297">
        <v>30</v>
      </c>
      <c r="BN50" s="296">
        <f t="shared" si="30"/>
        <v>0.89982003599280136</v>
      </c>
      <c r="BO50" s="292">
        <v>43.75</v>
      </c>
      <c r="BP50" s="293">
        <v>9</v>
      </c>
      <c r="BQ50" s="293">
        <v>9</v>
      </c>
      <c r="BR50" s="293">
        <v>7</v>
      </c>
      <c r="BS50" s="293">
        <v>5</v>
      </c>
      <c r="BT50" s="293">
        <v>9</v>
      </c>
      <c r="BU50" s="293">
        <v>8</v>
      </c>
      <c r="BV50" s="294">
        <f t="shared" si="31"/>
        <v>47</v>
      </c>
      <c r="BW50" s="295">
        <v>0</v>
      </c>
      <c r="BX50" s="296">
        <f t="shared" si="32"/>
        <v>1.0742857142857143</v>
      </c>
      <c r="BY50" s="293">
        <v>0</v>
      </c>
      <c r="BZ50" s="320">
        <f t="shared" si="33"/>
        <v>7.2687216803559558</v>
      </c>
      <c r="CA50" s="275"/>
      <c r="CB50" s="304">
        <f t="shared" si="34"/>
        <v>300</v>
      </c>
      <c r="CC50" s="305">
        <f t="shared" si="35"/>
        <v>341.07</v>
      </c>
    </row>
    <row r="51" spans="1:81" ht="30" customHeight="1">
      <c r="A51" s="309">
        <v>17</v>
      </c>
      <c r="B51" s="310" t="s">
        <v>288</v>
      </c>
      <c r="C51" s="152" t="s">
        <v>276</v>
      </c>
      <c r="D51" s="292">
        <v>36.75</v>
      </c>
      <c r="E51" s="293">
        <v>6</v>
      </c>
      <c r="F51" s="293">
        <v>8</v>
      </c>
      <c r="G51" s="293">
        <v>5</v>
      </c>
      <c r="H51" s="293">
        <v>3</v>
      </c>
      <c r="I51" s="293">
        <v>8</v>
      </c>
      <c r="J51" s="293">
        <v>2</v>
      </c>
      <c r="K51" s="294">
        <f t="shared" si="18"/>
        <v>32</v>
      </c>
      <c r="L51" s="295">
        <v>0</v>
      </c>
      <c r="M51" s="296">
        <f t="shared" si="19"/>
        <v>0.87074829931972786</v>
      </c>
      <c r="N51" s="292">
        <v>38.28</v>
      </c>
      <c r="O51" s="293">
        <v>10</v>
      </c>
      <c r="P51" s="293">
        <v>10</v>
      </c>
      <c r="Q51" s="293">
        <v>10</v>
      </c>
      <c r="R51" s="293">
        <v>10</v>
      </c>
      <c r="S51" s="293">
        <v>10</v>
      </c>
      <c r="T51" s="293">
        <v>9</v>
      </c>
      <c r="U51" s="294">
        <f t="shared" si="20"/>
        <v>59</v>
      </c>
      <c r="V51" s="295">
        <v>0</v>
      </c>
      <c r="W51" s="296">
        <f t="shared" si="21"/>
        <v>1.541274817136886</v>
      </c>
      <c r="X51" s="292">
        <v>35.19</v>
      </c>
      <c r="Y51" s="293">
        <v>10</v>
      </c>
      <c r="Z51" s="293">
        <v>6</v>
      </c>
      <c r="AA51" s="293">
        <v>10</v>
      </c>
      <c r="AB51" s="293">
        <v>3</v>
      </c>
      <c r="AC51" s="293">
        <v>5</v>
      </c>
      <c r="AD51" s="293">
        <v>8</v>
      </c>
      <c r="AE51" s="294">
        <f t="shared" si="22"/>
        <v>42</v>
      </c>
      <c r="AF51" s="295">
        <v>0</v>
      </c>
      <c r="AG51" s="296">
        <f t="shared" si="23"/>
        <v>1.1935208866155158</v>
      </c>
      <c r="AH51" s="292">
        <v>36.1</v>
      </c>
      <c r="AI51" s="293">
        <v>8</v>
      </c>
      <c r="AJ51" s="293">
        <v>7</v>
      </c>
      <c r="AK51" s="293">
        <v>2</v>
      </c>
      <c r="AL51" s="293">
        <v>0</v>
      </c>
      <c r="AM51" s="293">
        <v>6</v>
      </c>
      <c r="AN51" s="293">
        <v>1</v>
      </c>
      <c r="AO51" s="294">
        <f t="shared" si="24"/>
        <v>24</v>
      </c>
      <c r="AP51" s="295">
        <v>5</v>
      </c>
      <c r="AQ51" s="296">
        <f t="shared" si="25"/>
        <v>0.58394160583941601</v>
      </c>
      <c r="AR51" s="292">
        <v>36.090000000000003</v>
      </c>
      <c r="AS51" s="293">
        <v>5</v>
      </c>
      <c r="AT51" s="293">
        <v>7</v>
      </c>
      <c r="AU51" s="293">
        <v>3</v>
      </c>
      <c r="AV51" s="293">
        <v>3</v>
      </c>
      <c r="AW51" s="293">
        <v>8</v>
      </c>
      <c r="AX51" s="293">
        <v>2</v>
      </c>
      <c r="AY51" s="294">
        <f t="shared" si="26"/>
        <v>28</v>
      </c>
      <c r="AZ51" s="295">
        <v>0</v>
      </c>
      <c r="BA51" s="296">
        <f t="shared" si="27"/>
        <v>0.77583818232197277</v>
      </c>
      <c r="BB51" s="292">
        <v>44.63</v>
      </c>
      <c r="BC51" s="293">
        <v>10</v>
      </c>
      <c r="BD51" s="293">
        <v>8</v>
      </c>
      <c r="BE51" s="293">
        <v>0</v>
      </c>
      <c r="BF51" s="293">
        <v>7</v>
      </c>
      <c r="BG51" s="293">
        <v>3</v>
      </c>
      <c r="BH51" s="293">
        <v>3</v>
      </c>
      <c r="BI51" s="294">
        <f t="shared" si="28"/>
        <v>31</v>
      </c>
      <c r="BJ51" s="295">
        <v>0</v>
      </c>
      <c r="BK51" s="296">
        <f t="shared" si="29"/>
        <v>0.69460004481290605</v>
      </c>
      <c r="BL51" s="292">
        <v>31.63</v>
      </c>
      <c r="BM51" s="297">
        <v>0</v>
      </c>
      <c r="BN51" s="296">
        <f t="shared" si="30"/>
        <v>0</v>
      </c>
      <c r="BO51" s="292">
        <v>35.880000000000003</v>
      </c>
      <c r="BP51" s="293">
        <v>9</v>
      </c>
      <c r="BQ51" s="293">
        <v>9</v>
      </c>
      <c r="BR51" s="293">
        <v>5</v>
      </c>
      <c r="BS51" s="293">
        <v>8</v>
      </c>
      <c r="BT51" s="293">
        <v>9</v>
      </c>
      <c r="BU51" s="293">
        <v>10</v>
      </c>
      <c r="BV51" s="294">
        <f t="shared" si="31"/>
        <v>50</v>
      </c>
      <c r="BW51" s="295">
        <v>0</v>
      </c>
      <c r="BX51" s="296">
        <f t="shared" si="32"/>
        <v>1.3935340022296543</v>
      </c>
      <c r="BY51" s="293">
        <v>0</v>
      </c>
      <c r="BZ51" s="320">
        <f t="shared" si="33"/>
        <v>7.0534578382760786</v>
      </c>
      <c r="CA51" s="275"/>
      <c r="CB51" s="304">
        <f t="shared" si="34"/>
        <v>266</v>
      </c>
      <c r="CC51" s="305">
        <f t="shared" si="35"/>
        <v>294.55</v>
      </c>
    </row>
    <row r="52" spans="1:81" ht="30" customHeight="1">
      <c r="A52" s="309">
        <v>18</v>
      </c>
      <c r="B52" s="310" t="s">
        <v>288</v>
      </c>
      <c r="C52" s="152" t="s">
        <v>37</v>
      </c>
      <c r="D52" s="292">
        <v>31.28</v>
      </c>
      <c r="E52" s="293">
        <v>3</v>
      </c>
      <c r="F52" s="293">
        <v>3</v>
      </c>
      <c r="G52" s="293">
        <v>0</v>
      </c>
      <c r="H52" s="293">
        <v>7</v>
      </c>
      <c r="I52" s="293">
        <v>1</v>
      </c>
      <c r="J52" s="293">
        <v>0</v>
      </c>
      <c r="K52" s="294">
        <f t="shared" si="18"/>
        <v>14</v>
      </c>
      <c r="L52" s="295">
        <v>6</v>
      </c>
      <c r="M52" s="296">
        <f t="shared" si="19"/>
        <v>0.37553648068669526</v>
      </c>
      <c r="N52" s="292">
        <v>28.35</v>
      </c>
      <c r="O52" s="293">
        <v>10</v>
      </c>
      <c r="P52" s="293">
        <v>7</v>
      </c>
      <c r="Q52" s="293">
        <v>5</v>
      </c>
      <c r="R52" s="293">
        <v>2</v>
      </c>
      <c r="S52" s="293">
        <v>6</v>
      </c>
      <c r="T52" s="293">
        <v>10</v>
      </c>
      <c r="U52" s="294">
        <f t="shared" si="20"/>
        <v>40</v>
      </c>
      <c r="V52" s="295">
        <v>0</v>
      </c>
      <c r="W52" s="296">
        <f t="shared" si="21"/>
        <v>1.4109347442680775</v>
      </c>
      <c r="X52" s="292">
        <v>26.06</v>
      </c>
      <c r="Y52" s="293">
        <v>9</v>
      </c>
      <c r="Z52" s="293">
        <v>7</v>
      </c>
      <c r="AA52" s="293">
        <v>7</v>
      </c>
      <c r="AB52" s="293">
        <v>6</v>
      </c>
      <c r="AC52" s="293">
        <v>0</v>
      </c>
      <c r="AD52" s="293">
        <v>2</v>
      </c>
      <c r="AE52" s="294">
        <f t="shared" si="22"/>
        <v>31</v>
      </c>
      <c r="AF52" s="295">
        <v>3</v>
      </c>
      <c r="AG52" s="296">
        <f t="shared" si="23"/>
        <v>1.0667584308327598</v>
      </c>
      <c r="AH52" s="292">
        <v>29.15</v>
      </c>
      <c r="AI52" s="293">
        <v>9</v>
      </c>
      <c r="AJ52" s="293">
        <v>4</v>
      </c>
      <c r="AK52" s="293">
        <v>0</v>
      </c>
      <c r="AL52" s="293">
        <v>0</v>
      </c>
      <c r="AM52" s="293">
        <v>0</v>
      </c>
      <c r="AN52" s="293">
        <v>0</v>
      </c>
      <c r="AO52" s="294">
        <f t="shared" si="24"/>
        <v>13</v>
      </c>
      <c r="AP52" s="295">
        <v>16</v>
      </c>
      <c r="AQ52" s="296">
        <f t="shared" si="25"/>
        <v>0.2879291251384275</v>
      </c>
      <c r="AR52" s="292">
        <v>36.5</v>
      </c>
      <c r="AS52" s="293">
        <v>4</v>
      </c>
      <c r="AT52" s="293">
        <v>9</v>
      </c>
      <c r="AU52" s="293">
        <v>7</v>
      </c>
      <c r="AV52" s="293">
        <v>6</v>
      </c>
      <c r="AW52" s="293">
        <v>2</v>
      </c>
      <c r="AX52" s="293">
        <v>7</v>
      </c>
      <c r="AY52" s="294">
        <f t="shared" si="26"/>
        <v>35</v>
      </c>
      <c r="AZ52" s="295">
        <v>0</v>
      </c>
      <c r="BA52" s="296">
        <f t="shared" si="27"/>
        <v>0.95890410958904104</v>
      </c>
      <c r="BB52" s="292">
        <v>24.56</v>
      </c>
      <c r="BC52" s="293">
        <v>8</v>
      </c>
      <c r="BD52" s="293">
        <v>6</v>
      </c>
      <c r="BE52" s="293">
        <v>5</v>
      </c>
      <c r="BF52" s="293">
        <v>8</v>
      </c>
      <c r="BG52" s="293">
        <v>4</v>
      </c>
      <c r="BH52" s="293">
        <v>4</v>
      </c>
      <c r="BI52" s="294">
        <f t="shared" si="28"/>
        <v>35</v>
      </c>
      <c r="BJ52" s="295">
        <v>0</v>
      </c>
      <c r="BK52" s="296">
        <f t="shared" si="29"/>
        <v>1.4250814332247557</v>
      </c>
      <c r="BL52" s="292">
        <v>27.5</v>
      </c>
      <c r="BM52" s="297">
        <v>0</v>
      </c>
      <c r="BN52" s="296">
        <f t="shared" si="30"/>
        <v>0</v>
      </c>
      <c r="BO52" s="292">
        <v>29.6</v>
      </c>
      <c r="BP52" s="293">
        <v>1</v>
      </c>
      <c r="BQ52" s="293">
        <v>5</v>
      </c>
      <c r="BR52" s="293">
        <v>9</v>
      </c>
      <c r="BS52" s="293">
        <v>4</v>
      </c>
      <c r="BT52" s="293">
        <v>0</v>
      </c>
      <c r="BU52" s="293">
        <v>9</v>
      </c>
      <c r="BV52" s="294">
        <f t="shared" si="31"/>
        <v>28</v>
      </c>
      <c r="BW52" s="295">
        <v>3</v>
      </c>
      <c r="BX52" s="296">
        <f t="shared" si="32"/>
        <v>0.85889570552147232</v>
      </c>
      <c r="BY52" s="293">
        <v>0.2</v>
      </c>
      <c r="BZ52" s="320">
        <f t="shared" si="33"/>
        <v>6.5840400292612307</v>
      </c>
      <c r="CA52" s="275"/>
      <c r="CB52" s="304">
        <f t="shared" si="34"/>
        <v>196.2</v>
      </c>
      <c r="CC52" s="305">
        <f t="shared" si="35"/>
        <v>233</v>
      </c>
    </row>
    <row r="53" spans="1:81" ht="30" customHeight="1">
      <c r="A53" s="309">
        <v>19</v>
      </c>
      <c r="B53" s="310" t="s">
        <v>288</v>
      </c>
      <c r="C53" s="152" t="s">
        <v>38</v>
      </c>
      <c r="D53" s="292">
        <v>29.06</v>
      </c>
      <c r="E53" s="293">
        <v>0</v>
      </c>
      <c r="F53" s="293">
        <v>9</v>
      </c>
      <c r="G53" s="293">
        <v>0</v>
      </c>
      <c r="H53" s="293">
        <v>2</v>
      </c>
      <c r="I53" s="293">
        <v>0</v>
      </c>
      <c r="J53" s="293">
        <v>2</v>
      </c>
      <c r="K53" s="294">
        <f t="shared" si="18"/>
        <v>13</v>
      </c>
      <c r="L53" s="295">
        <v>9</v>
      </c>
      <c r="M53" s="296">
        <f t="shared" si="19"/>
        <v>0.34156594850236466</v>
      </c>
      <c r="N53" s="292">
        <v>33.15</v>
      </c>
      <c r="O53" s="293">
        <v>9</v>
      </c>
      <c r="P53" s="293">
        <v>6</v>
      </c>
      <c r="Q53" s="293">
        <v>8</v>
      </c>
      <c r="R53" s="293">
        <v>6</v>
      </c>
      <c r="S53" s="293">
        <v>10</v>
      </c>
      <c r="T53" s="293">
        <v>9</v>
      </c>
      <c r="U53" s="294">
        <f t="shared" si="20"/>
        <v>48</v>
      </c>
      <c r="V53" s="295">
        <v>0</v>
      </c>
      <c r="W53" s="296">
        <f t="shared" si="21"/>
        <v>1.4479638009049773</v>
      </c>
      <c r="X53" s="292">
        <v>29.03</v>
      </c>
      <c r="Y53" s="293">
        <v>9</v>
      </c>
      <c r="Z53" s="293">
        <v>9</v>
      </c>
      <c r="AA53" s="293">
        <v>8</v>
      </c>
      <c r="AB53" s="293">
        <v>8</v>
      </c>
      <c r="AC53" s="293">
        <v>5</v>
      </c>
      <c r="AD53" s="293">
        <v>0</v>
      </c>
      <c r="AE53" s="294">
        <f t="shared" si="22"/>
        <v>39</v>
      </c>
      <c r="AF53" s="295">
        <v>3</v>
      </c>
      <c r="AG53" s="296">
        <f t="shared" si="23"/>
        <v>1.2176084920387136</v>
      </c>
      <c r="AH53" s="292">
        <v>29.72</v>
      </c>
      <c r="AI53" s="293">
        <v>6</v>
      </c>
      <c r="AJ53" s="293">
        <v>5</v>
      </c>
      <c r="AK53" s="293">
        <v>7</v>
      </c>
      <c r="AL53" s="293">
        <v>7</v>
      </c>
      <c r="AM53" s="293">
        <v>4</v>
      </c>
      <c r="AN53" s="293">
        <v>0</v>
      </c>
      <c r="AO53" s="294">
        <f t="shared" si="24"/>
        <v>29</v>
      </c>
      <c r="AP53" s="295">
        <v>5</v>
      </c>
      <c r="AQ53" s="296">
        <f t="shared" si="25"/>
        <v>0.83525345622119818</v>
      </c>
      <c r="AR53" s="292">
        <v>36.06</v>
      </c>
      <c r="AS53" s="293">
        <v>7</v>
      </c>
      <c r="AT53" s="293">
        <v>9</v>
      </c>
      <c r="AU53" s="293">
        <v>8</v>
      </c>
      <c r="AV53" s="293">
        <v>4</v>
      </c>
      <c r="AW53" s="293">
        <v>0</v>
      </c>
      <c r="AX53" s="293">
        <v>0</v>
      </c>
      <c r="AY53" s="294">
        <f t="shared" si="26"/>
        <v>28</v>
      </c>
      <c r="AZ53" s="295">
        <v>6</v>
      </c>
      <c r="BA53" s="296">
        <f t="shared" si="27"/>
        <v>0.66571564431764141</v>
      </c>
      <c r="BB53" s="292">
        <v>30.35</v>
      </c>
      <c r="BC53" s="293">
        <v>10</v>
      </c>
      <c r="BD53" s="293">
        <v>0</v>
      </c>
      <c r="BE53" s="293">
        <v>0</v>
      </c>
      <c r="BF53" s="293">
        <v>9</v>
      </c>
      <c r="BG53" s="293">
        <v>6</v>
      </c>
      <c r="BH53" s="293">
        <v>3</v>
      </c>
      <c r="BI53" s="294">
        <f t="shared" si="28"/>
        <v>28</v>
      </c>
      <c r="BJ53" s="295">
        <v>0</v>
      </c>
      <c r="BK53" s="296">
        <f t="shared" si="29"/>
        <v>0.92257001647446457</v>
      </c>
      <c r="BL53" s="292">
        <v>25.34</v>
      </c>
      <c r="BM53" s="297">
        <v>0</v>
      </c>
      <c r="BN53" s="296">
        <f t="shared" si="30"/>
        <v>0</v>
      </c>
      <c r="BO53" s="292">
        <v>29.12</v>
      </c>
      <c r="BP53" s="293">
        <v>8</v>
      </c>
      <c r="BQ53" s="293">
        <v>8</v>
      </c>
      <c r="BR53" s="293">
        <v>9</v>
      </c>
      <c r="BS53" s="293">
        <v>0</v>
      </c>
      <c r="BT53" s="293">
        <v>3</v>
      </c>
      <c r="BU53" s="293">
        <v>8</v>
      </c>
      <c r="BV53" s="294">
        <f t="shared" si="31"/>
        <v>36</v>
      </c>
      <c r="BW53" s="295">
        <v>3</v>
      </c>
      <c r="BX53" s="296">
        <f t="shared" si="32"/>
        <v>1.1207970112079699</v>
      </c>
      <c r="BY53" s="293">
        <v>0</v>
      </c>
      <c r="BZ53" s="320">
        <f t="shared" si="33"/>
        <v>6.5514743696673303</v>
      </c>
      <c r="CA53" s="275"/>
      <c r="CB53" s="304">
        <f t="shared" si="34"/>
        <v>221</v>
      </c>
      <c r="CC53" s="305">
        <f t="shared" si="35"/>
        <v>241.83</v>
      </c>
    </row>
    <row r="54" spans="1:81" ht="30" customHeight="1">
      <c r="A54" s="309">
        <v>20</v>
      </c>
      <c r="B54" s="310" t="s">
        <v>277</v>
      </c>
      <c r="C54" s="152" t="s">
        <v>278</v>
      </c>
      <c r="D54" s="292">
        <v>30.63</v>
      </c>
      <c r="E54" s="293">
        <v>7</v>
      </c>
      <c r="F54" s="293">
        <v>8</v>
      </c>
      <c r="G54" s="293">
        <v>5</v>
      </c>
      <c r="H54" s="293">
        <v>8</v>
      </c>
      <c r="I54" s="293">
        <v>3</v>
      </c>
      <c r="J54" s="293">
        <v>0</v>
      </c>
      <c r="K54" s="294">
        <f t="shared" si="18"/>
        <v>31</v>
      </c>
      <c r="L54" s="295">
        <v>3</v>
      </c>
      <c r="M54" s="296">
        <f t="shared" si="19"/>
        <v>0.92179601546238488</v>
      </c>
      <c r="N54" s="292">
        <v>29.16</v>
      </c>
      <c r="O54" s="293">
        <v>9</v>
      </c>
      <c r="P54" s="293">
        <v>6</v>
      </c>
      <c r="Q54" s="293">
        <v>9</v>
      </c>
      <c r="R54" s="293">
        <v>3</v>
      </c>
      <c r="S54" s="293">
        <v>7</v>
      </c>
      <c r="T54" s="293">
        <v>0</v>
      </c>
      <c r="U54" s="294">
        <f t="shared" si="20"/>
        <v>34</v>
      </c>
      <c r="V54" s="295">
        <v>3</v>
      </c>
      <c r="W54" s="296">
        <f t="shared" si="21"/>
        <v>1.0572139303482588</v>
      </c>
      <c r="X54" s="292">
        <v>24.72</v>
      </c>
      <c r="Y54" s="293">
        <v>3</v>
      </c>
      <c r="Z54" s="293">
        <v>8</v>
      </c>
      <c r="AA54" s="293">
        <v>2</v>
      </c>
      <c r="AB54" s="293">
        <v>0</v>
      </c>
      <c r="AC54" s="293">
        <v>0</v>
      </c>
      <c r="AD54" s="293">
        <v>3</v>
      </c>
      <c r="AE54" s="294">
        <f t="shared" si="22"/>
        <v>16</v>
      </c>
      <c r="AF54" s="295">
        <v>6</v>
      </c>
      <c r="AG54" s="296">
        <f t="shared" si="23"/>
        <v>0.52083333333333337</v>
      </c>
      <c r="AH54" s="292">
        <v>26.44</v>
      </c>
      <c r="AI54" s="293">
        <v>6</v>
      </c>
      <c r="AJ54" s="293">
        <v>4</v>
      </c>
      <c r="AK54" s="293">
        <v>8</v>
      </c>
      <c r="AL54" s="293">
        <v>7</v>
      </c>
      <c r="AM54" s="293">
        <v>8</v>
      </c>
      <c r="AN54" s="293">
        <v>6</v>
      </c>
      <c r="AO54" s="294">
        <f t="shared" si="24"/>
        <v>39</v>
      </c>
      <c r="AP54" s="295">
        <v>0</v>
      </c>
      <c r="AQ54" s="296">
        <f t="shared" si="25"/>
        <v>1.4750378214826021</v>
      </c>
      <c r="AR54" s="292">
        <v>26.06</v>
      </c>
      <c r="AS54" s="293">
        <v>8</v>
      </c>
      <c r="AT54" s="293">
        <v>8</v>
      </c>
      <c r="AU54" s="293">
        <v>5</v>
      </c>
      <c r="AV54" s="293">
        <v>1</v>
      </c>
      <c r="AW54" s="293">
        <v>0</v>
      </c>
      <c r="AX54" s="293">
        <v>0</v>
      </c>
      <c r="AY54" s="294">
        <f t="shared" si="26"/>
        <v>22</v>
      </c>
      <c r="AZ54" s="295">
        <v>6</v>
      </c>
      <c r="BA54" s="296">
        <f t="shared" si="27"/>
        <v>0.68621334996880845</v>
      </c>
      <c r="BB54" s="292">
        <v>29.63</v>
      </c>
      <c r="BC54" s="293">
        <v>7</v>
      </c>
      <c r="BD54" s="293">
        <v>3</v>
      </c>
      <c r="BE54" s="293">
        <v>0</v>
      </c>
      <c r="BF54" s="293">
        <v>6</v>
      </c>
      <c r="BG54" s="293">
        <v>0</v>
      </c>
      <c r="BH54" s="293">
        <v>0</v>
      </c>
      <c r="BI54" s="294">
        <f t="shared" si="28"/>
        <v>16</v>
      </c>
      <c r="BJ54" s="295">
        <v>0</v>
      </c>
      <c r="BK54" s="296">
        <f t="shared" si="29"/>
        <v>0.53999325008437393</v>
      </c>
      <c r="BL54" s="292">
        <v>26.85</v>
      </c>
      <c r="BM54" s="297">
        <v>0</v>
      </c>
      <c r="BN54" s="296">
        <f t="shared" si="30"/>
        <v>0</v>
      </c>
      <c r="BO54" s="292">
        <v>28.59</v>
      </c>
      <c r="BP54" s="293">
        <v>6</v>
      </c>
      <c r="BQ54" s="293">
        <v>8</v>
      </c>
      <c r="BR54" s="293">
        <v>0</v>
      </c>
      <c r="BS54" s="293">
        <v>6</v>
      </c>
      <c r="BT54" s="293">
        <v>5</v>
      </c>
      <c r="BU54" s="293">
        <v>9</v>
      </c>
      <c r="BV54" s="294">
        <f t="shared" si="31"/>
        <v>34</v>
      </c>
      <c r="BW54" s="295">
        <v>3</v>
      </c>
      <c r="BX54" s="296">
        <f t="shared" si="32"/>
        <v>1.076289965178854</v>
      </c>
      <c r="BY54" s="293">
        <v>0</v>
      </c>
      <c r="BZ54" s="320">
        <f t="shared" si="33"/>
        <v>6.2773776658586149</v>
      </c>
      <c r="CA54" s="275"/>
      <c r="CB54" s="304">
        <f t="shared" si="34"/>
        <v>192</v>
      </c>
      <c r="CC54" s="305">
        <f t="shared" si="35"/>
        <v>222.07999999999998</v>
      </c>
    </row>
    <row r="55" spans="1:81" ht="30" customHeight="1">
      <c r="A55" s="309">
        <v>21</v>
      </c>
      <c r="B55" s="310" t="s">
        <v>288</v>
      </c>
      <c r="C55" s="152" t="s">
        <v>279</v>
      </c>
      <c r="D55" s="292">
        <v>31.34</v>
      </c>
      <c r="E55" s="293">
        <v>7</v>
      </c>
      <c r="F55" s="293">
        <v>6</v>
      </c>
      <c r="G55" s="293">
        <v>7</v>
      </c>
      <c r="H55" s="293">
        <v>3</v>
      </c>
      <c r="I55" s="293">
        <v>0</v>
      </c>
      <c r="J55" s="293">
        <v>0</v>
      </c>
      <c r="K55" s="294">
        <f t="shared" si="18"/>
        <v>23</v>
      </c>
      <c r="L55" s="295">
        <v>6</v>
      </c>
      <c r="M55" s="296">
        <f t="shared" si="19"/>
        <v>0.6159614354579539</v>
      </c>
      <c r="N55" s="292">
        <v>27.19</v>
      </c>
      <c r="O55" s="293">
        <v>3</v>
      </c>
      <c r="P55" s="293">
        <v>5</v>
      </c>
      <c r="Q55" s="293">
        <v>7</v>
      </c>
      <c r="R55" s="293">
        <v>7</v>
      </c>
      <c r="S55" s="293">
        <v>9</v>
      </c>
      <c r="T55" s="293">
        <v>6</v>
      </c>
      <c r="U55" s="294">
        <f t="shared" si="20"/>
        <v>37</v>
      </c>
      <c r="V55" s="295">
        <v>0</v>
      </c>
      <c r="W55" s="296">
        <f t="shared" si="21"/>
        <v>1.360794409709452</v>
      </c>
      <c r="X55" s="292">
        <v>26.97</v>
      </c>
      <c r="Y55" s="293">
        <v>9</v>
      </c>
      <c r="Z55" s="293">
        <v>9</v>
      </c>
      <c r="AA55" s="293">
        <v>2</v>
      </c>
      <c r="AB55" s="293">
        <v>0</v>
      </c>
      <c r="AC55" s="293">
        <v>7</v>
      </c>
      <c r="AD55" s="293">
        <v>6</v>
      </c>
      <c r="AE55" s="294">
        <f t="shared" si="22"/>
        <v>33</v>
      </c>
      <c r="AF55" s="295">
        <v>3</v>
      </c>
      <c r="AG55" s="296">
        <f t="shared" si="23"/>
        <v>1.1011011011011012</v>
      </c>
      <c r="AH55" s="292">
        <v>26.1</v>
      </c>
      <c r="AI55" s="293">
        <v>5</v>
      </c>
      <c r="AJ55" s="293">
        <v>3</v>
      </c>
      <c r="AK55" s="293">
        <v>9</v>
      </c>
      <c r="AL55" s="293">
        <v>7</v>
      </c>
      <c r="AM55" s="293">
        <v>0</v>
      </c>
      <c r="AN55" s="293">
        <v>0</v>
      </c>
      <c r="AO55" s="294">
        <f t="shared" si="24"/>
        <v>24</v>
      </c>
      <c r="AP55" s="295">
        <v>8</v>
      </c>
      <c r="AQ55" s="296">
        <f t="shared" si="25"/>
        <v>0.70381231671554245</v>
      </c>
      <c r="AR55" s="292">
        <v>26.54</v>
      </c>
      <c r="AS55" s="293">
        <v>0</v>
      </c>
      <c r="AT55" s="293">
        <v>5</v>
      </c>
      <c r="AU55" s="293">
        <v>0</v>
      </c>
      <c r="AV55" s="293">
        <v>8</v>
      </c>
      <c r="AW55" s="293">
        <v>0</v>
      </c>
      <c r="AX55" s="293">
        <v>8</v>
      </c>
      <c r="AY55" s="294">
        <f t="shared" si="26"/>
        <v>21</v>
      </c>
      <c r="AZ55" s="295">
        <v>9</v>
      </c>
      <c r="BA55" s="296">
        <f t="shared" si="27"/>
        <v>0.59088351153629715</v>
      </c>
      <c r="BB55" s="292">
        <v>25.5</v>
      </c>
      <c r="BC55" s="293">
        <v>6</v>
      </c>
      <c r="BD55" s="293">
        <v>3</v>
      </c>
      <c r="BE55" s="293">
        <v>0</v>
      </c>
      <c r="BF55" s="293">
        <v>1</v>
      </c>
      <c r="BG55" s="293">
        <v>1</v>
      </c>
      <c r="BH55" s="293">
        <v>0</v>
      </c>
      <c r="BI55" s="294">
        <f t="shared" si="28"/>
        <v>11</v>
      </c>
      <c r="BJ55" s="295">
        <v>0</v>
      </c>
      <c r="BK55" s="296">
        <f t="shared" si="29"/>
        <v>0.43137254901960786</v>
      </c>
      <c r="BL55" s="292">
        <v>26.44</v>
      </c>
      <c r="BM55" s="297">
        <v>0</v>
      </c>
      <c r="BN55" s="296">
        <f t="shared" si="30"/>
        <v>0</v>
      </c>
      <c r="BO55" s="292">
        <v>33.31</v>
      </c>
      <c r="BP55" s="293">
        <v>7</v>
      </c>
      <c r="BQ55" s="293">
        <v>6</v>
      </c>
      <c r="BR55" s="293">
        <v>8</v>
      </c>
      <c r="BS55" s="293">
        <v>6</v>
      </c>
      <c r="BT55" s="293">
        <v>6</v>
      </c>
      <c r="BU55" s="293">
        <v>7</v>
      </c>
      <c r="BV55" s="294">
        <f t="shared" si="31"/>
        <v>40</v>
      </c>
      <c r="BW55" s="295">
        <v>0</v>
      </c>
      <c r="BX55" s="296">
        <f t="shared" si="32"/>
        <v>1.2008405884118882</v>
      </c>
      <c r="BY55" s="293">
        <v>0</v>
      </c>
      <c r="BZ55" s="320">
        <f t="shared" si="33"/>
        <v>6.0047659119518428</v>
      </c>
      <c r="CA55" s="275"/>
      <c r="CB55" s="304">
        <f t="shared" si="34"/>
        <v>189</v>
      </c>
      <c r="CC55" s="305">
        <f t="shared" si="35"/>
        <v>223.39</v>
      </c>
    </row>
    <row r="56" spans="1:81" ht="30" customHeight="1">
      <c r="A56" s="309">
        <v>22</v>
      </c>
      <c r="B56" s="310" t="s">
        <v>151</v>
      </c>
      <c r="C56" s="152" t="s">
        <v>280</v>
      </c>
      <c r="D56" s="292">
        <v>39.82</v>
      </c>
      <c r="E56" s="293">
        <v>8</v>
      </c>
      <c r="F56" s="293">
        <v>0</v>
      </c>
      <c r="G56" s="293">
        <v>0</v>
      </c>
      <c r="H56" s="293">
        <v>6</v>
      </c>
      <c r="I56" s="293">
        <v>0</v>
      </c>
      <c r="J56" s="293">
        <v>0</v>
      </c>
      <c r="K56" s="294">
        <f t="shared" si="18"/>
        <v>14</v>
      </c>
      <c r="L56" s="295">
        <v>12</v>
      </c>
      <c r="M56" s="296">
        <f t="shared" si="19"/>
        <v>0.27016595908915475</v>
      </c>
      <c r="N56" s="292">
        <v>33.130000000000003</v>
      </c>
      <c r="O56" s="293">
        <v>9</v>
      </c>
      <c r="P56" s="293">
        <v>8</v>
      </c>
      <c r="Q56" s="293">
        <v>8</v>
      </c>
      <c r="R56" s="293">
        <v>9</v>
      </c>
      <c r="S56" s="293">
        <v>10</v>
      </c>
      <c r="T56" s="293">
        <v>8</v>
      </c>
      <c r="U56" s="294">
        <f t="shared" si="20"/>
        <v>52</v>
      </c>
      <c r="V56" s="295">
        <v>0</v>
      </c>
      <c r="W56" s="296">
        <f t="shared" si="21"/>
        <v>1.5695744038635677</v>
      </c>
      <c r="X56" s="292">
        <v>30.37</v>
      </c>
      <c r="Y56" s="293">
        <v>7</v>
      </c>
      <c r="Z56" s="293">
        <v>6</v>
      </c>
      <c r="AA56" s="293">
        <v>4</v>
      </c>
      <c r="AB56" s="293">
        <v>7</v>
      </c>
      <c r="AC56" s="293">
        <v>7</v>
      </c>
      <c r="AD56" s="293">
        <v>9</v>
      </c>
      <c r="AE56" s="294">
        <f t="shared" si="22"/>
        <v>40</v>
      </c>
      <c r="AF56" s="295">
        <v>0</v>
      </c>
      <c r="AG56" s="296">
        <f t="shared" si="23"/>
        <v>1.3170892327955219</v>
      </c>
      <c r="AH56" s="292">
        <v>38.25</v>
      </c>
      <c r="AI56" s="293">
        <v>7</v>
      </c>
      <c r="AJ56" s="293">
        <v>0</v>
      </c>
      <c r="AK56" s="293">
        <v>7</v>
      </c>
      <c r="AL56" s="293">
        <v>0</v>
      </c>
      <c r="AM56" s="293">
        <v>6</v>
      </c>
      <c r="AN56" s="293">
        <v>0</v>
      </c>
      <c r="AO56" s="294">
        <f t="shared" si="24"/>
        <v>20</v>
      </c>
      <c r="AP56" s="295">
        <v>5</v>
      </c>
      <c r="AQ56" s="296">
        <f t="shared" si="25"/>
        <v>0.46242774566473988</v>
      </c>
      <c r="AR56" s="292">
        <v>36.840000000000003</v>
      </c>
      <c r="AS56" s="293">
        <v>4</v>
      </c>
      <c r="AT56" s="293">
        <v>6</v>
      </c>
      <c r="AU56" s="293">
        <v>5</v>
      </c>
      <c r="AV56" s="293">
        <v>1</v>
      </c>
      <c r="AW56" s="293">
        <v>8</v>
      </c>
      <c r="AX56" s="293">
        <v>6</v>
      </c>
      <c r="AY56" s="294">
        <f t="shared" si="26"/>
        <v>30</v>
      </c>
      <c r="AZ56" s="295">
        <v>0</v>
      </c>
      <c r="BA56" s="296">
        <f t="shared" si="27"/>
        <v>0.81433224755700317</v>
      </c>
      <c r="BB56" s="292">
        <v>48.69</v>
      </c>
      <c r="BC56" s="293">
        <v>8</v>
      </c>
      <c r="BD56" s="293">
        <v>5</v>
      </c>
      <c r="BE56" s="293">
        <v>4</v>
      </c>
      <c r="BF56" s="293">
        <v>7</v>
      </c>
      <c r="BG56" s="293">
        <v>0</v>
      </c>
      <c r="BH56" s="293">
        <v>0</v>
      </c>
      <c r="BI56" s="294">
        <f t="shared" si="28"/>
        <v>24</v>
      </c>
      <c r="BJ56" s="295">
        <v>0</v>
      </c>
      <c r="BK56" s="296">
        <f t="shared" si="29"/>
        <v>0.49291435613062234</v>
      </c>
      <c r="BL56" s="292">
        <v>35.75</v>
      </c>
      <c r="BM56" s="297">
        <v>0</v>
      </c>
      <c r="BN56" s="296">
        <f t="shared" si="30"/>
        <v>0</v>
      </c>
      <c r="BO56" s="292">
        <v>33.93</v>
      </c>
      <c r="BP56" s="293">
        <v>7</v>
      </c>
      <c r="BQ56" s="293">
        <v>7</v>
      </c>
      <c r="BR56" s="293">
        <v>8</v>
      </c>
      <c r="BS56" s="293">
        <v>5</v>
      </c>
      <c r="BT56" s="293">
        <v>2</v>
      </c>
      <c r="BU56" s="293">
        <v>7</v>
      </c>
      <c r="BV56" s="294">
        <f t="shared" si="31"/>
        <v>36</v>
      </c>
      <c r="BW56" s="295">
        <v>0</v>
      </c>
      <c r="BX56" s="296">
        <f t="shared" si="32"/>
        <v>1.0610079575596818</v>
      </c>
      <c r="BY56" s="293">
        <v>0</v>
      </c>
      <c r="BZ56" s="320">
        <f t="shared" si="33"/>
        <v>5.987511902660291</v>
      </c>
      <c r="CA56" s="275"/>
      <c r="CB56" s="304">
        <f t="shared" si="34"/>
        <v>216</v>
      </c>
      <c r="CC56" s="305">
        <f t="shared" si="35"/>
        <v>296.78000000000003</v>
      </c>
    </row>
    <row r="57" spans="1:81" ht="30" customHeight="1">
      <c r="A57" s="309">
        <v>23</v>
      </c>
      <c r="B57" s="310" t="s">
        <v>288</v>
      </c>
      <c r="C57" s="152" t="s">
        <v>281</v>
      </c>
      <c r="D57" s="292">
        <v>32.28</v>
      </c>
      <c r="E57" s="293">
        <v>0</v>
      </c>
      <c r="F57" s="293">
        <v>1</v>
      </c>
      <c r="G57" s="293">
        <v>0</v>
      </c>
      <c r="H57" s="293">
        <v>0</v>
      </c>
      <c r="I57" s="293">
        <v>8</v>
      </c>
      <c r="J57" s="293">
        <v>0</v>
      </c>
      <c r="K57" s="294">
        <f t="shared" si="18"/>
        <v>9</v>
      </c>
      <c r="L57" s="295">
        <v>12</v>
      </c>
      <c r="M57" s="296">
        <f t="shared" si="19"/>
        <v>0.2032520325203252</v>
      </c>
      <c r="N57" s="292">
        <v>25.88</v>
      </c>
      <c r="O57" s="293">
        <v>9</v>
      </c>
      <c r="P57" s="293">
        <v>8</v>
      </c>
      <c r="Q57" s="293">
        <v>7</v>
      </c>
      <c r="R57" s="293">
        <v>10</v>
      </c>
      <c r="S57" s="293">
        <v>10</v>
      </c>
      <c r="T57" s="293">
        <v>10</v>
      </c>
      <c r="U57" s="294">
        <f t="shared" si="20"/>
        <v>54</v>
      </c>
      <c r="V57" s="295">
        <v>0</v>
      </c>
      <c r="W57" s="296">
        <f t="shared" si="21"/>
        <v>2.0865533230293662</v>
      </c>
      <c r="X57" s="292">
        <v>30.56</v>
      </c>
      <c r="Y57" s="293">
        <v>8</v>
      </c>
      <c r="Z57" s="293">
        <v>7</v>
      </c>
      <c r="AA57" s="293">
        <v>7</v>
      </c>
      <c r="AB57" s="293">
        <v>6</v>
      </c>
      <c r="AC57" s="293">
        <v>0</v>
      </c>
      <c r="AD57" s="293">
        <v>0</v>
      </c>
      <c r="AE57" s="294">
        <f t="shared" si="22"/>
        <v>28</v>
      </c>
      <c r="AF57" s="295">
        <v>6</v>
      </c>
      <c r="AG57" s="296">
        <f t="shared" si="23"/>
        <v>0.76586433260393871</v>
      </c>
      <c r="AH57" s="292">
        <v>26.97</v>
      </c>
      <c r="AI57" s="293">
        <v>3</v>
      </c>
      <c r="AJ57" s="293">
        <v>0</v>
      </c>
      <c r="AK57" s="293">
        <v>8</v>
      </c>
      <c r="AL57" s="293">
        <v>0</v>
      </c>
      <c r="AM57" s="293">
        <v>0</v>
      </c>
      <c r="AN57" s="293">
        <v>0</v>
      </c>
      <c r="AO57" s="294">
        <f t="shared" si="24"/>
        <v>11</v>
      </c>
      <c r="AP57" s="295">
        <v>8</v>
      </c>
      <c r="AQ57" s="296">
        <f t="shared" si="25"/>
        <v>0.31455533314269374</v>
      </c>
      <c r="AR57" s="292">
        <v>24.84</v>
      </c>
      <c r="AS57" s="293">
        <v>8</v>
      </c>
      <c r="AT57" s="293">
        <v>8</v>
      </c>
      <c r="AU57" s="293">
        <v>4</v>
      </c>
      <c r="AV57" s="293">
        <v>8</v>
      </c>
      <c r="AW57" s="293">
        <v>7</v>
      </c>
      <c r="AX57" s="293">
        <v>0</v>
      </c>
      <c r="AY57" s="294">
        <f t="shared" si="26"/>
        <v>35</v>
      </c>
      <c r="AZ57" s="295">
        <v>3</v>
      </c>
      <c r="BA57" s="296">
        <f t="shared" si="27"/>
        <v>1.257183908045977</v>
      </c>
      <c r="BB57" s="292">
        <v>31.69</v>
      </c>
      <c r="BC57" s="293">
        <v>0</v>
      </c>
      <c r="BD57" s="293">
        <v>0</v>
      </c>
      <c r="BE57" s="293">
        <v>5</v>
      </c>
      <c r="BF57" s="293">
        <v>0</v>
      </c>
      <c r="BG57" s="293">
        <v>0</v>
      </c>
      <c r="BH57" s="293">
        <v>0</v>
      </c>
      <c r="BI57" s="294">
        <f t="shared" si="28"/>
        <v>5</v>
      </c>
      <c r="BJ57" s="295">
        <v>3</v>
      </c>
      <c r="BK57" s="296">
        <f t="shared" si="29"/>
        <v>0.14413375612568463</v>
      </c>
      <c r="BL57" s="292">
        <v>23.69</v>
      </c>
      <c r="BM57" s="297">
        <v>0</v>
      </c>
      <c r="BN57" s="296">
        <f t="shared" si="30"/>
        <v>0</v>
      </c>
      <c r="BO57" s="292">
        <v>28.6</v>
      </c>
      <c r="BP57" s="293">
        <v>3</v>
      </c>
      <c r="BQ57" s="293">
        <v>9</v>
      </c>
      <c r="BR57" s="293">
        <v>5</v>
      </c>
      <c r="BS57" s="293">
        <v>4</v>
      </c>
      <c r="BT57" s="293">
        <v>5</v>
      </c>
      <c r="BU57" s="293">
        <v>0</v>
      </c>
      <c r="BV57" s="294">
        <f t="shared" si="31"/>
        <v>26</v>
      </c>
      <c r="BW57" s="295">
        <v>3</v>
      </c>
      <c r="BX57" s="296">
        <f t="shared" si="32"/>
        <v>0.82278481012658222</v>
      </c>
      <c r="BY57" s="293">
        <v>0</v>
      </c>
      <c r="BZ57" s="320">
        <f t="shared" si="33"/>
        <v>5.5943274955945679</v>
      </c>
      <c r="CA57" s="275"/>
      <c r="CB57" s="304">
        <f t="shared" si="34"/>
        <v>168</v>
      </c>
      <c r="CC57" s="305">
        <f t="shared" si="35"/>
        <v>224.51000000000002</v>
      </c>
    </row>
    <row r="58" spans="1:81" ht="30" customHeight="1">
      <c r="A58" s="309">
        <v>24</v>
      </c>
      <c r="B58" s="310" t="s">
        <v>250</v>
      </c>
      <c r="C58" s="152" t="s">
        <v>282</v>
      </c>
      <c r="D58" s="292">
        <v>48.06</v>
      </c>
      <c r="E58" s="293">
        <v>5</v>
      </c>
      <c r="F58" s="293">
        <v>6</v>
      </c>
      <c r="G58" s="293">
        <v>2</v>
      </c>
      <c r="H58" s="293">
        <v>2</v>
      </c>
      <c r="I58" s="293">
        <v>1</v>
      </c>
      <c r="J58" s="293">
        <v>8</v>
      </c>
      <c r="K58" s="294">
        <f t="shared" si="18"/>
        <v>24</v>
      </c>
      <c r="L58" s="295">
        <v>0</v>
      </c>
      <c r="M58" s="296">
        <f t="shared" si="19"/>
        <v>0.49937578027465668</v>
      </c>
      <c r="N58" s="292">
        <v>43</v>
      </c>
      <c r="O58" s="293">
        <v>8</v>
      </c>
      <c r="P58" s="293">
        <v>6</v>
      </c>
      <c r="Q58" s="293">
        <v>7</v>
      </c>
      <c r="R58" s="293">
        <v>9</v>
      </c>
      <c r="S58" s="293">
        <v>10</v>
      </c>
      <c r="T58" s="293">
        <v>8</v>
      </c>
      <c r="U58" s="294">
        <f t="shared" si="20"/>
        <v>48</v>
      </c>
      <c r="V58" s="295">
        <v>0</v>
      </c>
      <c r="W58" s="296">
        <f t="shared" si="21"/>
        <v>1.1162790697674418</v>
      </c>
      <c r="X58" s="292">
        <v>47.13</v>
      </c>
      <c r="Y58" s="293">
        <v>9</v>
      </c>
      <c r="Z58" s="293">
        <v>7</v>
      </c>
      <c r="AA58" s="293">
        <v>4</v>
      </c>
      <c r="AB58" s="293">
        <v>7</v>
      </c>
      <c r="AC58" s="293">
        <v>9</v>
      </c>
      <c r="AD58" s="293">
        <v>0</v>
      </c>
      <c r="AE58" s="294">
        <f t="shared" si="22"/>
        <v>36</v>
      </c>
      <c r="AF58" s="295">
        <v>3</v>
      </c>
      <c r="AG58" s="296">
        <f t="shared" si="23"/>
        <v>0.71813285457809695</v>
      </c>
      <c r="AH58" s="292">
        <v>44.78</v>
      </c>
      <c r="AI58" s="293">
        <v>7</v>
      </c>
      <c r="AJ58" s="293">
        <v>1</v>
      </c>
      <c r="AK58" s="293">
        <v>2</v>
      </c>
      <c r="AL58" s="293">
        <v>0</v>
      </c>
      <c r="AM58" s="293">
        <v>0</v>
      </c>
      <c r="AN58" s="293">
        <v>0</v>
      </c>
      <c r="AO58" s="294">
        <f t="shared" si="24"/>
        <v>10</v>
      </c>
      <c r="AP58" s="295">
        <v>8</v>
      </c>
      <c r="AQ58" s="296">
        <f t="shared" si="25"/>
        <v>0.18946570670708601</v>
      </c>
      <c r="AR58" s="292">
        <v>39</v>
      </c>
      <c r="AS58" s="293">
        <v>8</v>
      </c>
      <c r="AT58" s="293">
        <v>8</v>
      </c>
      <c r="AU58" s="293">
        <v>8</v>
      </c>
      <c r="AV58" s="293">
        <v>8</v>
      </c>
      <c r="AW58" s="293">
        <v>9</v>
      </c>
      <c r="AX58" s="293">
        <v>5</v>
      </c>
      <c r="AY58" s="294">
        <f t="shared" si="26"/>
        <v>46</v>
      </c>
      <c r="AZ58" s="295">
        <v>0</v>
      </c>
      <c r="BA58" s="296">
        <f t="shared" si="27"/>
        <v>1.1794871794871795</v>
      </c>
      <c r="BB58" s="292">
        <v>47.04</v>
      </c>
      <c r="BC58" s="293">
        <v>7</v>
      </c>
      <c r="BD58" s="293">
        <v>4</v>
      </c>
      <c r="BE58" s="293">
        <v>3</v>
      </c>
      <c r="BF58" s="293">
        <v>2</v>
      </c>
      <c r="BG58" s="293">
        <v>0</v>
      </c>
      <c r="BH58" s="293">
        <v>0</v>
      </c>
      <c r="BI58" s="294">
        <f t="shared" si="28"/>
        <v>16</v>
      </c>
      <c r="BJ58" s="295">
        <v>0</v>
      </c>
      <c r="BK58" s="296">
        <f t="shared" si="29"/>
        <v>0.3401360544217687</v>
      </c>
      <c r="BL58" s="292">
        <v>37.869999999999997</v>
      </c>
      <c r="BM58" s="297">
        <v>0</v>
      </c>
      <c r="BN58" s="296">
        <f t="shared" si="30"/>
        <v>0</v>
      </c>
      <c r="BO58" s="292">
        <v>41.34</v>
      </c>
      <c r="BP58" s="293">
        <v>8</v>
      </c>
      <c r="BQ58" s="293">
        <v>0</v>
      </c>
      <c r="BR58" s="293">
        <v>5</v>
      </c>
      <c r="BS58" s="293">
        <v>7</v>
      </c>
      <c r="BT58" s="293">
        <v>5</v>
      </c>
      <c r="BU58" s="293">
        <v>9</v>
      </c>
      <c r="BV58" s="294">
        <f t="shared" si="31"/>
        <v>34</v>
      </c>
      <c r="BW58" s="295">
        <v>3</v>
      </c>
      <c r="BX58" s="296">
        <f t="shared" si="32"/>
        <v>0.76680198466396021</v>
      </c>
      <c r="BY58" s="293">
        <v>0.2</v>
      </c>
      <c r="BZ58" s="320">
        <f t="shared" si="33"/>
        <v>5.0096786299001899</v>
      </c>
      <c r="CA58" s="275"/>
      <c r="CB58" s="304">
        <f t="shared" si="34"/>
        <v>214.2</v>
      </c>
      <c r="CC58" s="305">
        <f t="shared" si="35"/>
        <v>348.22</v>
      </c>
    </row>
    <row r="59" spans="1:81" ht="30" customHeight="1">
      <c r="A59" s="309">
        <v>25</v>
      </c>
      <c r="B59" s="310" t="s">
        <v>153</v>
      </c>
      <c r="C59" s="152" t="s">
        <v>283</v>
      </c>
      <c r="D59" s="292">
        <v>50.84</v>
      </c>
      <c r="E59" s="293">
        <v>2</v>
      </c>
      <c r="F59" s="293">
        <v>6</v>
      </c>
      <c r="G59" s="293">
        <v>6</v>
      </c>
      <c r="H59" s="293">
        <v>5</v>
      </c>
      <c r="I59" s="293">
        <v>9</v>
      </c>
      <c r="J59" s="293">
        <v>0</v>
      </c>
      <c r="K59" s="294">
        <f t="shared" si="18"/>
        <v>28</v>
      </c>
      <c r="L59" s="295">
        <v>3</v>
      </c>
      <c r="M59" s="296">
        <f t="shared" si="19"/>
        <v>0.52005943536404153</v>
      </c>
      <c r="N59" s="292">
        <v>41.41</v>
      </c>
      <c r="O59" s="293">
        <v>5</v>
      </c>
      <c r="P59" s="293">
        <v>6</v>
      </c>
      <c r="Q59" s="293">
        <v>7</v>
      </c>
      <c r="R59" s="293">
        <v>5</v>
      </c>
      <c r="S59" s="293">
        <v>8</v>
      </c>
      <c r="T59" s="293">
        <v>5</v>
      </c>
      <c r="U59" s="294">
        <f t="shared" si="20"/>
        <v>36</v>
      </c>
      <c r="V59" s="295">
        <v>0</v>
      </c>
      <c r="W59" s="296">
        <f t="shared" si="21"/>
        <v>0.86935522820574751</v>
      </c>
      <c r="X59" s="292">
        <v>38.5</v>
      </c>
      <c r="Y59" s="293">
        <v>5</v>
      </c>
      <c r="Z59" s="293">
        <v>2</v>
      </c>
      <c r="AA59" s="293">
        <v>5</v>
      </c>
      <c r="AB59" s="293">
        <v>0</v>
      </c>
      <c r="AC59" s="293">
        <v>5</v>
      </c>
      <c r="AD59" s="293">
        <v>4</v>
      </c>
      <c r="AE59" s="294">
        <f t="shared" si="22"/>
        <v>21</v>
      </c>
      <c r="AF59" s="295">
        <v>3</v>
      </c>
      <c r="AG59" s="296">
        <f t="shared" si="23"/>
        <v>0.50602409638554213</v>
      </c>
      <c r="AH59" s="292">
        <v>40.97</v>
      </c>
      <c r="AI59" s="293">
        <v>10</v>
      </c>
      <c r="AJ59" s="293">
        <v>5</v>
      </c>
      <c r="AK59" s="293">
        <v>5</v>
      </c>
      <c r="AL59" s="293">
        <v>4</v>
      </c>
      <c r="AM59" s="293">
        <v>9</v>
      </c>
      <c r="AN59" s="293">
        <v>1</v>
      </c>
      <c r="AO59" s="294">
        <f t="shared" si="24"/>
        <v>34</v>
      </c>
      <c r="AP59" s="295">
        <v>0</v>
      </c>
      <c r="AQ59" s="296">
        <f t="shared" si="25"/>
        <v>0.82987551867219922</v>
      </c>
      <c r="AR59" s="292">
        <v>34.47</v>
      </c>
      <c r="AS59" s="293">
        <v>8</v>
      </c>
      <c r="AT59" s="293">
        <v>5</v>
      </c>
      <c r="AU59" s="293">
        <v>9</v>
      </c>
      <c r="AV59" s="293">
        <v>10</v>
      </c>
      <c r="AW59" s="293">
        <v>7</v>
      </c>
      <c r="AX59" s="293">
        <v>6</v>
      </c>
      <c r="AY59" s="294">
        <f t="shared" si="26"/>
        <v>45</v>
      </c>
      <c r="AZ59" s="295">
        <v>0</v>
      </c>
      <c r="BA59" s="296">
        <f t="shared" si="27"/>
        <v>1.3054830287206267</v>
      </c>
      <c r="BB59" s="292">
        <v>56.97</v>
      </c>
      <c r="BC59" s="293">
        <v>5</v>
      </c>
      <c r="BD59" s="293">
        <v>3</v>
      </c>
      <c r="BE59" s="293">
        <v>0</v>
      </c>
      <c r="BF59" s="293">
        <v>5</v>
      </c>
      <c r="BG59" s="293">
        <v>0</v>
      </c>
      <c r="BH59" s="293">
        <v>0</v>
      </c>
      <c r="BI59" s="294">
        <f t="shared" si="28"/>
        <v>13</v>
      </c>
      <c r="BJ59" s="295">
        <v>0</v>
      </c>
      <c r="BK59" s="296">
        <f t="shared" si="29"/>
        <v>0.22819027558364052</v>
      </c>
      <c r="BL59" s="292">
        <v>33.96</v>
      </c>
      <c r="BM59" s="297">
        <v>0</v>
      </c>
      <c r="BN59" s="296">
        <f t="shared" si="30"/>
        <v>0</v>
      </c>
      <c r="BO59" s="292">
        <v>41.97</v>
      </c>
      <c r="BP59" s="293">
        <v>0</v>
      </c>
      <c r="BQ59" s="293">
        <v>6</v>
      </c>
      <c r="BR59" s="293">
        <v>4</v>
      </c>
      <c r="BS59" s="293">
        <v>6</v>
      </c>
      <c r="BT59" s="293">
        <v>5</v>
      </c>
      <c r="BU59" s="293">
        <v>7</v>
      </c>
      <c r="BV59" s="294">
        <f t="shared" si="31"/>
        <v>28</v>
      </c>
      <c r="BW59" s="295">
        <v>3</v>
      </c>
      <c r="BX59" s="296">
        <f t="shared" si="32"/>
        <v>0.62263731376473208</v>
      </c>
      <c r="BY59" s="293">
        <v>0</v>
      </c>
      <c r="BZ59" s="320">
        <f t="shared" si="33"/>
        <v>4.8816248966965308</v>
      </c>
      <c r="CA59" s="275"/>
      <c r="CB59" s="304">
        <f t="shared" si="34"/>
        <v>205</v>
      </c>
      <c r="CC59" s="305">
        <f t="shared" si="35"/>
        <v>339.09000000000003</v>
      </c>
    </row>
    <row r="60" spans="1:81" ht="30" customHeight="1">
      <c r="A60" s="309">
        <v>26</v>
      </c>
      <c r="B60" s="310" t="s">
        <v>151</v>
      </c>
      <c r="C60" s="152" t="s">
        <v>91</v>
      </c>
      <c r="D60" s="292">
        <v>62.66</v>
      </c>
      <c r="E60" s="293">
        <v>6</v>
      </c>
      <c r="F60" s="293">
        <v>7</v>
      </c>
      <c r="G60" s="293">
        <v>0</v>
      </c>
      <c r="H60" s="293">
        <v>5</v>
      </c>
      <c r="I60" s="293">
        <v>2</v>
      </c>
      <c r="J60" s="293">
        <v>9</v>
      </c>
      <c r="K60" s="294">
        <f t="shared" si="18"/>
        <v>29</v>
      </c>
      <c r="L60" s="295">
        <v>3</v>
      </c>
      <c r="M60" s="296">
        <f t="shared" si="19"/>
        <v>0.44166920499543105</v>
      </c>
      <c r="N60" s="292">
        <v>61.97</v>
      </c>
      <c r="O60" s="293">
        <v>8</v>
      </c>
      <c r="P60" s="293">
        <v>9</v>
      </c>
      <c r="Q60" s="293">
        <v>5</v>
      </c>
      <c r="R60" s="293">
        <v>5</v>
      </c>
      <c r="S60" s="293">
        <v>10</v>
      </c>
      <c r="T60" s="293">
        <v>8</v>
      </c>
      <c r="U60" s="294">
        <f t="shared" si="20"/>
        <v>45</v>
      </c>
      <c r="V60" s="295">
        <v>0</v>
      </c>
      <c r="W60" s="296">
        <f t="shared" si="21"/>
        <v>0.72615781829917703</v>
      </c>
      <c r="X60" s="292">
        <v>45.12</v>
      </c>
      <c r="Y60" s="293">
        <v>7</v>
      </c>
      <c r="Z60" s="293">
        <v>5</v>
      </c>
      <c r="AA60" s="293">
        <v>5</v>
      </c>
      <c r="AB60" s="293">
        <v>6</v>
      </c>
      <c r="AC60" s="293">
        <v>6</v>
      </c>
      <c r="AD60" s="293">
        <v>8</v>
      </c>
      <c r="AE60" s="294">
        <f t="shared" si="22"/>
        <v>37</v>
      </c>
      <c r="AF60" s="295">
        <v>0</v>
      </c>
      <c r="AG60" s="296">
        <f t="shared" si="23"/>
        <v>0.82003546099290781</v>
      </c>
      <c r="AH60" s="292">
        <v>62.47</v>
      </c>
      <c r="AI60" s="293">
        <v>5</v>
      </c>
      <c r="AJ60" s="293">
        <v>6</v>
      </c>
      <c r="AK60" s="293">
        <v>3</v>
      </c>
      <c r="AL60" s="293">
        <v>2</v>
      </c>
      <c r="AM60" s="293">
        <v>6</v>
      </c>
      <c r="AN60" s="293">
        <v>4</v>
      </c>
      <c r="AO60" s="294">
        <f t="shared" si="24"/>
        <v>26</v>
      </c>
      <c r="AP60" s="295">
        <v>0</v>
      </c>
      <c r="AQ60" s="296">
        <f t="shared" si="25"/>
        <v>0.41619977589242835</v>
      </c>
      <c r="AR60" s="292">
        <v>58.69</v>
      </c>
      <c r="AS60" s="293">
        <v>7</v>
      </c>
      <c r="AT60" s="293">
        <v>7</v>
      </c>
      <c r="AU60" s="293">
        <v>5</v>
      </c>
      <c r="AV60" s="293">
        <v>8</v>
      </c>
      <c r="AW60" s="293">
        <v>0</v>
      </c>
      <c r="AX60" s="293">
        <v>9</v>
      </c>
      <c r="AY60" s="294">
        <f t="shared" si="26"/>
        <v>36</v>
      </c>
      <c r="AZ60" s="295">
        <v>3</v>
      </c>
      <c r="BA60" s="296">
        <f t="shared" si="27"/>
        <v>0.58356297617117847</v>
      </c>
      <c r="BB60" s="292">
        <v>73.25</v>
      </c>
      <c r="BC60" s="293">
        <v>8</v>
      </c>
      <c r="BD60" s="293">
        <v>7</v>
      </c>
      <c r="BE60" s="293">
        <v>6</v>
      </c>
      <c r="BF60" s="293">
        <v>6</v>
      </c>
      <c r="BG60" s="293">
        <v>1</v>
      </c>
      <c r="BH60" s="293">
        <v>0</v>
      </c>
      <c r="BI60" s="294">
        <f t="shared" si="28"/>
        <v>28</v>
      </c>
      <c r="BJ60" s="295">
        <v>0</v>
      </c>
      <c r="BK60" s="296">
        <f t="shared" si="29"/>
        <v>0.38225255972696248</v>
      </c>
      <c r="BL60" s="292">
        <v>54.47</v>
      </c>
      <c r="BM60" s="297">
        <v>30</v>
      </c>
      <c r="BN60" s="296">
        <f t="shared" si="30"/>
        <v>0.55076188727740039</v>
      </c>
      <c r="BO60" s="292">
        <v>52.66</v>
      </c>
      <c r="BP60" s="293">
        <v>6</v>
      </c>
      <c r="BQ60" s="293">
        <v>10</v>
      </c>
      <c r="BR60" s="293">
        <v>7</v>
      </c>
      <c r="BS60" s="293">
        <v>6</v>
      </c>
      <c r="BT60" s="293">
        <v>3</v>
      </c>
      <c r="BU60" s="293">
        <v>4</v>
      </c>
      <c r="BV60" s="294">
        <f t="shared" si="31"/>
        <v>36</v>
      </c>
      <c r="BW60" s="295">
        <v>0</v>
      </c>
      <c r="BX60" s="296">
        <f t="shared" si="32"/>
        <v>0.68363083934675284</v>
      </c>
      <c r="BY60" s="293">
        <v>0.2</v>
      </c>
      <c r="BZ60" s="320">
        <f t="shared" si="33"/>
        <v>4.8042705227022378</v>
      </c>
      <c r="CA60" s="275"/>
      <c r="CB60" s="304">
        <f t="shared" si="34"/>
        <v>267.2</v>
      </c>
      <c r="CC60" s="305">
        <f t="shared" si="35"/>
        <v>471.28999999999996</v>
      </c>
    </row>
    <row r="61" spans="1:81" ht="30" customHeight="1">
      <c r="A61" s="309">
        <v>27</v>
      </c>
      <c r="B61" s="310" t="s">
        <v>284</v>
      </c>
      <c r="C61" s="152" t="s">
        <v>78</v>
      </c>
      <c r="D61" s="292">
        <v>60.02</v>
      </c>
      <c r="E61" s="293">
        <v>8</v>
      </c>
      <c r="F61" s="293">
        <v>7</v>
      </c>
      <c r="G61" s="293">
        <v>6</v>
      </c>
      <c r="H61" s="293">
        <v>4</v>
      </c>
      <c r="I61" s="293">
        <v>6</v>
      </c>
      <c r="J61" s="293">
        <v>5</v>
      </c>
      <c r="K61" s="294">
        <f t="shared" si="18"/>
        <v>36</v>
      </c>
      <c r="L61" s="295">
        <v>0</v>
      </c>
      <c r="M61" s="296">
        <f t="shared" si="19"/>
        <v>0.59980006664445185</v>
      </c>
      <c r="N61" s="292">
        <v>66.03</v>
      </c>
      <c r="O61" s="293">
        <v>0</v>
      </c>
      <c r="P61" s="293">
        <v>8</v>
      </c>
      <c r="Q61" s="293">
        <v>9</v>
      </c>
      <c r="R61" s="293">
        <v>10</v>
      </c>
      <c r="S61" s="293">
        <v>10</v>
      </c>
      <c r="T61" s="293">
        <v>4</v>
      </c>
      <c r="U61" s="294">
        <f t="shared" si="20"/>
        <v>41</v>
      </c>
      <c r="V61" s="295">
        <v>3</v>
      </c>
      <c r="W61" s="296">
        <f t="shared" si="21"/>
        <v>0.59394466174127192</v>
      </c>
      <c r="X61" s="292">
        <v>57</v>
      </c>
      <c r="Y61" s="293">
        <v>9</v>
      </c>
      <c r="Z61" s="293">
        <v>9</v>
      </c>
      <c r="AA61" s="293">
        <v>5</v>
      </c>
      <c r="AB61" s="293">
        <v>8</v>
      </c>
      <c r="AC61" s="293">
        <v>7</v>
      </c>
      <c r="AD61" s="293">
        <v>0</v>
      </c>
      <c r="AE61" s="294">
        <f t="shared" si="22"/>
        <v>38</v>
      </c>
      <c r="AF61" s="295">
        <v>3</v>
      </c>
      <c r="AG61" s="296">
        <f t="shared" si="23"/>
        <v>0.6333333333333333</v>
      </c>
      <c r="AH61" s="292">
        <v>50.56</v>
      </c>
      <c r="AI61" s="293">
        <v>8</v>
      </c>
      <c r="AJ61" s="293">
        <v>6</v>
      </c>
      <c r="AK61" s="293">
        <v>6</v>
      </c>
      <c r="AL61" s="293">
        <v>5</v>
      </c>
      <c r="AM61" s="293">
        <v>7</v>
      </c>
      <c r="AN61" s="293">
        <v>6</v>
      </c>
      <c r="AO61" s="294">
        <f t="shared" si="24"/>
        <v>38</v>
      </c>
      <c r="AP61" s="295">
        <v>0</v>
      </c>
      <c r="AQ61" s="296">
        <f t="shared" si="25"/>
        <v>0.75158227848101267</v>
      </c>
      <c r="AR61" s="292">
        <v>65.72</v>
      </c>
      <c r="AS61" s="293">
        <v>8</v>
      </c>
      <c r="AT61" s="293">
        <v>0</v>
      </c>
      <c r="AU61" s="293">
        <v>0</v>
      </c>
      <c r="AV61" s="293">
        <v>7</v>
      </c>
      <c r="AW61" s="293">
        <v>6</v>
      </c>
      <c r="AX61" s="293">
        <v>0</v>
      </c>
      <c r="AY61" s="294">
        <f t="shared" si="26"/>
        <v>21</v>
      </c>
      <c r="AZ61" s="295">
        <v>9</v>
      </c>
      <c r="BA61" s="296">
        <f t="shared" si="27"/>
        <v>0.28104925053533192</v>
      </c>
      <c r="BB61" s="292">
        <v>94.25</v>
      </c>
      <c r="BC61" s="293">
        <v>7</v>
      </c>
      <c r="BD61" s="293">
        <v>5</v>
      </c>
      <c r="BE61" s="293">
        <v>2</v>
      </c>
      <c r="BF61" s="293">
        <v>9</v>
      </c>
      <c r="BG61" s="293">
        <v>8</v>
      </c>
      <c r="BH61" s="293">
        <v>3</v>
      </c>
      <c r="BI61" s="294">
        <f t="shared" si="28"/>
        <v>34</v>
      </c>
      <c r="BJ61" s="295">
        <v>0</v>
      </c>
      <c r="BK61" s="296">
        <f t="shared" si="29"/>
        <v>0.36074270557029176</v>
      </c>
      <c r="BL61" s="292">
        <v>56.28</v>
      </c>
      <c r="BM61" s="297">
        <v>0</v>
      </c>
      <c r="BN61" s="296">
        <f t="shared" si="30"/>
        <v>0</v>
      </c>
      <c r="BO61" s="292">
        <v>61.16</v>
      </c>
      <c r="BP61" s="293">
        <v>8</v>
      </c>
      <c r="BQ61" s="293">
        <v>9</v>
      </c>
      <c r="BR61" s="293">
        <v>8</v>
      </c>
      <c r="BS61" s="293">
        <v>10</v>
      </c>
      <c r="BT61" s="293">
        <v>7</v>
      </c>
      <c r="BU61" s="293">
        <v>6</v>
      </c>
      <c r="BV61" s="294">
        <f t="shared" si="31"/>
        <v>48</v>
      </c>
      <c r="BW61" s="295">
        <v>0</v>
      </c>
      <c r="BX61" s="296">
        <f t="shared" si="32"/>
        <v>0.78482668410725964</v>
      </c>
      <c r="BY61" s="293">
        <v>0</v>
      </c>
      <c r="BZ61" s="321">
        <f t="shared" si="33"/>
        <v>4.0052789804129532</v>
      </c>
      <c r="CA61" s="275"/>
      <c r="CB61" s="304">
        <f t="shared" si="34"/>
        <v>256</v>
      </c>
      <c r="CC61" s="305">
        <f t="shared" si="35"/>
        <v>511.02</v>
      </c>
    </row>
    <row r="62" spans="1:81" ht="30" customHeight="1">
      <c r="A62" s="309">
        <v>28</v>
      </c>
      <c r="B62" s="310" t="s">
        <v>156</v>
      </c>
      <c r="C62" s="152" t="s">
        <v>44</v>
      </c>
      <c r="D62" s="292">
        <v>59.85</v>
      </c>
      <c r="E62" s="293">
        <v>9</v>
      </c>
      <c r="F62" s="293">
        <v>9</v>
      </c>
      <c r="G62" s="293">
        <v>4</v>
      </c>
      <c r="H62" s="293">
        <v>0</v>
      </c>
      <c r="I62" s="293">
        <v>6</v>
      </c>
      <c r="J62" s="293">
        <v>1</v>
      </c>
      <c r="K62" s="294">
        <f t="shared" si="18"/>
        <v>29</v>
      </c>
      <c r="L62" s="295">
        <v>3</v>
      </c>
      <c r="M62" s="296">
        <f t="shared" si="19"/>
        <v>0.46141607000795543</v>
      </c>
      <c r="N62" s="292">
        <v>41.12</v>
      </c>
      <c r="O62" s="293">
        <v>9</v>
      </c>
      <c r="P62" s="293">
        <v>8</v>
      </c>
      <c r="Q62" s="293">
        <v>0</v>
      </c>
      <c r="R62" s="293">
        <v>10</v>
      </c>
      <c r="S62" s="293">
        <v>2</v>
      </c>
      <c r="T62" s="293">
        <v>7</v>
      </c>
      <c r="U62" s="294">
        <f t="shared" si="20"/>
        <v>36</v>
      </c>
      <c r="V62" s="295">
        <v>3</v>
      </c>
      <c r="W62" s="296">
        <f t="shared" si="21"/>
        <v>0.81595648232094298</v>
      </c>
      <c r="X62" s="292">
        <v>41.9</v>
      </c>
      <c r="Y62" s="293">
        <v>6</v>
      </c>
      <c r="Z62" s="293">
        <v>0</v>
      </c>
      <c r="AA62" s="293">
        <v>7</v>
      </c>
      <c r="AB62" s="293">
        <v>4</v>
      </c>
      <c r="AC62" s="293">
        <v>3</v>
      </c>
      <c r="AD62" s="293">
        <v>0</v>
      </c>
      <c r="AE62" s="294">
        <f t="shared" si="22"/>
        <v>20</v>
      </c>
      <c r="AF62" s="295">
        <v>6</v>
      </c>
      <c r="AG62" s="296">
        <f t="shared" si="23"/>
        <v>0.41753653444676408</v>
      </c>
      <c r="AH62" s="292">
        <v>47.53</v>
      </c>
      <c r="AI62" s="293">
        <v>8</v>
      </c>
      <c r="AJ62" s="293">
        <v>8</v>
      </c>
      <c r="AK62" s="293">
        <v>2</v>
      </c>
      <c r="AL62" s="293">
        <v>0</v>
      </c>
      <c r="AM62" s="293">
        <v>5</v>
      </c>
      <c r="AN62" s="293">
        <v>4</v>
      </c>
      <c r="AO62" s="294">
        <f t="shared" si="24"/>
        <v>27</v>
      </c>
      <c r="AP62" s="295">
        <v>5</v>
      </c>
      <c r="AQ62" s="296">
        <f t="shared" si="25"/>
        <v>0.51399200456881777</v>
      </c>
      <c r="AR62" s="292">
        <v>46.63</v>
      </c>
      <c r="AS62" s="293">
        <v>9</v>
      </c>
      <c r="AT62" s="293">
        <v>0</v>
      </c>
      <c r="AU62" s="293">
        <v>6</v>
      </c>
      <c r="AV62" s="293">
        <v>1</v>
      </c>
      <c r="AW62" s="293">
        <v>1</v>
      </c>
      <c r="AX62" s="293">
        <v>6</v>
      </c>
      <c r="AY62" s="294">
        <f t="shared" si="26"/>
        <v>23</v>
      </c>
      <c r="AZ62" s="295">
        <v>3</v>
      </c>
      <c r="BA62" s="296">
        <f t="shared" si="27"/>
        <v>0.46342937739270601</v>
      </c>
      <c r="BB62" s="292">
        <v>52.22</v>
      </c>
      <c r="BC62" s="293">
        <v>4</v>
      </c>
      <c r="BD62" s="293">
        <v>2</v>
      </c>
      <c r="BE62" s="293">
        <v>0</v>
      </c>
      <c r="BF62" s="293">
        <v>0</v>
      </c>
      <c r="BG62" s="293">
        <v>0</v>
      </c>
      <c r="BH62" s="293">
        <v>0</v>
      </c>
      <c r="BI62" s="294">
        <f t="shared" si="28"/>
        <v>6</v>
      </c>
      <c r="BJ62" s="295">
        <v>3</v>
      </c>
      <c r="BK62" s="296">
        <f t="shared" si="29"/>
        <v>0.10865628395508874</v>
      </c>
      <c r="BL62" s="292">
        <v>36.97</v>
      </c>
      <c r="BM62" s="297">
        <v>0</v>
      </c>
      <c r="BN62" s="296">
        <f t="shared" si="30"/>
        <v>0</v>
      </c>
      <c r="BO62" s="292">
        <v>58.72</v>
      </c>
      <c r="BP62" s="293">
        <v>7</v>
      </c>
      <c r="BQ62" s="293">
        <v>7</v>
      </c>
      <c r="BR62" s="293">
        <v>3</v>
      </c>
      <c r="BS62" s="293">
        <v>7</v>
      </c>
      <c r="BT62" s="293">
        <v>8</v>
      </c>
      <c r="BU62" s="293">
        <v>7</v>
      </c>
      <c r="BV62" s="294">
        <f t="shared" si="31"/>
        <v>39</v>
      </c>
      <c r="BW62" s="295">
        <v>0</v>
      </c>
      <c r="BX62" s="296">
        <f t="shared" si="32"/>
        <v>0.66416893732970028</v>
      </c>
      <c r="BY62" s="293">
        <v>0</v>
      </c>
      <c r="BZ62" s="320">
        <f t="shared" si="33"/>
        <v>3.4451556900219753</v>
      </c>
      <c r="CA62" s="275"/>
      <c r="CB62" s="304">
        <f t="shared" si="34"/>
        <v>180</v>
      </c>
      <c r="CC62" s="305">
        <f t="shared" si="35"/>
        <v>384.94</v>
      </c>
    </row>
    <row r="63" spans="1:81" ht="30" customHeight="1">
      <c r="A63" s="309">
        <v>29</v>
      </c>
      <c r="B63" s="310" t="s">
        <v>157</v>
      </c>
      <c r="C63" s="152" t="s">
        <v>179</v>
      </c>
      <c r="D63" s="292">
        <v>95.87</v>
      </c>
      <c r="E63" s="293">
        <v>9</v>
      </c>
      <c r="F63" s="293">
        <v>5</v>
      </c>
      <c r="G63" s="293">
        <v>5</v>
      </c>
      <c r="H63" s="293">
        <v>9</v>
      </c>
      <c r="I63" s="293">
        <v>5</v>
      </c>
      <c r="J63" s="293">
        <v>7</v>
      </c>
      <c r="K63" s="294">
        <f t="shared" si="18"/>
        <v>40</v>
      </c>
      <c r="L63" s="295">
        <v>0</v>
      </c>
      <c r="M63" s="296">
        <f t="shared" si="19"/>
        <v>0.41723166788359234</v>
      </c>
      <c r="N63" s="292">
        <v>72.41</v>
      </c>
      <c r="O63" s="293">
        <v>9</v>
      </c>
      <c r="P63" s="293">
        <v>7</v>
      </c>
      <c r="Q63" s="293">
        <v>9</v>
      </c>
      <c r="R63" s="293">
        <v>9</v>
      </c>
      <c r="S63" s="293">
        <v>6</v>
      </c>
      <c r="T63" s="293">
        <v>8</v>
      </c>
      <c r="U63" s="294">
        <f t="shared" si="20"/>
        <v>48</v>
      </c>
      <c r="V63" s="295">
        <v>0</v>
      </c>
      <c r="W63" s="296">
        <f t="shared" si="21"/>
        <v>0.66289186576439718</v>
      </c>
      <c r="X63" s="292">
        <v>104</v>
      </c>
      <c r="Y63" s="293">
        <v>10</v>
      </c>
      <c r="Z63" s="293">
        <v>9</v>
      </c>
      <c r="AA63" s="293">
        <v>5</v>
      </c>
      <c r="AB63" s="293">
        <v>4</v>
      </c>
      <c r="AC63" s="293">
        <v>1</v>
      </c>
      <c r="AD63" s="293">
        <v>6</v>
      </c>
      <c r="AE63" s="294">
        <f t="shared" si="22"/>
        <v>35</v>
      </c>
      <c r="AF63" s="295">
        <v>0</v>
      </c>
      <c r="AG63" s="296">
        <f t="shared" si="23"/>
        <v>0.33653846153846156</v>
      </c>
      <c r="AH63" s="292">
        <v>57.06</v>
      </c>
      <c r="AI63" s="293">
        <v>10</v>
      </c>
      <c r="AJ63" s="293">
        <v>5</v>
      </c>
      <c r="AK63" s="293">
        <v>4</v>
      </c>
      <c r="AL63" s="293">
        <v>0</v>
      </c>
      <c r="AM63" s="293">
        <v>8</v>
      </c>
      <c r="AN63" s="293">
        <v>7</v>
      </c>
      <c r="AO63" s="294">
        <f t="shared" si="24"/>
        <v>34</v>
      </c>
      <c r="AP63" s="295">
        <v>0</v>
      </c>
      <c r="AQ63" s="296">
        <f t="shared" si="25"/>
        <v>0.59586400280406582</v>
      </c>
      <c r="AR63" s="292">
        <v>71.12</v>
      </c>
      <c r="AS63" s="293">
        <v>6</v>
      </c>
      <c r="AT63" s="293">
        <v>5</v>
      </c>
      <c r="AU63" s="293">
        <v>0</v>
      </c>
      <c r="AV63" s="293">
        <v>8</v>
      </c>
      <c r="AW63" s="293">
        <v>9</v>
      </c>
      <c r="AX63" s="293">
        <v>2</v>
      </c>
      <c r="AY63" s="294">
        <f t="shared" si="26"/>
        <v>30</v>
      </c>
      <c r="AZ63" s="295">
        <v>3</v>
      </c>
      <c r="BA63" s="296">
        <f t="shared" si="27"/>
        <v>0.40474905558553692</v>
      </c>
      <c r="BB63" s="292">
        <v>92.32</v>
      </c>
      <c r="BC63" s="293">
        <v>8</v>
      </c>
      <c r="BD63" s="293">
        <v>1</v>
      </c>
      <c r="BE63" s="293">
        <v>0</v>
      </c>
      <c r="BF63" s="293">
        <v>9</v>
      </c>
      <c r="BG63" s="293">
        <v>7</v>
      </c>
      <c r="BH63" s="293">
        <v>0</v>
      </c>
      <c r="BI63" s="294">
        <f t="shared" si="28"/>
        <v>25</v>
      </c>
      <c r="BJ63" s="295">
        <v>0</v>
      </c>
      <c r="BK63" s="296">
        <f t="shared" si="29"/>
        <v>0.27079722703639519</v>
      </c>
      <c r="BL63" s="292">
        <v>56.28</v>
      </c>
      <c r="BM63" s="297">
        <v>0</v>
      </c>
      <c r="BN63" s="296">
        <f t="shared" si="30"/>
        <v>0</v>
      </c>
      <c r="BO63" s="292">
        <v>79.25</v>
      </c>
      <c r="BP63" s="293">
        <v>9</v>
      </c>
      <c r="BQ63" s="293">
        <v>5</v>
      </c>
      <c r="BR63" s="293">
        <v>9</v>
      </c>
      <c r="BS63" s="293">
        <v>5</v>
      </c>
      <c r="BT63" s="293">
        <v>9</v>
      </c>
      <c r="BU63" s="293">
        <v>9</v>
      </c>
      <c r="BV63" s="294">
        <f t="shared" si="31"/>
        <v>46</v>
      </c>
      <c r="BW63" s="295">
        <v>0</v>
      </c>
      <c r="BX63" s="296">
        <f t="shared" si="32"/>
        <v>0.58044164037854895</v>
      </c>
      <c r="BY63" s="293">
        <v>0</v>
      </c>
      <c r="BZ63" s="320">
        <f t="shared" si="33"/>
        <v>3.2685139209909977</v>
      </c>
      <c r="CA63" s="275"/>
      <c r="CB63" s="304">
        <f t="shared" si="34"/>
        <v>258</v>
      </c>
      <c r="CC63" s="305">
        <f t="shared" si="35"/>
        <v>628.31000000000006</v>
      </c>
    </row>
    <row r="64" spans="1:81" ht="30" customHeight="1">
      <c r="A64" s="309">
        <v>30</v>
      </c>
      <c r="B64" s="310" t="s">
        <v>151</v>
      </c>
      <c r="C64" s="152" t="s">
        <v>285</v>
      </c>
      <c r="D64" s="292">
        <v>66.430000000000007</v>
      </c>
      <c r="E64" s="293">
        <v>7</v>
      </c>
      <c r="F64" s="293">
        <v>2</v>
      </c>
      <c r="G64" s="293">
        <v>0</v>
      </c>
      <c r="H64" s="293">
        <v>9</v>
      </c>
      <c r="I64" s="293">
        <v>0</v>
      </c>
      <c r="J64" s="293">
        <v>0</v>
      </c>
      <c r="K64" s="294">
        <f t="shared" si="18"/>
        <v>18</v>
      </c>
      <c r="L64" s="295">
        <v>9</v>
      </c>
      <c r="M64" s="296">
        <f t="shared" si="19"/>
        <v>0.23863184409386184</v>
      </c>
      <c r="N64" s="292">
        <v>63.28</v>
      </c>
      <c r="O64" s="293">
        <v>9</v>
      </c>
      <c r="P64" s="293">
        <v>9</v>
      </c>
      <c r="Q64" s="293">
        <v>7</v>
      </c>
      <c r="R64" s="293">
        <v>10</v>
      </c>
      <c r="S64" s="293">
        <v>6</v>
      </c>
      <c r="T64" s="293">
        <v>6</v>
      </c>
      <c r="U64" s="294">
        <f t="shared" si="20"/>
        <v>47</v>
      </c>
      <c r="V64" s="295">
        <v>0</v>
      </c>
      <c r="W64" s="296">
        <f t="shared" si="21"/>
        <v>0.74273072060682677</v>
      </c>
      <c r="X64" s="292">
        <v>68.91</v>
      </c>
      <c r="Y64" s="293">
        <v>10</v>
      </c>
      <c r="Z64" s="293">
        <v>7</v>
      </c>
      <c r="AA64" s="293">
        <v>4</v>
      </c>
      <c r="AB64" s="293">
        <v>8</v>
      </c>
      <c r="AC64" s="293">
        <v>6</v>
      </c>
      <c r="AD64" s="293">
        <v>0</v>
      </c>
      <c r="AE64" s="294">
        <f t="shared" si="22"/>
        <v>35</v>
      </c>
      <c r="AF64" s="295">
        <v>3</v>
      </c>
      <c r="AG64" s="296">
        <f t="shared" si="23"/>
        <v>0.48671951049923518</v>
      </c>
      <c r="AH64" s="292">
        <v>70.62</v>
      </c>
      <c r="AI64" s="293">
        <v>7</v>
      </c>
      <c r="AJ64" s="293">
        <v>0</v>
      </c>
      <c r="AK64" s="293">
        <v>6</v>
      </c>
      <c r="AL64" s="293">
        <v>0</v>
      </c>
      <c r="AM64" s="293">
        <v>5</v>
      </c>
      <c r="AN64" s="293">
        <v>0</v>
      </c>
      <c r="AO64" s="294">
        <f t="shared" si="24"/>
        <v>18</v>
      </c>
      <c r="AP64" s="295">
        <v>0</v>
      </c>
      <c r="AQ64" s="296">
        <f t="shared" si="25"/>
        <v>0.25488530161427359</v>
      </c>
      <c r="AR64" s="292">
        <v>72.41</v>
      </c>
      <c r="AS64" s="293">
        <v>5</v>
      </c>
      <c r="AT64" s="293">
        <v>4</v>
      </c>
      <c r="AU64" s="293">
        <v>0</v>
      </c>
      <c r="AV64" s="293">
        <v>8</v>
      </c>
      <c r="AW64" s="293">
        <v>7</v>
      </c>
      <c r="AX64" s="293">
        <v>0</v>
      </c>
      <c r="AY64" s="294">
        <f t="shared" si="26"/>
        <v>24</v>
      </c>
      <c r="AZ64" s="295">
        <v>6</v>
      </c>
      <c r="BA64" s="296">
        <f t="shared" si="27"/>
        <v>0.30608340772860604</v>
      </c>
      <c r="BB64" s="292">
        <v>67.56</v>
      </c>
      <c r="BC64" s="293">
        <v>5</v>
      </c>
      <c r="BD64" s="293">
        <v>5</v>
      </c>
      <c r="BE64" s="293">
        <v>0</v>
      </c>
      <c r="BF64" s="293">
        <v>9</v>
      </c>
      <c r="BG64" s="293">
        <v>0</v>
      </c>
      <c r="BH64" s="293">
        <v>0</v>
      </c>
      <c r="BI64" s="294">
        <f t="shared" si="28"/>
        <v>19</v>
      </c>
      <c r="BJ64" s="295">
        <v>0</v>
      </c>
      <c r="BK64" s="296">
        <f t="shared" si="29"/>
        <v>0.28123149792776792</v>
      </c>
      <c r="BL64" s="292">
        <v>61.65</v>
      </c>
      <c r="BM64" s="297">
        <v>0</v>
      </c>
      <c r="BN64" s="296">
        <f t="shared" si="30"/>
        <v>0</v>
      </c>
      <c r="BO64" s="292">
        <v>71.53</v>
      </c>
      <c r="BP64" s="293">
        <v>4</v>
      </c>
      <c r="BQ64" s="293">
        <v>9</v>
      </c>
      <c r="BR64" s="293">
        <v>0</v>
      </c>
      <c r="BS64" s="293">
        <v>7</v>
      </c>
      <c r="BT64" s="293">
        <v>6</v>
      </c>
      <c r="BU64" s="293">
        <v>8</v>
      </c>
      <c r="BV64" s="294">
        <f t="shared" si="31"/>
        <v>34</v>
      </c>
      <c r="BW64" s="295">
        <v>3</v>
      </c>
      <c r="BX64" s="296">
        <f t="shared" si="32"/>
        <v>0.45619213739433784</v>
      </c>
      <c r="BY64" s="293">
        <v>0</v>
      </c>
      <c r="BZ64" s="320">
        <f t="shared" si="33"/>
        <v>2.7664744198649092</v>
      </c>
      <c r="CA64" s="275"/>
      <c r="CB64" s="304">
        <f t="shared" si="34"/>
        <v>195</v>
      </c>
      <c r="CC64" s="305">
        <f t="shared" si="35"/>
        <v>542.38999999999987</v>
      </c>
    </row>
    <row r="65" spans="1:81" ht="30" customHeight="1">
      <c r="A65" s="309">
        <v>31</v>
      </c>
      <c r="B65" s="310" t="s">
        <v>30</v>
      </c>
      <c r="C65" s="152" t="s">
        <v>32</v>
      </c>
      <c r="D65" s="292">
        <v>105.07</v>
      </c>
      <c r="E65" s="293">
        <v>8</v>
      </c>
      <c r="F65" s="293">
        <v>4</v>
      </c>
      <c r="G65" s="293">
        <v>8</v>
      </c>
      <c r="H65" s="293">
        <v>0</v>
      </c>
      <c r="I65" s="293">
        <v>3</v>
      </c>
      <c r="J65" s="293">
        <v>1</v>
      </c>
      <c r="K65" s="294">
        <f t="shared" si="18"/>
        <v>24</v>
      </c>
      <c r="L65" s="295">
        <v>3</v>
      </c>
      <c r="M65" s="296">
        <f t="shared" si="19"/>
        <v>0.22207828259461462</v>
      </c>
      <c r="N65" s="292">
        <v>84.29</v>
      </c>
      <c r="O65" s="293">
        <v>9</v>
      </c>
      <c r="P65" s="293">
        <v>10</v>
      </c>
      <c r="Q65" s="293">
        <v>9</v>
      </c>
      <c r="R65" s="293">
        <v>10</v>
      </c>
      <c r="S65" s="293">
        <v>9</v>
      </c>
      <c r="T65" s="293">
        <v>10</v>
      </c>
      <c r="U65" s="294">
        <f t="shared" si="20"/>
        <v>57</v>
      </c>
      <c r="V65" s="295">
        <v>0</v>
      </c>
      <c r="W65" s="296">
        <f t="shared" si="21"/>
        <v>0.6762368015185668</v>
      </c>
      <c r="X65" s="292">
        <v>87.5</v>
      </c>
      <c r="Y65" s="293">
        <v>7</v>
      </c>
      <c r="Z65" s="293">
        <v>5</v>
      </c>
      <c r="AA65" s="293">
        <v>8</v>
      </c>
      <c r="AB65" s="293">
        <v>3</v>
      </c>
      <c r="AC65" s="293">
        <v>0</v>
      </c>
      <c r="AD65" s="293">
        <v>0</v>
      </c>
      <c r="AE65" s="294">
        <f t="shared" si="22"/>
        <v>23</v>
      </c>
      <c r="AF65" s="295">
        <v>6</v>
      </c>
      <c r="AG65" s="296">
        <f t="shared" si="23"/>
        <v>0.24598930481283424</v>
      </c>
      <c r="AH65" s="292">
        <v>104.91</v>
      </c>
      <c r="AI65" s="293">
        <v>9</v>
      </c>
      <c r="AJ65" s="293">
        <v>9</v>
      </c>
      <c r="AK65" s="293">
        <v>6</v>
      </c>
      <c r="AL65" s="293">
        <v>5</v>
      </c>
      <c r="AM65" s="293">
        <v>0</v>
      </c>
      <c r="AN65" s="293">
        <v>0</v>
      </c>
      <c r="AO65" s="294">
        <f t="shared" si="24"/>
        <v>29</v>
      </c>
      <c r="AP65" s="295">
        <v>13</v>
      </c>
      <c r="AQ65" s="296">
        <f t="shared" si="25"/>
        <v>0.2459503010770927</v>
      </c>
      <c r="AR65" s="292">
        <v>128.34</v>
      </c>
      <c r="AS65" s="293">
        <v>9</v>
      </c>
      <c r="AT65" s="293">
        <v>8</v>
      </c>
      <c r="AU65" s="293">
        <v>6</v>
      </c>
      <c r="AV65" s="293">
        <v>7</v>
      </c>
      <c r="AW65" s="293">
        <v>7</v>
      </c>
      <c r="AX65" s="293">
        <v>0</v>
      </c>
      <c r="AY65" s="294">
        <f t="shared" si="26"/>
        <v>37</v>
      </c>
      <c r="AZ65" s="295">
        <v>3</v>
      </c>
      <c r="BA65" s="296">
        <f t="shared" si="27"/>
        <v>0.28171158824425158</v>
      </c>
      <c r="BB65" s="292">
        <v>109</v>
      </c>
      <c r="BC65" s="293">
        <v>0</v>
      </c>
      <c r="BD65" s="293">
        <v>0</v>
      </c>
      <c r="BE65" s="293">
        <v>0</v>
      </c>
      <c r="BF65" s="293">
        <v>7</v>
      </c>
      <c r="BG65" s="293">
        <v>6</v>
      </c>
      <c r="BH65" s="293">
        <v>4</v>
      </c>
      <c r="BI65" s="294">
        <f t="shared" si="28"/>
        <v>17</v>
      </c>
      <c r="BJ65" s="295">
        <v>3</v>
      </c>
      <c r="BK65" s="296">
        <f t="shared" si="29"/>
        <v>0.15178571428571427</v>
      </c>
      <c r="BL65" s="292">
        <v>90.87</v>
      </c>
      <c r="BM65" s="297">
        <v>30</v>
      </c>
      <c r="BN65" s="296">
        <f t="shared" si="30"/>
        <v>0.33014196104324856</v>
      </c>
      <c r="BO65" s="292">
        <v>107.03</v>
      </c>
      <c r="BP65" s="293">
        <v>8</v>
      </c>
      <c r="BQ65" s="293">
        <v>8</v>
      </c>
      <c r="BR65" s="293">
        <v>9</v>
      </c>
      <c r="BS65" s="293">
        <v>10</v>
      </c>
      <c r="BT65" s="293">
        <v>6</v>
      </c>
      <c r="BU65" s="293">
        <v>9</v>
      </c>
      <c r="BV65" s="294">
        <f t="shared" si="31"/>
        <v>50</v>
      </c>
      <c r="BW65" s="295">
        <v>0</v>
      </c>
      <c r="BX65" s="296">
        <f t="shared" si="32"/>
        <v>0.46715874054003548</v>
      </c>
      <c r="BY65" s="293">
        <v>0</v>
      </c>
      <c r="BZ65" s="320">
        <f t="shared" si="33"/>
        <v>2.6210526941163583</v>
      </c>
      <c r="CA65" s="275"/>
      <c r="CB65" s="304">
        <f t="shared" si="34"/>
        <v>267</v>
      </c>
      <c r="CC65" s="305">
        <f t="shared" si="35"/>
        <v>817.01</v>
      </c>
    </row>
    <row r="66" spans="1:81" ht="30" customHeight="1">
      <c r="A66" s="309">
        <v>32</v>
      </c>
      <c r="B66" s="310" t="s">
        <v>98</v>
      </c>
      <c r="C66" s="152" t="s">
        <v>100</v>
      </c>
      <c r="D66" s="292">
        <v>51.03</v>
      </c>
      <c r="E66" s="293">
        <v>5</v>
      </c>
      <c r="F66" s="293">
        <v>1</v>
      </c>
      <c r="G66" s="293">
        <v>6</v>
      </c>
      <c r="H66" s="293">
        <v>0</v>
      </c>
      <c r="I66" s="293">
        <v>0</v>
      </c>
      <c r="J66" s="293">
        <v>0</v>
      </c>
      <c r="K66" s="294">
        <f t="shared" si="18"/>
        <v>12</v>
      </c>
      <c r="L66" s="295">
        <v>9</v>
      </c>
      <c r="M66" s="296">
        <f t="shared" si="19"/>
        <v>0.19990004997501248</v>
      </c>
      <c r="N66" s="292">
        <v>44.09</v>
      </c>
      <c r="O66" s="293">
        <v>6</v>
      </c>
      <c r="P66" s="293">
        <v>7</v>
      </c>
      <c r="Q66" s="293">
        <v>2</v>
      </c>
      <c r="R66" s="293">
        <v>5</v>
      </c>
      <c r="S66" s="293">
        <v>9</v>
      </c>
      <c r="T66" s="293">
        <v>4</v>
      </c>
      <c r="U66" s="294">
        <f t="shared" si="20"/>
        <v>33</v>
      </c>
      <c r="V66" s="295">
        <v>0</v>
      </c>
      <c r="W66" s="296">
        <f t="shared" si="21"/>
        <v>0.74846904059877517</v>
      </c>
      <c r="X66" s="292">
        <v>39.22</v>
      </c>
      <c r="Y66" s="293">
        <v>7</v>
      </c>
      <c r="Z66" s="293">
        <v>0</v>
      </c>
      <c r="AA66" s="293">
        <v>2</v>
      </c>
      <c r="AB66" s="293">
        <v>0</v>
      </c>
      <c r="AC66" s="293">
        <v>2</v>
      </c>
      <c r="AD66" s="293">
        <v>0</v>
      </c>
      <c r="AE66" s="294">
        <f t="shared" si="22"/>
        <v>11</v>
      </c>
      <c r="AF66" s="295">
        <v>9</v>
      </c>
      <c r="AG66" s="296">
        <f t="shared" si="23"/>
        <v>0.22812111157196185</v>
      </c>
      <c r="AH66" s="292">
        <v>46.81</v>
      </c>
      <c r="AI66" s="293">
        <v>8</v>
      </c>
      <c r="AJ66" s="293">
        <v>7</v>
      </c>
      <c r="AK66" s="293">
        <v>3</v>
      </c>
      <c r="AL66" s="293">
        <v>0</v>
      </c>
      <c r="AM66" s="293">
        <v>0</v>
      </c>
      <c r="AN66" s="293">
        <v>0</v>
      </c>
      <c r="AO66" s="294">
        <f t="shared" si="24"/>
        <v>18</v>
      </c>
      <c r="AP66" s="295">
        <v>8</v>
      </c>
      <c r="AQ66" s="296">
        <f t="shared" si="25"/>
        <v>0.32840722495894908</v>
      </c>
      <c r="AR66" s="292">
        <v>45.44</v>
      </c>
      <c r="AS66" s="293">
        <v>0</v>
      </c>
      <c r="AT66" s="293">
        <v>7</v>
      </c>
      <c r="AU66" s="293">
        <v>0</v>
      </c>
      <c r="AV66" s="293">
        <v>1</v>
      </c>
      <c r="AW66" s="293">
        <v>0</v>
      </c>
      <c r="AX66" s="293">
        <v>0</v>
      </c>
      <c r="AY66" s="294">
        <f t="shared" si="26"/>
        <v>8</v>
      </c>
      <c r="AZ66" s="295">
        <v>12</v>
      </c>
      <c r="BA66" s="296">
        <f t="shared" si="27"/>
        <v>0.1392757660167131</v>
      </c>
      <c r="BB66" s="292">
        <v>40.869999999999997</v>
      </c>
      <c r="BC66" s="293">
        <v>0</v>
      </c>
      <c r="BD66" s="293">
        <v>0</v>
      </c>
      <c r="BE66" s="293">
        <v>0</v>
      </c>
      <c r="BF66" s="293">
        <v>0</v>
      </c>
      <c r="BG66" s="293">
        <v>0</v>
      </c>
      <c r="BH66" s="293">
        <v>0</v>
      </c>
      <c r="BI66" s="294">
        <f t="shared" si="28"/>
        <v>0</v>
      </c>
      <c r="BJ66" s="295">
        <v>18</v>
      </c>
      <c r="BK66" s="296">
        <f t="shared" si="29"/>
        <v>0</v>
      </c>
      <c r="BL66" s="292">
        <v>36.85</v>
      </c>
      <c r="BM66" s="297">
        <v>0</v>
      </c>
      <c r="BN66" s="296">
        <f t="shared" si="30"/>
        <v>0</v>
      </c>
      <c r="BO66" s="292">
        <v>46.53</v>
      </c>
      <c r="BP66" s="293">
        <v>6</v>
      </c>
      <c r="BQ66" s="293">
        <v>5</v>
      </c>
      <c r="BR66" s="293">
        <v>8</v>
      </c>
      <c r="BS66" s="293">
        <v>0</v>
      </c>
      <c r="BT66" s="293">
        <v>10</v>
      </c>
      <c r="BU66" s="293">
        <v>8</v>
      </c>
      <c r="BV66" s="294">
        <f t="shared" si="31"/>
        <v>37</v>
      </c>
      <c r="BW66" s="295">
        <v>3</v>
      </c>
      <c r="BX66" s="296">
        <f t="shared" si="32"/>
        <v>0.74702200686452658</v>
      </c>
      <c r="BY66" s="293">
        <v>0</v>
      </c>
      <c r="BZ66" s="320">
        <f t="shared" si="33"/>
        <v>2.3911951999859382</v>
      </c>
      <c r="CA66" s="275"/>
      <c r="CB66" s="304">
        <f t="shared" si="34"/>
        <v>119</v>
      </c>
      <c r="CC66" s="305">
        <f t="shared" si="35"/>
        <v>350.84000000000003</v>
      </c>
    </row>
    <row r="67" spans="1:81" ht="30" customHeight="1">
      <c r="A67" s="309">
        <v>33</v>
      </c>
      <c r="B67" s="310" t="s">
        <v>98</v>
      </c>
      <c r="C67" s="152" t="s">
        <v>286</v>
      </c>
      <c r="D67" s="292">
        <v>66.97</v>
      </c>
      <c r="E67" s="293">
        <v>5</v>
      </c>
      <c r="F67" s="293">
        <v>0</v>
      </c>
      <c r="G67" s="293">
        <v>4</v>
      </c>
      <c r="H67" s="293">
        <v>5</v>
      </c>
      <c r="I67" s="293">
        <v>0</v>
      </c>
      <c r="J67" s="293">
        <v>0</v>
      </c>
      <c r="K67" s="294">
        <f t="shared" si="18"/>
        <v>14</v>
      </c>
      <c r="L67" s="295">
        <v>9</v>
      </c>
      <c r="M67" s="296">
        <f t="shared" si="19"/>
        <v>0.18428326971172831</v>
      </c>
      <c r="N67" s="292">
        <v>57.35</v>
      </c>
      <c r="O67" s="293">
        <v>9</v>
      </c>
      <c r="P67" s="293">
        <v>9</v>
      </c>
      <c r="Q67" s="293">
        <v>8</v>
      </c>
      <c r="R67" s="293">
        <v>9</v>
      </c>
      <c r="S67" s="293">
        <v>5</v>
      </c>
      <c r="T67" s="293">
        <v>9</v>
      </c>
      <c r="U67" s="294">
        <f t="shared" si="20"/>
        <v>49</v>
      </c>
      <c r="V67" s="295">
        <v>0</v>
      </c>
      <c r="W67" s="296">
        <f t="shared" si="21"/>
        <v>0.85440278988666085</v>
      </c>
      <c r="X67" s="292">
        <v>53.59</v>
      </c>
      <c r="Y67" s="293">
        <v>4</v>
      </c>
      <c r="Z67" s="293">
        <v>9</v>
      </c>
      <c r="AA67" s="293">
        <v>8</v>
      </c>
      <c r="AB67" s="293">
        <v>1</v>
      </c>
      <c r="AC67" s="293">
        <v>0</v>
      </c>
      <c r="AD67" s="293">
        <v>0</v>
      </c>
      <c r="AE67" s="294">
        <f t="shared" si="22"/>
        <v>22</v>
      </c>
      <c r="AF67" s="295">
        <v>6</v>
      </c>
      <c r="AG67" s="296">
        <f t="shared" si="23"/>
        <v>0.36918946131901326</v>
      </c>
      <c r="AH67" s="292">
        <v>55.87</v>
      </c>
      <c r="AI67" s="293">
        <v>0</v>
      </c>
      <c r="AJ67" s="293">
        <v>0</v>
      </c>
      <c r="AK67" s="293">
        <v>0</v>
      </c>
      <c r="AL67" s="293">
        <v>0</v>
      </c>
      <c r="AM67" s="293">
        <v>0</v>
      </c>
      <c r="AN67" s="293">
        <v>0</v>
      </c>
      <c r="AO67" s="294">
        <f t="shared" si="24"/>
        <v>0</v>
      </c>
      <c r="AP67" s="295">
        <v>19</v>
      </c>
      <c r="AQ67" s="296">
        <f t="shared" si="25"/>
        <v>0</v>
      </c>
      <c r="AR67" s="292">
        <v>53.19</v>
      </c>
      <c r="AS67" s="293">
        <v>0</v>
      </c>
      <c r="AT67" s="293">
        <v>0</v>
      </c>
      <c r="AU67" s="293">
        <v>0</v>
      </c>
      <c r="AV67" s="293">
        <v>0</v>
      </c>
      <c r="AW67" s="293">
        <v>0</v>
      </c>
      <c r="AX67" s="293">
        <v>0</v>
      </c>
      <c r="AY67" s="294">
        <f t="shared" si="26"/>
        <v>0</v>
      </c>
      <c r="AZ67" s="295">
        <v>18</v>
      </c>
      <c r="BA67" s="296">
        <f t="shared" si="27"/>
        <v>0</v>
      </c>
      <c r="BB67" s="292">
        <v>53.22</v>
      </c>
      <c r="BC67" s="293">
        <v>1</v>
      </c>
      <c r="BD67" s="293">
        <v>0</v>
      </c>
      <c r="BE67" s="293">
        <v>0</v>
      </c>
      <c r="BF67" s="293">
        <v>4</v>
      </c>
      <c r="BG67" s="293">
        <v>3</v>
      </c>
      <c r="BH67" s="293">
        <v>0</v>
      </c>
      <c r="BI67" s="294">
        <f t="shared" si="28"/>
        <v>8</v>
      </c>
      <c r="BJ67" s="295">
        <v>0</v>
      </c>
      <c r="BK67" s="296">
        <f t="shared" si="29"/>
        <v>0.15031942878617061</v>
      </c>
      <c r="BL67" s="292">
        <v>41.72</v>
      </c>
      <c r="BM67" s="297">
        <v>0</v>
      </c>
      <c r="BN67" s="296">
        <f t="shared" si="30"/>
        <v>0</v>
      </c>
      <c r="BO67" s="292">
        <v>54.66</v>
      </c>
      <c r="BP67" s="293">
        <v>5</v>
      </c>
      <c r="BQ67" s="293">
        <v>5</v>
      </c>
      <c r="BR67" s="293">
        <v>0</v>
      </c>
      <c r="BS67" s="293">
        <v>4</v>
      </c>
      <c r="BT67" s="293">
        <v>2</v>
      </c>
      <c r="BU67" s="293">
        <v>7</v>
      </c>
      <c r="BV67" s="294">
        <f t="shared" si="31"/>
        <v>23</v>
      </c>
      <c r="BW67" s="295">
        <v>3</v>
      </c>
      <c r="BX67" s="296">
        <f t="shared" si="32"/>
        <v>0.39889004509191817</v>
      </c>
      <c r="BY67" s="293">
        <v>0</v>
      </c>
      <c r="BZ67" s="320">
        <f t="shared" si="33"/>
        <v>1.9570849947954911</v>
      </c>
      <c r="CA67" s="275"/>
      <c r="CB67" s="304">
        <f t="shared" si="34"/>
        <v>116</v>
      </c>
      <c r="CC67" s="305">
        <f t="shared" si="35"/>
        <v>436.57000000000005</v>
      </c>
    </row>
    <row r="68" spans="1:81" ht="30" customHeight="1">
      <c r="A68" s="309">
        <v>34</v>
      </c>
      <c r="B68" s="310" t="s">
        <v>151</v>
      </c>
      <c r="C68" s="152" t="s">
        <v>287</v>
      </c>
      <c r="D68" s="292">
        <v>65.94</v>
      </c>
      <c r="E68" s="293">
        <v>0</v>
      </c>
      <c r="F68" s="293">
        <v>0</v>
      </c>
      <c r="G68" s="293">
        <v>0</v>
      </c>
      <c r="H68" s="293">
        <v>1</v>
      </c>
      <c r="I68" s="293">
        <v>0</v>
      </c>
      <c r="J68" s="293">
        <v>0</v>
      </c>
      <c r="K68" s="294">
        <f t="shared" si="18"/>
        <v>1</v>
      </c>
      <c r="L68" s="295">
        <v>15</v>
      </c>
      <c r="M68" s="296">
        <f t="shared" si="19"/>
        <v>1.2354830738818878E-2</v>
      </c>
      <c r="N68" s="292">
        <v>58.13</v>
      </c>
      <c r="O68" s="293">
        <v>7</v>
      </c>
      <c r="P68" s="293">
        <v>4</v>
      </c>
      <c r="Q68" s="293">
        <v>2</v>
      </c>
      <c r="R68" s="293">
        <v>5</v>
      </c>
      <c r="S68" s="293">
        <v>9</v>
      </c>
      <c r="T68" s="293">
        <v>8</v>
      </c>
      <c r="U68" s="294">
        <f t="shared" si="20"/>
        <v>35</v>
      </c>
      <c r="V68" s="295">
        <v>0</v>
      </c>
      <c r="W68" s="296">
        <f t="shared" si="21"/>
        <v>0.60209874419404785</v>
      </c>
      <c r="X68" s="292">
        <v>58.59</v>
      </c>
      <c r="Y68" s="293">
        <v>8</v>
      </c>
      <c r="Z68" s="293">
        <v>3</v>
      </c>
      <c r="AA68" s="293">
        <v>0</v>
      </c>
      <c r="AB68" s="293">
        <v>0</v>
      </c>
      <c r="AC68" s="293">
        <v>0</v>
      </c>
      <c r="AD68" s="293">
        <v>0</v>
      </c>
      <c r="AE68" s="294">
        <f t="shared" si="22"/>
        <v>11</v>
      </c>
      <c r="AF68" s="295">
        <v>12</v>
      </c>
      <c r="AG68" s="296">
        <f t="shared" si="23"/>
        <v>0.1558294375973934</v>
      </c>
      <c r="AH68" s="292">
        <v>61.59</v>
      </c>
      <c r="AI68" s="293">
        <v>0</v>
      </c>
      <c r="AJ68" s="293">
        <v>0</v>
      </c>
      <c r="AK68" s="293">
        <v>0</v>
      </c>
      <c r="AL68" s="293">
        <v>0</v>
      </c>
      <c r="AM68" s="293">
        <v>0</v>
      </c>
      <c r="AN68" s="293">
        <v>0</v>
      </c>
      <c r="AO68" s="294">
        <f t="shared" si="24"/>
        <v>0</v>
      </c>
      <c r="AP68" s="295">
        <v>9</v>
      </c>
      <c r="AQ68" s="296">
        <f t="shared" si="25"/>
        <v>0</v>
      </c>
      <c r="AR68" s="292">
        <v>69.400000000000006</v>
      </c>
      <c r="AS68" s="293">
        <v>0</v>
      </c>
      <c r="AT68" s="293">
        <v>5</v>
      </c>
      <c r="AU68" s="293">
        <v>0</v>
      </c>
      <c r="AV68" s="293">
        <v>0</v>
      </c>
      <c r="AW68" s="293">
        <v>5</v>
      </c>
      <c r="AX68" s="293">
        <v>0</v>
      </c>
      <c r="AY68" s="294">
        <f t="shared" si="26"/>
        <v>10</v>
      </c>
      <c r="AZ68" s="295">
        <v>12</v>
      </c>
      <c r="BA68" s="296">
        <f t="shared" si="27"/>
        <v>0.12285012285012284</v>
      </c>
      <c r="BB68" s="292">
        <v>127.22</v>
      </c>
      <c r="BC68" s="293">
        <v>6</v>
      </c>
      <c r="BD68" s="293">
        <v>0</v>
      </c>
      <c r="BE68" s="293">
        <v>0</v>
      </c>
      <c r="BF68" s="293">
        <v>9</v>
      </c>
      <c r="BG68" s="293">
        <v>7</v>
      </c>
      <c r="BH68" s="293">
        <v>0</v>
      </c>
      <c r="BI68" s="294">
        <f t="shared" si="28"/>
        <v>22</v>
      </c>
      <c r="BJ68" s="295">
        <v>3</v>
      </c>
      <c r="BK68" s="296">
        <f t="shared" si="29"/>
        <v>0.16894486254031638</v>
      </c>
      <c r="BL68" s="292">
        <v>60.85</v>
      </c>
      <c r="BM68" s="297">
        <v>0</v>
      </c>
      <c r="BN68" s="296">
        <f t="shared" si="30"/>
        <v>0</v>
      </c>
      <c r="BO68" s="292">
        <v>71.81</v>
      </c>
      <c r="BP68" s="293">
        <v>0</v>
      </c>
      <c r="BQ68" s="293">
        <v>5</v>
      </c>
      <c r="BR68" s="293">
        <v>9</v>
      </c>
      <c r="BS68" s="293">
        <v>6</v>
      </c>
      <c r="BT68" s="293">
        <v>0</v>
      </c>
      <c r="BU68" s="293">
        <v>9</v>
      </c>
      <c r="BV68" s="294">
        <f t="shared" si="31"/>
        <v>29</v>
      </c>
      <c r="BW68" s="295">
        <v>6</v>
      </c>
      <c r="BX68" s="296">
        <f t="shared" si="32"/>
        <v>0.37270273743734739</v>
      </c>
      <c r="BY68" s="293">
        <v>0</v>
      </c>
      <c r="BZ68" s="320">
        <f t="shared" si="33"/>
        <v>1.4347807353580468</v>
      </c>
      <c r="CA68" s="275"/>
      <c r="CB68" s="304">
        <f t="shared" si="34"/>
        <v>108</v>
      </c>
      <c r="CC68" s="305">
        <f t="shared" si="35"/>
        <v>573.53</v>
      </c>
    </row>
  </sheetData>
  <mergeCells count="24">
    <mergeCell ref="A30:M30"/>
    <mergeCell ref="CB32:CC32"/>
    <mergeCell ref="A33:A34"/>
    <mergeCell ref="B33:C33"/>
    <mergeCell ref="D33:M33"/>
    <mergeCell ref="N33:W33"/>
    <mergeCell ref="X33:AG33"/>
    <mergeCell ref="AH33:AQ33"/>
    <mergeCell ref="AR33:BA33"/>
    <mergeCell ref="BB33:BK33"/>
    <mergeCell ref="BL33:BN33"/>
    <mergeCell ref="BO33:BX33"/>
    <mergeCell ref="A1:M1"/>
    <mergeCell ref="CB3:CC3"/>
    <mergeCell ref="A4:A5"/>
    <mergeCell ref="B4:C4"/>
    <mergeCell ref="D4:M4"/>
    <mergeCell ref="N4:W4"/>
    <mergeCell ref="X4:AG4"/>
    <mergeCell ref="AH4:AQ4"/>
    <mergeCell ref="AR4:BA4"/>
    <mergeCell ref="BB4:BK4"/>
    <mergeCell ref="BL4:BN4"/>
    <mergeCell ref="BO4:BX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T122"/>
  <sheetViews>
    <sheetView workbookViewId="0">
      <selection activeCell="T122" sqref="T122"/>
    </sheetView>
  </sheetViews>
  <sheetFormatPr defaultRowHeight="14.5"/>
  <cols>
    <col min="1" max="1" width="5.54296875" bestFit="1" customWidth="1"/>
    <col min="2" max="2" width="26.1796875" bestFit="1" customWidth="1"/>
    <col min="3" max="3" width="16.7265625" bestFit="1" customWidth="1"/>
    <col min="4" max="4" width="26.453125" bestFit="1" customWidth="1"/>
    <col min="5" max="6" width="3.81640625" bestFit="1" customWidth="1"/>
    <col min="7" max="9" width="3.81640625" customWidth="1"/>
    <col min="10" max="15" width="3.81640625" bestFit="1" customWidth="1"/>
    <col min="16" max="16" width="3.81640625" customWidth="1"/>
    <col min="17" max="17" width="3.81640625" bestFit="1" customWidth="1"/>
    <col min="18" max="18" width="4.7265625" customWidth="1"/>
    <col min="19" max="19" width="4.7265625" bestFit="1" customWidth="1"/>
    <col min="20" max="20" width="4.7265625" customWidth="1"/>
  </cols>
  <sheetData>
    <row r="1" spans="1:20" ht="23.5">
      <c r="A1" s="396" t="s">
        <v>289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customHeight="1">
      <c r="A2" s="7"/>
      <c r="B2" s="397" t="s">
        <v>290</v>
      </c>
      <c r="C2" s="8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22">
      <c r="A3" s="9" t="s">
        <v>1</v>
      </c>
      <c r="B3" s="10" t="s">
        <v>2</v>
      </c>
      <c r="C3" s="10" t="s">
        <v>3</v>
      </c>
      <c r="D3" s="9" t="s">
        <v>4</v>
      </c>
      <c r="E3" s="11" t="s">
        <v>21</v>
      </c>
      <c r="F3" s="11" t="s">
        <v>184</v>
      </c>
      <c r="G3" s="11" t="s">
        <v>109</v>
      </c>
      <c r="H3" s="11" t="s">
        <v>26</v>
      </c>
      <c r="I3" s="11" t="s">
        <v>108</v>
      </c>
      <c r="J3" s="11" t="s">
        <v>257</v>
      </c>
      <c r="K3" s="11" t="s">
        <v>185</v>
      </c>
      <c r="L3" s="11"/>
      <c r="M3" s="12"/>
      <c r="N3" s="12"/>
      <c r="O3" s="12"/>
      <c r="P3" s="12"/>
      <c r="Q3" s="12"/>
      <c r="R3" s="9" t="s">
        <v>10</v>
      </c>
      <c r="S3" s="13" t="s">
        <v>11</v>
      </c>
      <c r="T3" s="9" t="s">
        <v>12</v>
      </c>
    </row>
    <row r="4" spans="1:20" ht="18.5">
      <c r="A4" s="324">
        <v>3</v>
      </c>
      <c r="B4" s="325" t="s">
        <v>21</v>
      </c>
      <c r="C4" s="326" t="s">
        <v>13</v>
      </c>
      <c r="D4" s="327" t="s">
        <v>14</v>
      </c>
      <c r="E4" s="18"/>
      <c r="F4" s="19">
        <v>2</v>
      </c>
      <c r="G4" s="19">
        <v>1</v>
      </c>
      <c r="H4" s="19">
        <v>2</v>
      </c>
      <c r="I4" s="19">
        <v>1</v>
      </c>
      <c r="J4" s="19">
        <v>2</v>
      </c>
      <c r="K4" s="19">
        <v>2</v>
      </c>
      <c r="L4" s="19"/>
      <c r="M4" s="19"/>
      <c r="N4" s="19"/>
      <c r="O4" s="19"/>
      <c r="P4" s="19"/>
      <c r="Q4" s="19"/>
      <c r="R4" s="19">
        <v>1</v>
      </c>
      <c r="S4" s="19">
        <v>11</v>
      </c>
      <c r="T4" s="19"/>
    </row>
    <row r="5" spans="1:20" ht="18.5">
      <c r="A5" s="328">
        <v>2</v>
      </c>
      <c r="B5" s="329" t="s">
        <v>184</v>
      </c>
      <c r="C5" s="330" t="s">
        <v>13</v>
      </c>
      <c r="D5" s="331" t="s">
        <v>14</v>
      </c>
      <c r="E5" s="19">
        <v>0</v>
      </c>
      <c r="F5" s="18"/>
      <c r="G5" s="19">
        <v>2</v>
      </c>
      <c r="H5" s="19">
        <v>2</v>
      </c>
      <c r="I5" s="19">
        <v>2</v>
      </c>
      <c r="J5" s="19">
        <v>2</v>
      </c>
      <c r="K5" s="19">
        <v>2</v>
      </c>
      <c r="L5" s="19"/>
      <c r="M5" s="19"/>
      <c r="N5" s="19"/>
      <c r="O5" s="19"/>
      <c r="P5" s="19"/>
      <c r="Q5" s="19"/>
      <c r="R5" s="19">
        <v>0</v>
      </c>
      <c r="S5" s="19">
        <v>10</v>
      </c>
      <c r="T5" s="19"/>
    </row>
    <row r="6" spans="1:20" ht="18.5">
      <c r="A6" s="14"/>
      <c r="B6" s="15" t="s">
        <v>109</v>
      </c>
      <c r="C6" s="16" t="s">
        <v>15</v>
      </c>
      <c r="D6" s="20" t="s">
        <v>14</v>
      </c>
      <c r="E6" s="19">
        <v>1</v>
      </c>
      <c r="F6" s="19">
        <v>0</v>
      </c>
      <c r="G6" s="18"/>
      <c r="H6" s="19">
        <v>2</v>
      </c>
      <c r="I6" s="19">
        <v>1</v>
      </c>
      <c r="J6" s="19">
        <v>2</v>
      </c>
      <c r="K6" s="19">
        <v>1</v>
      </c>
      <c r="L6" s="19"/>
      <c r="M6" s="19"/>
      <c r="N6" s="19"/>
      <c r="O6" s="19"/>
      <c r="P6" s="19"/>
      <c r="Q6" s="19"/>
      <c r="R6" s="19">
        <v>0</v>
      </c>
      <c r="S6" s="19">
        <v>7</v>
      </c>
      <c r="T6" s="19"/>
    </row>
    <row r="7" spans="1:20" ht="18.5">
      <c r="A7" s="21"/>
      <c r="B7" s="22" t="s">
        <v>26</v>
      </c>
      <c r="C7" s="23" t="s">
        <v>15</v>
      </c>
      <c r="D7" s="20" t="s">
        <v>14</v>
      </c>
      <c r="E7" s="24">
        <v>0</v>
      </c>
      <c r="F7" s="24">
        <v>0</v>
      </c>
      <c r="G7" s="24">
        <v>0</v>
      </c>
      <c r="H7" s="25"/>
      <c r="I7" s="24">
        <v>0</v>
      </c>
      <c r="J7" s="24">
        <v>1</v>
      </c>
      <c r="K7" s="24">
        <v>2</v>
      </c>
      <c r="L7" s="24"/>
      <c r="M7" s="24"/>
      <c r="N7" s="24"/>
      <c r="O7" s="24"/>
      <c r="P7" s="24"/>
      <c r="Q7" s="24"/>
      <c r="R7" s="24">
        <v>0</v>
      </c>
      <c r="S7" s="19">
        <v>3</v>
      </c>
      <c r="T7" s="19"/>
    </row>
    <row r="8" spans="1:20" ht="18.5">
      <c r="A8" s="21"/>
      <c r="B8" s="22" t="s">
        <v>108</v>
      </c>
      <c r="C8" s="23" t="s">
        <v>13</v>
      </c>
      <c r="D8" s="20" t="s">
        <v>14</v>
      </c>
      <c r="E8" s="24">
        <v>1</v>
      </c>
      <c r="F8" s="24">
        <v>0</v>
      </c>
      <c r="G8" s="24">
        <v>1</v>
      </c>
      <c r="H8" s="24">
        <v>2</v>
      </c>
      <c r="I8" s="25"/>
      <c r="J8" s="24">
        <v>2</v>
      </c>
      <c r="K8" s="24">
        <v>0</v>
      </c>
      <c r="L8" s="24"/>
      <c r="M8" s="24"/>
      <c r="N8" s="24"/>
      <c r="O8" s="24"/>
      <c r="P8" s="24"/>
      <c r="Q8" s="24"/>
      <c r="R8" s="24">
        <v>0</v>
      </c>
      <c r="S8" s="19">
        <v>6</v>
      </c>
      <c r="T8" s="19"/>
    </row>
    <row r="9" spans="1:20" ht="18.5">
      <c r="A9" s="21"/>
      <c r="B9" s="22" t="s">
        <v>257</v>
      </c>
      <c r="C9" s="23" t="s">
        <v>15</v>
      </c>
      <c r="D9" s="20" t="s">
        <v>19</v>
      </c>
      <c r="E9" s="24">
        <v>0</v>
      </c>
      <c r="F9" s="24">
        <v>0</v>
      </c>
      <c r="G9" s="24">
        <v>0</v>
      </c>
      <c r="H9" s="24">
        <v>1</v>
      </c>
      <c r="I9" s="24">
        <v>0</v>
      </c>
      <c r="J9" s="25"/>
      <c r="K9" s="24">
        <v>0</v>
      </c>
      <c r="L9" s="24"/>
      <c r="M9" s="24"/>
      <c r="N9" s="24"/>
      <c r="O9" s="24"/>
      <c r="P9" s="24"/>
      <c r="Q9" s="24"/>
      <c r="R9" s="24">
        <v>1</v>
      </c>
      <c r="S9" s="19">
        <v>2</v>
      </c>
      <c r="T9" s="19"/>
    </row>
    <row r="10" spans="1:20" ht="18.5">
      <c r="A10" s="21"/>
      <c r="B10" s="22" t="s">
        <v>185</v>
      </c>
      <c r="C10" s="23" t="s">
        <v>13</v>
      </c>
      <c r="D10" s="20" t="s">
        <v>14</v>
      </c>
      <c r="E10" s="24">
        <v>0</v>
      </c>
      <c r="F10" s="24">
        <v>0</v>
      </c>
      <c r="G10" s="24">
        <v>1</v>
      </c>
      <c r="H10" s="24">
        <v>0</v>
      </c>
      <c r="I10" s="24">
        <v>2</v>
      </c>
      <c r="J10" s="24">
        <v>2</v>
      </c>
      <c r="K10" s="25"/>
      <c r="L10" s="24"/>
      <c r="M10" s="24"/>
      <c r="N10" s="24"/>
      <c r="O10" s="24"/>
      <c r="P10" s="24"/>
      <c r="Q10" s="24"/>
      <c r="R10" s="24">
        <v>0</v>
      </c>
      <c r="S10" s="19">
        <v>5</v>
      </c>
      <c r="T10" s="19"/>
    </row>
    <row r="11" spans="1:20" ht="18.5">
      <c r="A11" s="21"/>
      <c r="B11" s="22"/>
      <c r="C11" s="23"/>
      <c r="D11" s="20"/>
      <c r="E11" s="24"/>
      <c r="F11" s="24"/>
      <c r="G11" s="24"/>
      <c r="H11" s="24"/>
      <c r="I11" s="24"/>
      <c r="J11" s="24"/>
      <c r="K11" s="24"/>
      <c r="L11" s="25"/>
      <c r="M11" s="24"/>
      <c r="N11" s="24"/>
      <c r="O11" s="24"/>
      <c r="P11" s="24"/>
      <c r="Q11" s="24"/>
      <c r="R11" s="24"/>
      <c r="S11" s="19">
        <v>0</v>
      </c>
      <c r="T11" s="19"/>
    </row>
    <row r="12" spans="1:20" ht="18.5">
      <c r="A12" s="21"/>
      <c r="B12" s="22"/>
      <c r="C12" s="23"/>
      <c r="D12" s="20"/>
      <c r="E12" s="24"/>
      <c r="F12" s="24"/>
      <c r="G12" s="24"/>
      <c r="H12" s="24"/>
      <c r="I12" s="24"/>
      <c r="J12" s="24"/>
      <c r="K12" s="24"/>
      <c r="L12" s="24"/>
      <c r="M12" s="25"/>
      <c r="N12" s="24"/>
      <c r="O12" s="24"/>
      <c r="P12" s="24"/>
      <c r="Q12" s="24"/>
      <c r="R12" s="24"/>
      <c r="S12" s="19">
        <v>0</v>
      </c>
      <c r="T12" s="19"/>
    </row>
    <row r="13" spans="1:20" ht="18.5">
      <c r="A13" s="21"/>
      <c r="B13" s="22"/>
      <c r="C13" s="23"/>
      <c r="D13" s="20"/>
      <c r="E13" s="24"/>
      <c r="F13" s="24"/>
      <c r="G13" s="24"/>
      <c r="H13" s="24"/>
      <c r="I13" s="24"/>
      <c r="J13" s="24"/>
      <c r="K13" s="24"/>
      <c r="L13" s="24"/>
      <c r="M13" s="24"/>
      <c r="N13" s="25"/>
      <c r="O13" s="24"/>
      <c r="P13" s="24"/>
      <c r="Q13" s="24"/>
      <c r="R13" s="24"/>
      <c r="S13" s="19">
        <v>0</v>
      </c>
      <c r="T13" s="19"/>
    </row>
    <row r="14" spans="1:20" ht="18.5">
      <c r="A14" s="21"/>
      <c r="B14" s="22"/>
      <c r="C14" s="23"/>
      <c r="D14" s="20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5"/>
      <c r="P14" s="24"/>
      <c r="Q14" s="24"/>
      <c r="R14" s="24"/>
      <c r="S14" s="19">
        <v>0</v>
      </c>
      <c r="T14" s="19"/>
    </row>
    <row r="15" spans="1:20" ht="18.5">
      <c r="A15" s="21"/>
      <c r="B15" s="22"/>
      <c r="C15" s="23"/>
      <c r="D15" s="2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24"/>
      <c r="R15" s="24"/>
      <c r="S15" s="19">
        <v>0</v>
      </c>
      <c r="T15" s="19"/>
    </row>
    <row r="16" spans="1:20" ht="18.5">
      <c r="A16" s="24"/>
      <c r="B16" s="22"/>
      <c r="C16" s="23"/>
      <c r="D16" s="20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5"/>
      <c r="R16" s="24"/>
      <c r="S16" s="19">
        <v>0</v>
      </c>
      <c r="T16" s="19"/>
    </row>
    <row r="18" spans="1:20" ht="15.75" customHeight="1">
      <c r="A18" s="7"/>
      <c r="B18" s="397" t="s">
        <v>290</v>
      </c>
      <c r="C18" s="8" t="s">
        <v>20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29.5">
      <c r="A19" s="9" t="s">
        <v>1</v>
      </c>
      <c r="B19" s="10" t="s">
        <v>2</v>
      </c>
      <c r="C19" s="10" t="s">
        <v>3</v>
      </c>
      <c r="D19" s="9" t="s">
        <v>4</v>
      </c>
      <c r="E19" s="11" t="s">
        <v>22</v>
      </c>
      <c r="F19" s="11" t="s">
        <v>107</v>
      </c>
      <c r="G19" s="11" t="s">
        <v>106</v>
      </c>
      <c r="H19" s="11" t="s">
        <v>291</v>
      </c>
      <c r="I19" s="11" t="s">
        <v>27</v>
      </c>
      <c r="J19" s="11" t="s">
        <v>6</v>
      </c>
      <c r="K19" s="11" t="s">
        <v>8</v>
      </c>
      <c r="L19" s="11"/>
      <c r="M19" s="12"/>
      <c r="N19" s="12"/>
      <c r="O19" s="12"/>
      <c r="P19" s="12"/>
      <c r="Q19" s="12"/>
      <c r="R19" s="9" t="s">
        <v>10</v>
      </c>
      <c r="S19" s="13" t="s">
        <v>11</v>
      </c>
      <c r="T19" s="9" t="s">
        <v>12</v>
      </c>
    </row>
    <row r="20" spans="1:20" ht="18.5">
      <c r="A20" s="46">
        <v>1</v>
      </c>
      <c r="B20" s="31" t="s">
        <v>22</v>
      </c>
      <c r="C20" s="332" t="s">
        <v>13</v>
      </c>
      <c r="D20" s="333" t="s">
        <v>29</v>
      </c>
      <c r="E20" s="18"/>
      <c r="F20" s="19">
        <v>2</v>
      </c>
      <c r="G20" s="19">
        <v>2</v>
      </c>
      <c r="H20" s="19">
        <v>1</v>
      </c>
      <c r="I20" s="19">
        <v>2</v>
      </c>
      <c r="J20" s="19">
        <v>2</v>
      </c>
      <c r="K20" s="19">
        <v>0</v>
      </c>
      <c r="L20" s="19"/>
      <c r="M20" s="19"/>
      <c r="N20" s="19"/>
      <c r="O20" s="19"/>
      <c r="P20" s="19"/>
      <c r="Q20" s="19"/>
      <c r="R20" s="19">
        <v>1</v>
      </c>
      <c r="S20" s="19">
        <v>10</v>
      </c>
      <c r="T20" s="19"/>
    </row>
    <row r="21" spans="1:20" ht="18.5">
      <c r="A21" s="14"/>
      <c r="B21" s="15" t="s">
        <v>107</v>
      </c>
      <c r="C21" s="16" t="s">
        <v>13</v>
      </c>
      <c r="D21" s="17" t="s">
        <v>14</v>
      </c>
      <c r="E21" s="19">
        <v>0</v>
      </c>
      <c r="F21" s="18"/>
      <c r="G21" s="19">
        <v>2</v>
      </c>
      <c r="H21" s="19">
        <v>0</v>
      </c>
      <c r="I21" s="19">
        <v>2</v>
      </c>
      <c r="J21" s="19">
        <v>2</v>
      </c>
      <c r="K21" s="19">
        <v>2</v>
      </c>
      <c r="L21" s="19"/>
      <c r="M21" s="19"/>
      <c r="N21" s="19"/>
      <c r="O21" s="19"/>
      <c r="P21" s="19"/>
      <c r="Q21" s="19"/>
      <c r="R21" s="19">
        <v>0</v>
      </c>
      <c r="S21" s="19">
        <v>8</v>
      </c>
      <c r="T21" s="19"/>
    </row>
    <row r="22" spans="1:20" ht="18.5">
      <c r="A22" s="14"/>
      <c r="B22" s="15" t="s">
        <v>106</v>
      </c>
      <c r="C22" s="16" t="s">
        <v>15</v>
      </c>
      <c r="D22" s="20" t="s">
        <v>14</v>
      </c>
      <c r="E22" s="19">
        <v>0</v>
      </c>
      <c r="F22" s="19">
        <v>0</v>
      </c>
      <c r="G22" s="18"/>
      <c r="H22" s="19">
        <v>0</v>
      </c>
      <c r="I22" s="19">
        <v>2</v>
      </c>
      <c r="J22" s="19">
        <v>1</v>
      </c>
      <c r="K22" s="19">
        <v>1</v>
      </c>
      <c r="L22" s="19"/>
      <c r="M22" s="19"/>
      <c r="N22" s="19"/>
      <c r="O22" s="19"/>
      <c r="P22" s="19"/>
      <c r="Q22" s="19"/>
      <c r="R22" s="19">
        <v>0</v>
      </c>
      <c r="S22" s="19">
        <v>4</v>
      </c>
      <c r="T22" s="19"/>
    </row>
    <row r="23" spans="1:20" ht="18.5">
      <c r="A23" s="21"/>
      <c r="B23" s="22" t="s">
        <v>291</v>
      </c>
      <c r="C23" s="23" t="s">
        <v>15</v>
      </c>
      <c r="D23" s="20" t="s">
        <v>292</v>
      </c>
      <c r="E23" s="24">
        <v>1</v>
      </c>
      <c r="F23" s="24">
        <v>2</v>
      </c>
      <c r="G23" s="24">
        <v>2</v>
      </c>
      <c r="H23" s="25"/>
      <c r="I23" s="24">
        <v>1</v>
      </c>
      <c r="J23" s="24">
        <v>1</v>
      </c>
      <c r="K23" s="24">
        <v>0</v>
      </c>
      <c r="L23" s="24"/>
      <c r="M23" s="24"/>
      <c r="N23" s="24"/>
      <c r="O23" s="24"/>
      <c r="P23" s="24"/>
      <c r="Q23" s="24"/>
      <c r="R23" s="24">
        <v>0</v>
      </c>
      <c r="S23" s="19">
        <v>7</v>
      </c>
      <c r="T23" s="19"/>
    </row>
    <row r="24" spans="1:20" ht="18.5">
      <c r="A24" s="21"/>
      <c r="B24" s="22" t="s">
        <v>27</v>
      </c>
      <c r="C24" s="23" t="s">
        <v>15</v>
      </c>
      <c r="D24" s="20" t="s">
        <v>293</v>
      </c>
      <c r="E24" s="24">
        <v>0</v>
      </c>
      <c r="F24" s="24">
        <v>0</v>
      </c>
      <c r="G24" s="24">
        <v>0</v>
      </c>
      <c r="H24" s="24">
        <v>1</v>
      </c>
      <c r="I24" s="25"/>
      <c r="J24" s="24">
        <v>2</v>
      </c>
      <c r="K24" s="24">
        <v>1</v>
      </c>
      <c r="L24" s="24"/>
      <c r="M24" s="24"/>
      <c r="N24" s="24"/>
      <c r="O24" s="24"/>
      <c r="P24" s="24"/>
      <c r="Q24" s="24"/>
      <c r="R24" s="24">
        <v>1</v>
      </c>
      <c r="S24" s="19">
        <v>5</v>
      </c>
      <c r="T24" s="19"/>
    </row>
    <row r="25" spans="1:20" ht="18.5">
      <c r="A25" s="21"/>
      <c r="B25" s="22" t="s">
        <v>6</v>
      </c>
      <c r="C25" s="23" t="s">
        <v>13</v>
      </c>
      <c r="D25" s="20" t="s">
        <v>16</v>
      </c>
      <c r="E25" s="24">
        <v>0</v>
      </c>
      <c r="F25" s="24">
        <v>0</v>
      </c>
      <c r="G25" s="24">
        <v>1</v>
      </c>
      <c r="H25" s="24">
        <v>1</v>
      </c>
      <c r="I25" s="24">
        <v>0</v>
      </c>
      <c r="J25" s="25"/>
      <c r="K25" s="24">
        <v>0</v>
      </c>
      <c r="L25" s="24"/>
      <c r="M25" s="24"/>
      <c r="N25" s="24"/>
      <c r="O25" s="24"/>
      <c r="P25" s="24"/>
      <c r="Q25" s="24"/>
      <c r="R25" s="24">
        <v>1</v>
      </c>
      <c r="S25" s="19">
        <v>3</v>
      </c>
      <c r="T25" s="19"/>
    </row>
    <row r="26" spans="1:20" ht="18.5">
      <c r="A26" s="21"/>
      <c r="B26" s="22" t="s">
        <v>8</v>
      </c>
      <c r="C26" s="23" t="s">
        <v>15</v>
      </c>
      <c r="D26" s="20" t="s">
        <v>18</v>
      </c>
      <c r="E26" s="24">
        <v>2</v>
      </c>
      <c r="F26" s="24">
        <v>0</v>
      </c>
      <c r="G26" s="24">
        <v>1</v>
      </c>
      <c r="H26" s="24">
        <v>2</v>
      </c>
      <c r="I26" s="24">
        <v>1</v>
      </c>
      <c r="J26" s="24">
        <v>2</v>
      </c>
      <c r="K26" s="25"/>
      <c r="L26" s="24"/>
      <c r="M26" s="24"/>
      <c r="N26" s="24"/>
      <c r="O26" s="24"/>
      <c r="P26" s="24"/>
      <c r="Q26" s="24"/>
      <c r="R26" s="24">
        <v>1</v>
      </c>
      <c r="S26" s="19">
        <v>9</v>
      </c>
      <c r="T26" s="19"/>
    </row>
    <row r="27" spans="1:20" ht="18.5">
      <c r="A27" s="21"/>
      <c r="B27" s="22"/>
      <c r="C27" s="23"/>
      <c r="D27" s="20"/>
      <c r="E27" s="24"/>
      <c r="F27" s="24"/>
      <c r="G27" s="24"/>
      <c r="H27" s="24"/>
      <c r="I27" s="24"/>
      <c r="J27" s="24"/>
      <c r="K27" s="24"/>
      <c r="L27" s="25"/>
      <c r="M27" s="24"/>
      <c r="N27" s="24"/>
      <c r="O27" s="24"/>
      <c r="P27" s="24"/>
      <c r="Q27" s="24"/>
      <c r="R27" s="24"/>
      <c r="S27" s="19">
        <v>0</v>
      </c>
      <c r="T27" s="19"/>
    </row>
    <row r="28" spans="1:20" ht="18.5">
      <c r="A28" s="21"/>
      <c r="B28" s="22"/>
      <c r="C28" s="23"/>
      <c r="D28" s="20"/>
      <c r="E28" s="24"/>
      <c r="F28" s="24"/>
      <c r="G28" s="24"/>
      <c r="H28" s="24"/>
      <c r="I28" s="24"/>
      <c r="J28" s="24"/>
      <c r="K28" s="24"/>
      <c r="L28" s="24"/>
      <c r="M28" s="25"/>
      <c r="N28" s="24"/>
      <c r="O28" s="24"/>
      <c r="P28" s="24"/>
      <c r="Q28" s="24"/>
      <c r="R28" s="24"/>
      <c r="S28" s="19">
        <v>0</v>
      </c>
      <c r="T28" s="19"/>
    </row>
    <row r="29" spans="1:20" ht="18.5">
      <c r="A29" s="21"/>
      <c r="B29" s="22"/>
      <c r="C29" s="23"/>
      <c r="D29" s="20"/>
      <c r="E29" s="24"/>
      <c r="F29" s="24"/>
      <c r="G29" s="24"/>
      <c r="H29" s="24"/>
      <c r="I29" s="24"/>
      <c r="J29" s="24"/>
      <c r="K29" s="24"/>
      <c r="L29" s="24"/>
      <c r="M29" s="24"/>
      <c r="N29" s="25"/>
      <c r="O29" s="24"/>
      <c r="P29" s="24"/>
      <c r="Q29" s="24"/>
      <c r="R29" s="24"/>
      <c r="S29" s="19">
        <v>0</v>
      </c>
      <c r="T29" s="19"/>
    </row>
    <row r="30" spans="1:20" ht="18.5">
      <c r="A30" s="21"/>
      <c r="B30" s="22"/>
      <c r="C30" s="23"/>
      <c r="D30" s="20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/>
      <c r="P30" s="24"/>
      <c r="Q30" s="24"/>
      <c r="R30" s="24"/>
      <c r="S30" s="19">
        <v>0</v>
      </c>
      <c r="T30" s="19"/>
    </row>
    <row r="31" spans="1:20" ht="18.5">
      <c r="A31" s="21"/>
      <c r="B31" s="22"/>
      <c r="C31" s="23"/>
      <c r="D31" s="20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  <c r="Q31" s="24"/>
      <c r="R31" s="24"/>
      <c r="S31" s="19">
        <v>0</v>
      </c>
      <c r="T31" s="19"/>
    </row>
    <row r="32" spans="1:20" ht="18.5">
      <c r="A32" s="24"/>
      <c r="B32" s="22"/>
      <c r="C32" s="23"/>
      <c r="D32" s="20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  <c r="R32" s="24"/>
      <c r="S32" s="19">
        <v>0</v>
      </c>
      <c r="T32" s="19"/>
    </row>
    <row r="34" spans="1:20" ht="23.5">
      <c r="A34" s="396" t="s">
        <v>289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>
      <c r="A35" s="7"/>
      <c r="B35" s="397" t="s">
        <v>290</v>
      </c>
      <c r="C35" s="28" t="s">
        <v>31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31.5">
      <c r="A36" s="9" t="s">
        <v>1</v>
      </c>
      <c r="B36" s="10" t="s">
        <v>2</v>
      </c>
      <c r="C36" s="10" t="s">
        <v>3</v>
      </c>
      <c r="D36" s="9" t="s">
        <v>4</v>
      </c>
      <c r="E36" s="11" t="s">
        <v>93</v>
      </c>
      <c r="F36" s="11" t="s">
        <v>269</v>
      </c>
      <c r="G36" s="11" t="s">
        <v>271</v>
      </c>
      <c r="H36" s="11" t="s">
        <v>278</v>
      </c>
      <c r="I36" s="11" t="s">
        <v>179</v>
      </c>
      <c r="J36" s="11" t="s">
        <v>91</v>
      </c>
      <c r="K36" s="11" t="s">
        <v>35</v>
      </c>
      <c r="L36" s="11" t="s">
        <v>45</v>
      </c>
      <c r="M36" s="11" t="s">
        <v>181</v>
      </c>
      <c r="N36" s="11"/>
      <c r="O36" s="12"/>
      <c r="P36" s="12"/>
      <c r="Q36" s="12"/>
      <c r="R36" s="9" t="s">
        <v>10</v>
      </c>
      <c r="S36" s="13" t="s">
        <v>11</v>
      </c>
      <c r="T36" s="9" t="s">
        <v>12</v>
      </c>
    </row>
    <row r="37" spans="1:20" ht="18.5">
      <c r="A37" s="14"/>
      <c r="B37" s="15" t="s">
        <v>93</v>
      </c>
      <c r="C37" s="16" t="s">
        <v>15</v>
      </c>
      <c r="D37" s="17" t="s">
        <v>77</v>
      </c>
      <c r="E37" s="29"/>
      <c r="F37" s="19">
        <v>0</v>
      </c>
      <c r="G37" s="19">
        <v>0</v>
      </c>
      <c r="H37" s="19">
        <v>2</v>
      </c>
      <c r="I37" s="19">
        <v>0</v>
      </c>
      <c r="J37" s="19">
        <v>0</v>
      </c>
      <c r="K37" s="19">
        <v>1</v>
      </c>
      <c r="L37" s="19">
        <v>2</v>
      </c>
      <c r="M37" s="19">
        <v>2</v>
      </c>
      <c r="N37" s="19"/>
      <c r="O37" s="19"/>
      <c r="P37" s="19"/>
      <c r="Q37" s="19"/>
      <c r="R37" s="19">
        <v>0</v>
      </c>
      <c r="S37" s="19">
        <v>7</v>
      </c>
      <c r="T37" s="19"/>
    </row>
    <row r="38" spans="1:20" ht="18.5">
      <c r="A38" s="324">
        <v>3</v>
      </c>
      <c r="B38" s="325" t="s">
        <v>269</v>
      </c>
      <c r="C38" s="326" t="s">
        <v>15</v>
      </c>
      <c r="D38" s="327" t="s">
        <v>294</v>
      </c>
      <c r="E38" s="19">
        <v>2</v>
      </c>
      <c r="F38" s="29"/>
      <c r="G38" s="19">
        <v>2</v>
      </c>
      <c r="H38" s="19">
        <v>2</v>
      </c>
      <c r="I38" s="19">
        <v>1</v>
      </c>
      <c r="J38" s="19">
        <v>2</v>
      </c>
      <c r="K38" s="19">
        <v>1</v>
      </c>
      <c r="L38" s="19">
        <v>1</v>
      </c>
      <c r="M38" s="19">
        <v>2</v>
      </c>
      <c r="N38" s="19"/>
      <c r="O38" s="19"/>
      <c r="P38" s="19"/>
      <c r="Q38" s="19"/>
      <c r="R38" s="19">
        <v>1</v>
      </c>
      <c r="S38" s="19">
        <v>14</v>
      </c>
      <c r="T38" s="19"/>
    </row>
    <row r="39" spans="1:20" ht="18.5">
      <c r="A39" s="14"/>
      <c r="B39" s="15" t="s">
        <v>271</v>
      </c>
      <c r="C39" s="16" t="s">
        <v>15</v>
      </c>
      <c r="D39" s="20" t="s">
        <v>294</v>
      </c>
      <c r="E39" s="19">
        <v>2</v>
      </c>
      <c r="F39" s="19">
        <v>0</v>
      </c>
      <c r="G39" s="29"/>
      <c r="H39" s="19">
        <v>1</v>
      </c>
      <c r="I39" s="19">
        <v>0</v>
      </c>
      <c r="J39" s="19">
        <v>2</v>
      </c>
      <c r="K39" s="19">
        <v>0</v>
      </c>
      <c r="L39" s="19">
        <v>2</v>
      </c>
      <c r="M39" s="19">
        <v>1</v>
      </c>
      <c r="N39" s="19"/>
      <c r="O39" s="19"/>
      <c r="P39" s="19"/>
      <c r="Q39" s="19"/>
      <c r="R39" s="19">
        <v>1</v>
      </c>
      <c r="S39" s="19">
        <v>9</v>
      </c>
      <c r="T39" s="19"/>
    </row>
    <row r="40" spans="1:20" ht="18.5">
      <c r="A40" s="21"/>
      <c r="B40" s="22" t="s">
        <v>278</v>
      </c>
      <c r="C40" s="23" t="s">
        <v>15</v>
      </c>
      <c r="D40" s="334" t="s">
        <v>295</v>
      </c>
      <c r="E40" s="24">
        <v>0</v>
      </c>
      <c r="F40" s="24">
        <v>0</v>
      </c>
      <c r="G40" s="24">
        <v>1</v>
      </c>
      <c r="H40" s="30"/>
      <c r="I40" s="24">
        <v>0</v>
      </c>
      <c r="J40" s="24">
        <v>0</v>
      </c>
      <c r="K40" s="24">
        <v>0</v>
      </c>
      <c r="L40" s="24">
        <v>1</v>
      </c>
      <c r="M40" s="24">
        <v>1</v>
      </c>
      <c r="N40" s="24"/>
      <c r="O40" s="24"/>
      <c r="P40" s="24"/>
      <c r="Q40" s="24"/>
      <c r="R40" s="24">
        <v>1</v>
      </c>
      <c r="S40" s="19">
        <v>4</v>
      </c>
      <c r="T40" s="19"/>
    </row>
    <row r="41" spans="1:20" ht="18.5">
      <c r="A41" s="335">
        <v>2</v>
      </c>
      <c r="B41" s="336" t="s">
        <v>179</v>
      </c>
      <c r="C41" s="337" t="s">
        <v>13</v>
      </c>
      <c r="D41" s="338" t="s">
        <v>180</v>
      </c>
      <c r="E41" s="24">
        <v>2</v>
      </c>
      <c r="F41" s="24">
        <v>1</v>
      </c>
      <c r="G41" s="24">
        <v>2</v>
      </c>
      <c r="H41" s="24">
        <v>2</v>
      </c>
      <c r="I41" s="30"/>
      <c r="J41" s="24">
        <v>2</v>
      </c>
      <c r="K41" s="24">
        <v>0</v>
      </c>
      <c r="L41" s="24">
        <v>2</v>
      </c>
      <c r="M41" s="24">
        <v>2</v>
      </c>
      <c r="N41" s="24"/>
      <c r="O41" s="24"/>
      <c r="P41" s="24"/>
      <c r="Q41" s="24"/>
      <c r="R41" s="24">
        <v>1</v>
      </c>
      <c r="S41" s="19">
        <v>14</v>
      </c>
      <c r="T41" s="19"/>
    </row>
    <row r="42" spans="1:20" ht="18.5">
      <c r="A42" s="21"/>
      <c r="B42" s="22" t="s">
        <v>91</v>
      </c>
      <c r="C42" s="23" t="s">
        <v>13</v>
      </c>
      <c r="D42" s="20" t="s">
        <v>14</v>
      </c>
      <c r="E42" s="24">
        <v>2</v>
      </c>
      <c r="F42" s="24">
        <v>0</v>
      </c>
      <c r="G42" s="24">
        <v>0</v>
      </c>
      <c r="H42" s="24">
        <v>2</v>
      </c>
      <c r="I42" s="24">
        <v>0</v>
      </c>
      <c r="J42" s="30"/>
      <c r="K42" s="24">
        <v>0</v>
      </c>
      <c r="L42" s="24">
        <v>1</v>
      </c>
      <c r="M42" s="24">
        <v>2</v>
      </c>
      <c r="N42" s="24"/>
      <c r="O42" s="24"/>
      <c r="P42" s="24"/>
      <c r="Q42" s="24"/>
      <c r="R42" s="24">
        <v>0</v>
      </c>
      <c r="S42" s="19">
        <v>7</v>
      </c>
      <c r="T42" s="19"/>
    </row>
    <row r="43" spans="1:20" ht="18.5">
      <c r="A43" s="21"/>
      <c r="B43" s="22" t="s">
        <v>35</v>
      </c>
      <c r="C43" s="23" t="s">
        <v>15</v>
      </c>
      <c r="D43" s="20" t="s">
        <v>14</v>
      </c>
      <c r="E43" s="24">
        <v>1</v>
      </c>
      <c r="F43" s="24">
        <v>1</v>
      </c>
      <c r="G43" s="24">
        <v>2</v>
      </c>
      <c r="H43" s="24">
        <v>2</v>
      </c>
      <c r="I43" s="24">
        <v>2</v>
      </c>
      <c r="J43" s="24">
        <v>2</v>
      </c>
      <c r="K43" s="30"/>
      <c r="L43" s="24">
        <v>1</v>
      </c>
      <c r="M43" s="24">
        <v>2</v>
      </c>
      <c r="N43" s="24"/>
      <c r="O43" s="24"/>
      <c r="P43" s="24"/>
      <c r="Q43" s="24"/>
      <c r="R43" s="24">
        <v>1</v>
      </c>
      <c r="S43" s="19">
        <v>14</v>
      </c>
      <c r="T43" s="19"/>
    </row>
    <row r="44" spans="1:20" ht="18.5">
      <c r="A44" s="21"/>
      <c r="B44" s="22" t="s">
        <v>45</v>
      </c>
      <c r="C44" s="23" t="s">
        <v>13</v>
      </c>
      <c r="D44" s="20" t="s">
        <v>14</v>
      </c>
      <c r="E44" s="24">
        <v>0</v>
      </c>
      <c r="F44" s="24">
        <v>1</v>
      </c>
      <c r="G44" s="24">
        <v>0</v>
      </c>
      <c r="H44" s="24">
        <v>1</v>
      </c>
      <c r="I44" s="24">
        <v>0</v>
      </c>
      <c r="J44" s="24">
        <v>1</v>
      </c>
      <c r="K44" s="24">
        <v>1</v>
      </c>
      <c r="L44" s="30"/>
      <c r="M44" s="24">
        <v>2</v>
      </c>
      <c r="N44" s="24"/>
      <c r="O44" s="24"/>
      <c r="P44" s="24"/>
      <c r="Q44" s="24"/>
      <c r="R44" s="24">
        <v>0</v>
      </c>
      <c r="S44" s="19">
        <v>6</v>
      </c>
      <c r="T44" s="19"/>
    </row>
    <row r="45" spans="1:20" ht="18.5">
      <c r="A45" s="21"/>
      <c r="B45" s="22" t="s">
        <v>181</v>
      </c>
      <c r="C45" s="23" t="s">
        <v>13</v>
      </c>
      <c r="D45" s="20" t="s">
        <v>14</v>
      </c>
      <c r="E45" s="24">
        <v>0</v>
      </c>
      <c r="F45" s="24">
        <v>0</v>
      </c>
      <c r="G45" s="24">
        <v>1</v>
      </c>
      <c r="H45" s="24">
        <v>1</v>
      </c>
      <c r="I45" s="24">
        <v>0</v>
      </c>
      <c r="J45" s="24">
        <v>0</v>
      </c>
      <c r="K45" s="24">
        <v>0</v>
      </c>
      <c r="L45" s="24">
        <v>0</v>
      </c>
      <c r="M45" s="30"/>
      <c r="N45" s="24"/>
      <c r="O45" s="24"/>
      <c r="P45" s="24"/>
      <c r="Q45" s="24"/>
      <c r="R45" s="24">
        <v>0</v>
      </c>
      <c r="S45" s="19">
        <v>2</v>
      </c>
      <c r="T45" s="19"/>
    </row>
    <row r="46" spans="1:20" ht="18.5">
      <c r="A46" s="21"/>
      <c r="B46" s="22"/>
      <c r="C46" s="23"/>
      <c r="D46" s="20"/>
      <c r="E46" s="24"/>
      <c r="F46" s="24"/>
      <c r="G46" s="24"/>
      <c r="H46" s="24"/>
      <c r="I46" s="24"/>
      <c r="J46" s="24"/>
      <c r="K46" s="24"/>
      <c r="L46" s="24"/>
      <c r="M46" s="24"/>
      <c r="N46" s="30"/>
      <c r="O46" s="24"/>
      <c r="P46" s="24"/>
      <c r="Q46" s="24"/>
      <c r="R46" s="24"/>
      <c r="S46" s="19">
        <v>0</v>
      </c>
      <c r="T46" s="19"/>
    </row>
    <row r="47" spans="1:20" ht="18.5">
      <c r="A47" s="21"/>
      <c r="B47" s="22"/>
      <c r="C47" s="23"/>
      <c r="D47" s="20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30"/>
      <c r="P47" s="24"/>
      <c r="Q47" s="24"/>
      <c r="R47" s="24"/>
      <c r="S47" s="19">
        <v>0</v>
      </c>
      <c r="T47" s="19"/>
    </row>
    <row r="48" spans="1:20" ht="18.5">
      <c r="A48" s="21"/>
      <c r="B48" s="22"/>
      <c r="C48" s="23"/>
      <c r="D48" s="20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30"/>
      <c r="Q48" s="24"/>
      <c r="R48" s="24"/>
      <c r="S48" s="19">
        <v>0</v>
      </c>
      <c r="T48" s="19"/>
    </row>
    <row r="49" spans="1:20" ht="18.5">
      <c r="A49" s="24"/>
      <c r="B49" s="22"/>
      <c r="C49" s="23"/>
      <c r="D49" s="20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30"/>
      <c r="R49" s="24"/>
      <c r="S49" s="19">
        <v>0</v>
      </c>
      <c r="T49" s="19"/>
    </row>
    <row r="51" spans="1:20" ht="15.75" customHeight="1">
      <c r="A51" s="7"/>
      <c r="B51" s="397" t="s">
        <v>290</v>
      </c>
      <c r="C51" s="28" t="s">
        <v>41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15">
      <c r="A52" s="9" t="s">
        <v>1</v>
      </c>
      <c r="B52" s="10" t="s">
        <v>2</v>
      </c>
      <c r="C52" s="10" t="s">
        <v>3</v>
      </c>
      <c r="D52" s="9" t="s">
        <v>4</v>
      </c>
      <c r="E52" s="11" t="s">
        <v>33</v>
      </c>
      <c r="F52" s="11" t="s">
        <v>266</v>
      </c>
      <c r="G52" s="11" t="s">
        <v>44</v>
      </c>
      <c r="H52" s="11" t="s">
        <v>273</v>
      </c>
      <c r="I52" s="11" t="s">
        <v>34</v>
      </c>
      <c r="J52" s="11" t="s">
        <v>96</v>
      </c>
      <c r="K52" s="11" t="s">
        <v>276</v>
      </c>
      <c r="L52" s="11" t="s">
        <v>32</v>
      </c>
      <c r="M52" s="11"/>
      <c r="N52" s="11"/>
      <c r="O52" s="12"/>
      <c r="P52" s="12"/>
      <c r="Q52" s="12"/>
      <c r="R52" s="9" t="s">
        <v>10</v>
      </c>
      <c r="S52" s="13" t="s">
        <v>11</v>
      </c>
      <c r="T52" s="9" t="s">
        <v>12</v>
      </c>
    </row>
    <row r="53" spans="1:20" ht="18.5">
      <c r="A53" s="14"/>
      <c r="B53" s="15" t="s">
        <v>33</v>
      </c>
      <c r="C53" s="16" t="s">
        <v>15</v>
      </c>
      <c r="D53" s="17" t="s">
        <v>19</v>
      </c>
      <c r="E53" s="29"/>
      <c r="F53" s="19">
        <v>1</v>
      </c>
      <c r="G53" s="19">
        <v>2</v>
      </c>
      <c r="H53" s="19">
        <v>1</v>
      </c>
      <c r="I53" s="19">
        <v>0</v>
      </c>
      <c r="J53" s="19">
        <v>2</v>
      </c>
      <c r="K53" s="19">
        <v>0</v>
      </c>
      <c r="L53" s="19">
        <v>2</v>
      </c>
      <c r="M53" s="19"/>
      <c r="N53" s="19"/>
      <c r="O53" s="19"/>
      <c r="P53" s="19"/>
      <c r="Q53" s="19"/>
      <c r="R53" s="19">
        <v>1</v>
      </c>
      <c r="S53" s="19">
        <v>9</v>
      </c>
      <c r="T53" s="19">
        <v>2</v>
      </c>
    </row>
    <row r="54" spans="1:20" ht="18.5">
      <c r="A54" s="14"/>
      <c r="B54" s="15" t="s">
        <v>266</v>
      </c>
      <c r="C54" s="16" t="s">
        <v>15</v>
      </c>
      <c r="D54" s="17" t="s">
        <v>294</v>
      </c>
      <c r="E54" s="19">
        <v>1</v>
      </c>
      <c r="F54" s="29"/>
      <c r="G54" s="19">
        <v>1</v>
      </c>
      <c r="H54" s="19">
        <v>2</v>
      </c>
      <c r="I54" s="19">
        <v>1</v>
      </c>
      <c r="J54" s="19">
        <v>2</v>
      </c>
      <c r="K54" s="19">
        <v>0</v>
      </c>
      <c r="L54" s="19">
        <v>0</v>
      </c>
      <c r="M54" s="19"/>
      <c r="N54" s="19"/>
      <c r="O54" s="19"/>
      <c r="P54" s="19"/>
      <c r="Q54" s="19"/>
      <c r="R54" s="19">
        <v>1</v>
      </c>
      <c r="S54" s="19">
        <v>8</v>
      </c>
      <c r="T54" s="19"/>
    </row>
    <row r="55" spans="1:20" ht="18.5">
      <c r="A55" s="14"/>
      <c r="B55" s="15" t="s">
        <v>44</v>
      </c>
      <c r="C55" s="16" t="s">
        <v>15</v>
      </c>
      <c r="D55" s="20" t="s">
        <v>296</v>
      </c>
      <c r="E55" s="19">
        <v>0</v>
      </c>
      <c r="F55" s="19">
        <v>1</v>
      </c>
      <c r="G55" s="29"/>
      <c r="H55" s="19">
        <v>2</v>
      </c>
      <c r="I55" s="19">
        <v>0</v>
      </c>
      <c r="J55" s="19">
        <v>0</v>
      </c>
      <c r="K55" s="19">
        <v>0</v>
      </c>
      <c r="L55" s="19">
        <v>2</v>
      </c>
      <c r="M55" s="19"/>
      <c r="N55" s="19"/>
      <c r="O55" s="19"/>
      <c r="P55" s="19"/>
      <c r="Q55" s="19"/>
      <c r="R55" s="19">
        <v>1</v>
      </c>
      <c r="S55" s="19">
        <v>6</v>
      </c>
      <c r="T55" s="19"/>
    </row>
    <row r="56" spans="1:20" ht="18.5">
      <c r="A56" s="26">
        <v>1</v>
      </c>
      <c r="B56" s="31" t="s">
        <v>273</v>
      </c>
      <c r="C56" s="332" t="s">
        <v>13</v>
      </c>
      <c r="D56" s="339" t="s">
        <v>14</v>
      </c>
      <c r="E56" s="24">
        <v>1</v>
      </c>
      <c r="F56" s="24">
        <v>0</v>
      </c>
      <c r="G56" s="24">
        <v>0</v>
      </c>
      <c r="H56" s="30"/>
      <c r="I56" s="24">
        <v>1</v>
      </c>
      <c r="J56" s="24">
        <v>2</v>
      </c>
      <c r="K56" s="24">
        <v>2</v>
      </c>
      <c r="L56" s="24">
        <v>2</v>
      </c>
      <c r="M56" s="24"/>
      <c r="N56" s="24"/>
      <c r="O56" s="24"/>
      <c r="P56" s="24"/>
      <c r="Q56" s="24"/>
      <c r="R56" s="24">
        <v>1</v>
      </c>
      <c r="S56" s="19">
        <v>9</v>
      </c>
      <c r="T56" s="19">
        <v>6</v>
      </c>
    </row>
    <row r="57" spans="1:20" ht="18.5">
      <c r="A57" s="21"/>
      <c r="B57" s="22" t="s">
        <v>34</v>
      </c>
      <c r="C57" s="23" t="s">
        <v>13</v>
      </c>
      <c r="D57" s="20" t="s">
        <v>14</v>
      </c>
      <c r="E57" s="24">
        <v>2</v>
      </c>
      <c r="F57" s="24">
        <v>1</v>
      </c>
      <c r="G57" s="24">
        <v>2</v>
      </c>
      <c r="H57" s="24">
        <v>1</v>
      </c>
      <c r="I57" s="30"/>
      <c r="J57" s="24">
        <v>0</v>
      </c>
      <c r="K57" s="24">
        <v>2</v>
      </c>
      <c r="L57" s="24">
        <v>2</v>
      </c>
      <c r="M57" s="24"/>
      <c r="N57" s="24"/>
      <c r="O57" s="24"/>
      <c r="P57" s="24"/>
      <c r="Q57" s="24"/>
      <c r="R57" s="24">
        <v>0</v>
      </c>
      <c r="S57" s="19">
        <v>10</v>
      </c>
      <c r="T57" s="19"/>
    </row>
    <row r="58" spans="1:20" ht="18.5">
      <c r="A58" s="21"/>
      <c r="B58" s="22" t="s">
        <v>96</v>
      </c>
      <c r="C58" s="23" t="s">
        <v>15</v>
      </c>
      <c r="D58" s="20" t="s">
        <v>14</v>
      </c>
      <c r="E58" s="24">
        <v>0</v>
      </c>
      <c r="F58" s="24">
        <v>0</v>
      </c>
      <c r="G58" s="24">
        <v>2</v>
      </c>
      <c r="H58" s="24">
        <v>0</v>
      </c>
      <c r="I58" s="24">
        <v>2</v>
      </c>
      <c r="J58" s="30"/>
      <c r="K58" s="24">
        <v>1</v>
      </c>
      <c r="L58" s="24">
        <v>1</v>
      </c>
      <c r="M58" s="24"/>
      <c r="N58" s="24"/>
      <c r="O58" s="24"/>
      <c r="P58" s="24"/>
      <c r="Q58" s="24"/>
      <c r="R58" s="24">
        <v>1</v>
      </c>
      <c r="S58" s="19">
        <v>7</v>
      </c>
      <c r="T58" s="19"/>
    </row>
    <row r="59" spans="1:20" ht="18.5">
      <c r="A59" s="21"/>
      <c r="B59" s="22" t="s">
        <v>276</v>
      </c>
      <c r="C59" s="23" t="s">
        <v>15</v>
      </c>
      <c r="D59" s="20" t="s">
        <v>40</v>
      </c>
      <c r="E59" s="24">
        <v>2</v>
      </c>
      <c r="F59" s="24">
        <v>2</v>
      </c>
      <c r="G59" s="24">
        <v>2</v>
      </c>
      <c r="H59" s="24">
        <v>0</v>
      </c>
      <c r="I59" s="24">
        <v>0</v>
      </c>
      <c r="J59" s="24">
        <v>1</v>
      </c>
      <c r="K59" s="30"/>
      <c r="L59" s="24">
        <v>1</v>
      </c>
      <c r="M59" s="24"/>
      <c r="N59" s="24"/>
      <c r="O59" s="24"/>
      <c r="P59" s="24"/>
      <c r="Q59" s="24"/>
      <c r="R59" s="24">
        <v>1</v>
      </c>
      <c r="S59" s="19">
        <v>9</v>
      </c>
      <c r="T59" s="19">
        <v>1</v>
      </c>
    </row>
    <row r="60" spans="1:20" ht="18.5">
      <c r="A60" s="21"/>
      <c r="B60" s="22" t="s">
        <v>32</v>
      </c>
      <c r="C60" s="23" t="s">
        <v>13</v>
      </c>
      <c r="D60" s="20" t="s">
        <v>297</v>
      </c>
      <c r="E60" s="24">
        <v>0</v>
      </c>
      <c r="F60" s="24">
        <v>2</v>
      </c>
      <c r="G60" s="24">
        <v>0</v>
      </c>
      <c r="H60" s="24">
        <v>0</v>
      </c>
      <c r="I60" s="24">
        <v>0</v>
      </c>
      <c r="J60" s="24">
        <v>1</v>
      </c>
      <c r="K60" s="24">
        <v>1</v>
      </c>
      <c r="L60" s="30"/>
      <c r="M60" s="24"/>
      <c r="N60" s="24"/>
      <c r="O60" s="24"/>
      <c r="P60" s="24"/>
      <c r="Q60" s="24"/>
      <c r="R60" s="24">
        <v>1</v>
      </c>
      <c r="S60" s="19">
        <v>5</v>
      </c>
      <c r="T60" s="19"/>
    </row>
    <row r="61" spans="1:20" ht="18.5">
      <c r="A61" s="21"/>
      <c r="B61" s="22"/>
      <c r="C61" s="23"/>
      <c r="D61" s="20"/>
      <c r="E61" s="24"/>
      <c r="F61" s="24"/>
      <c r="G61" s="24"/>
      <c r="H61" s="24"/>
      <c r="I61" s="24"/>
      <c r="J61" s="24"/>
      <c r="K61" s="24"/>
      <c r="L61" s="24"/>
      <c r="M61" s="30"/>
      <c r="N61" s="24"/>
      <c r="O61" s="24"/>
      <c r="P61" s="24"/>
      <c r="Q61" s="24"/>
      <c r="R61" s="24"/>
      <c r="S61" s="19">
        <v>0</v>
      </c>
      <c r="T61" s="19"/>
    </row>
    <row r="62" spans="1:20" ht="18.5">
      <c r="A62" s="21"/>
      <c r="B62" s="22"/>
      <c r="C62" s="23"/>
      <c r="D62" s="20"/>
      <c r="E62" s="24"/>
      <c r="F62" s="24"/>
      <c r="G62" s="24"/>
      <c r="H62" s="24"/>
      <c r="I62" s="24"/>
      <c r="J62" s="24"/>
      <c r="K62" s="24"/>
      <c r="L62" s="24"/>
      <c r="M62" s="24"/>
      <c r="N62" s="30"/>
      <c r="O62" s="24"/>
      <c r="P62" s="24"/>
      <c r="Q62" s="24"/>
      <c r="R62" s="24"/>
      <c r="S62" s="19">
        <v>0</v>
      </c>
      <c r="T62" s="19"/>
    </row>
    <row r="63" spans="1:20" ht="18.5">
      <c r="A63" s="21"/>
      <c r="B63" s="22"/>
      <c r="C63" s="23"/>
      <c r="D63" s="20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30"/>
      <c r="P63" s="24"/>
      <c r="Q63" s="24"/>
      <c r="R63" s="24"/>
      <c r="S63" s="19">
        <v>0</v>
      </c>
      <c r="T63" s="19"/>
    </row>
    <row r="64" spans="1:20" ht="18.5">
      <c r="A64" s="21"/>
      <c r="B64" s="22"/>
      <c r="C64" s="23"/>
      <c r="D64" s="20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30"/>
      <c r="Q64" s="24"/>
      <c r="R64" s="24"/>
      <c r="S64" s="19">
        <v>0</v>
      </c>
      <c r="T64" s="19"/>
    </row>
    <row r="65" spans="1:20" ht="18.5">
      <c r="A65" s="24"/>
      <c r="B65" s="22"/>
      <c r="C65" s="23"/>
      <c r="D65" s="20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30"/>
      <c r="R65" s="24"/>
      <c r="S65" s="19">
        <v>0</v>
      </c>
      <c r="T65" s="19"/>
    </row>
    <row r="67" spans="1:20" ht="23.5">
      <c r="A67" s="396" t="s">
        <v>303</v>
      </c>
    </row>
    <row r="68" spans="1:20" ht="15.5">
      <c r="B68" s="397" t="s">
        <v>290</v>
      </c>
    </row>
    <row r="69" spans="1:20" ht="46.5" thickBot="1">
      <c r="C69" s="32" t="s">
        <v>1</v>
      </c>
      <c r="D69" s="33" t="s">
        <v>2</v>
      </c>
      <c r="E69" s="32">
        <v>1</v>
      </c>
      <c r="F69" s="32">
        <v>2</v>
      </c>
      <c r="G69" s="32">
        <v>3</v>
      </c>
      <c r="H69" s="32">
        <v>4</v>
      </c>
      <c r="I69" s="32">
        <v>5</v>
      </c>
      <c r="J69" s="32">
        <v>6</v>
      </c>
      <c r="K69" s="34" t="s">
        <v>12</v>
      </c>
      <c r="L69" s="35" t="s">
        <v>11</v>
      </c>
      <c r="M69" s="36" t="s">
        <v>46</v>
      </c>
    </row>
    <row r="70" spans="1:20" ht="16" thickTop="1">
      <c r="C70" s="37">
        <v>1</v>
      </c>
      <c r="D70" s="340" t="s">
        <v>109</v>
      </c>
      <c r="E70" s="38">
        <v>8</v>
      </c>
      <c r="F70" s="38">
        <v>6</v>
      </c>
      <c r="G70" s="38">
        <v>0</v>
      </c>
      <c r="H70" s="38">
        <v>0</v>
      </c>
      <c r="I70" s="38">
        <v>0</v>
      </c>
      <c r="J70" s="38">
        <v>0</v>
      </c>
      <c r="K70" s="38"/>
      <c r="L70" s="39">
        <v>14</v>
      </c>
      <c r="M70" s="40"/>
    </row>
    <row r="71" spans="1:20" ht="15.5">
      <c r="C71" s="341">
        <v>2</v>
      </c>
      <c r="D71" s="342" t="s">
        <v>8</v>
      </c>
      <c r="E71" s="41">
        <v>8</v>
      </c>
      <c r="F71" s="41">
        <v>4</v>
      </c>
      <c r="G71" s="41">
        <v>0</v>
      </c>
      <c r="H71" s="41">
        <v>0</v>
      </c>
      <c r="I71" s="41">
        <v>0</v>
      </c>
      <c r="J71" s="41">
        <v>0</v>
      </c>
      <c r="K71" s="41"/>
      <c r="L71" s="39">
        <v>12</v>
      </c>
      <c r="M71" s="40"/>
    </row>
    <row r="72" spans="1:20" ht="15.5">
      <c r="C72" s="42">
        <v>3</v>
      </c>
      <c r="D72" s="343" t="s">
        <v>107</v>
      </c>
      <c r="E72" s="41">
        <v>8</v>
      </c>
      <c r="F72" s="41">
        <v>3</v>
      </c>
      <c r="G72" s="41">
        <v>0</v>
      </c>
      <c r="H72" s="41">
        <v>0</v>
      </c>
      <c r="I72" s="41">
        <v>0</v>
      </c>
      <c r="J72" s="41">
        <v>0</v>
      </c>
      <c r="K72" s="41"/>
      <c r="L72" s="39">
        <v>11</v>
      </c>
      <c r="M72" s="40"/>
    </row>
    <row r="73" spans="1:20">
      <c r="C73" s="344">
        <v>4</v>
      </c>
      <c r="D73" s="345" t="s">
        <v>108</v>
      </c>
      <c r="E73" s="41">
        <v>9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/>
      <c r="L73" s="39">
        <v>9</v>
      </c>
      <c r="M73" s="40"/>
    </row>
    <row r="74" spans="1:20">
      <c r="C74" s="344">
        <v>5</v>
      </c>
      <c r="D74" s="345" t="s">
        <v>266</v>
      </c>
      <c r="E74" s="41">
        <v>8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/>
      <c r="L74" s="39">
        <v>8</v>
      </c>
      <c r="M74" s="40"/>
    </row>
    <row r="75" spans="1:20">
      <c r="C75" s="344">
        <v>6</v>
      </c>
      <c r="D75" s="345" t="s">
        <v>181</v>
      </c>
      <c r="E75" s="41">
        <v>8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/>
      <c r="L75" s="39">
        <v>8</v>
      </c>
      <c r="M75" s="40"/>
    </row>
    <row r="76" spans="1:20">
      <c r="C76" s="344">
        <v>7</v>
      </c>
      <c r="D76" s="345" t="s">
        <v>22</v>
      </c>
      <c r="E76" s="41">
        <v>6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/>
      <c r="L76" s="39">
        <v>6</v>
      </c>
      <c r="M76" s="40" t="s">
        <v>47</v>
      </c>
    </row>
    <row r="77" spans="1:20">
      <c r="C77" s="344">
        <v>8</v>
      </c>
      <c r="D77" s="345" t="s">
        <v>33</v>
      </c>
      <c r="E77" s="41">
        <v>6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/>
      <c r="L77" s="39">
        <v>6</v>
      </c>
      <c r="M77" s="40"/>
    </row>
    <row r="78" spans="1:20">
      <c r="C78" s="344">
        <v>9</v>
      </c>
      <c r="D78" s="345" t="s">
        <v>26</v>
      </c>
      <c r="E78" s="41">
        <v>4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/>
      <c r="L78" s="39">
        <v>4</v>
      </c>
      <c r="M78" s="40"/>
    </row>
    <row r="79" spans="1:20">
      <c r="C79" s="344">
        <v>10</v>
      </c>
      <c r="D79" s="345" t="s">
        <v>276</v>
      </c>
      <c r="E79" s="41">
        <v>3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/>
      <c r="L79" s="39">
        <v>3</v>
      </c>
      <c r="M79" s="40"/>
    </row>
    <row r="80" spans="1:20">
      <c r="C80" s="344">
        <v>11</v>
      </c>
      <c r="D80" s="345" t="s">
        <v>257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/>
      <c r="L80" s="39">
        <v>0</v>
      </c>
      <c r="M80" s="40"/>
    </row>
    <row r="81" spans="3:13">
      <c r="C81" s="344">
        <v>12</v>
      </c>
      <c r="D81" s="345" t="s">
        <v>184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/>
      <c r="L81" s="39">
        <v>0</v>
      </c>
      <c r="M81" s="40" t="s">
        <v>47</v>
      </c>
    </row>
    <row r="82" spans="3:13">
      <c r="C82" s="344">
        <v>13</v>
      </c>
      <c r="D82" s="345" t="s">
        <v>21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/>
      <c r="L82" s="39">
        <v>0</v>
      </c>
      <c r="M82" s="40" t="s">
        <v>47</v>
      </c>
    </row>
    <row r="83" spans="3:13">
      <c r="C83" s="344">
        <v>14</v>
      </c>
      <c r="D83" s="345" t="s">
        <v>291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/>
      <c r="L83" s="39">
        <v>0</v>
      </c>
      <c r="M83" s="40"/>
    </row>
    <row r="84" spans="3:13">
      <c r="C84" s="344">
        <v>15</v>
      </c>
      <c r="D84" s="345" t="s">
        <v>6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/>
      <c r="L84" s="39">
        <v>0</v>
      </c>
      <c r="M84" s="40"/>
    </row>
    <row r="85" spans="3:13">
      <c r="C85" s="344">
        <v>16</v>
      </c>
      <c r="D85" s="345" t="s">
        <v>27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/>
      <c r="L85" s="39">
        <v>0</v>
      </c>
      <c r="M85" s="40"/>
    </row>
    <row r="86" spans="3:13">
      <c r="C86" s="344">
        <v>17</v>
      </c>
      <c r="D86" s="345" t="s">
        <v>35</v>
      </c>
      <c r="E86" s="41">
        <v>0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/>
      <c r="L86" s="39">
        <v>0</v>
      </c>
      <c r="M86" s="40"/>
    </row>
    <row r="87" spans="3:13">
      <c r="C87" s="344">
        <v>18</v>
      </c>
      <c r="D87" s="345" t="s">
        <v>96</v>
      </c>
      <c r="E87" s="41">
        <v>0</v>
      </c>
      <c r="F87" s="41">
        <v>0</v>
      </c>
      <c r="G87" s="41">
        <v>0</v>
      </c>
      <c r="H87" s="41">
        <v>0</v>
      </c>
      <c r="I87" s="41">
        <v>0</v>
      </c>
      <c r="J87" s="41">
        <v>0</v>
      </c>
      <c r="K87" s="41"/>
      <c r="L87" s="39">
        <v>0</v>
      </c>
      <c r="M87" s="40"/>
    </row>
    <row r="88" spans="3:13">
      <c r="C88" s="344">
        <v>19</v>
      </c>
      <c r="D88" s="345" t="s">
        <v>269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/>
      <c r="L88" s="39">
        <v>0</v>
      </c>
      <c r="M88" s="40" t="s">
        <v>47</v>
      </c>
    </row>
    <row r="89" spans="3:13">
      <c r="C89" s="344">
        <v>20</v>
      </c>
      <c r="D89" s="345" t="s">
        <v>271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/>
      <c r="L89" s="39">
        <v>0</v>
      </c>
      <c r="M89" s="40"/>
    </row>
    <row r="90" spans="3:13">
      <c r="C90" s="344">
        <v>21</v>
      </c>
      <c r="D90" s="345" t="s">
        <v>44</v>
      </c>
      <c r="E90" s="41">
        <v>0</v>
      </c>
      <c r="F90" s="41">
        <v>0</v>
      </c>
      <c r="G90" s="41">
        <v>0</v>
      </c>
      <c r="H90" s="41">
        <v>0</v>
      </c>
      <c r="I90" s="41">
        <v>0</v>
      </c>
      <c r="J90" s="41">
        <v>0</v>
      </c>
      <c r="K90" s="41"/>
      <c r="L90" s="39">
        <v>0</v>
      </c>
      <c r="M90" s="40"/>
    </row>
    <row r="91" spans="3:13">
      <c r="C91" s="344">
        <v>22</v>
      </c>
      <c r="D91" s="345" t="s">
        <v>179</v>
      </c>
      <c r="E91" s="41">
        <v>0</v>
      </c>
      <c r="F91" s="41">
        <v>0</v>
      </c>
      <c r="G91" s="41">
        <v>0</v>
      </c>
      <c r="H91" s="41">
        <v>0</v>
      </c>
      <c r="I91" s="41">
        <v>0</v>
      </c>
      <c r="J91" s="41">
        <v>0</v>
      </c>
      <c r="K91" s="41"/>
      <c r="L91" s="39">
        <v>0</v>
      </c>
      <c r="M91" s="40" t="s">
        <v>47</v>
      </c>
    </row>
    <row r="92" spans="3:13">
      <c r="C92" s="344">
        <v>23</v>
      </c>
      <c r="D92" s="345" t="s">
        <v>32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/>
      <c r="L92" s="39">
        <v>0</v>
      </c>
      <c r="M92" s="40"/>
    </row>
    <row r="93" spans="3:13">
      <c r="C93" s="344">
        <v>24</v>
      </c>
      <c r="D93" s="345" t="s">
        <v>93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/>
      <c r="L93" s="39">
        <v>0</v>
      </c>
      <c r="M93" s="40"/>
    </row>
    <row r="94" spans="3:13">
      <c r="C94" s="344">
        <v>25</v>
      </c>
      <c r="D94" s="345" t="s">
        <v>278</v>
      </c>
      <c r="E94" s="41">
        <v>0</v>
      </c>
      <c r="F94" s="41">
        <v>0</v>
      </c>
      <c r="G94" s="41">
        <v>0</v>
      </c>
      <c r="H94" s="41">
        <v>0</v>
      </c>
      <c r="I94" s="41">
        <v>0</v>
      </c>
      <c r="J94" s="41">
        <v>0</v>
      </c>
      <c r="K94" s="41"/>
      <c r="L94" s="39">
        <v>0</v>
      </c>
      <c r="M94" s="40"/>
    </row>
    <row r="95" spans="3:13">
      <c r="C95" s="344">
        <v>26</v>
      </c>
      <c r="D95" s="345" t="s">
        <v>34</v>
      </c>
      <c r="E95" s="41">
        <v>0</v>
      </c>
      <c r="F95" s="41">
        <v>0</v>
      </c>
      <c r="G95" s="41">
        <v>0</v>
      </c>
      <c r="H95" s="41">
        <v>0</v>
      </c>
      <c r="I95" s="41">
        <v>0</v>
      </c>
      <c r="J95" s="41">
        <v>0</v>
      </c>
      <c r="K95" s="41"/>
      <c r="L95" s="39">
        <v>0</v>
      </c>
      <c r="M95" s="40"/>
    </row>
    <row r="96" spans="3:13">
      <c r="C96" s="344">
        <v>27</v>
      </c>
      <c r="D96" s="345" t="s">
        <v>45</v>
      </c>
      <c r="E96" s="41">
        <v>0</v>
      </c>
      <c r="F96" s="41">
        <v>0</v>
      </c>
      <c r="G96" s="41">
        <v>0</v>
      </c>
      <c r="H96" s="41">
        <v>0</v>
      </c>
      <c r="I96" s="41">
        <v>0</v>
      </c>
      <c r="J96" s="41">
        <v>0</v>
      </c>
      <c r="K96" s="41"/>
      <c r="L96" s="39">
        <v>0</v>
      </c>
      <c r="M96" s="40"/>
    </row>
    <row r="97" spans="1:20">
      <c r="C97" s="344">
        <v>28</v>
      </c>
      <c r="D97" s="345" t="s">
        <v>273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/>
      <c r="L97" s="39">
        <v>0</v>
      </c>
      <c r="M97" s="40" t="s">
        <v>47</v>
      </c>
    </row>
    <row r="98" spans="1:20">
      <c r="C98" s="344">
        <v>29</v>
      </c>
      <c r="D98" s="345" t="s">
        <v>106</v>
      </c>
      <c r="E98" s="41">
        <v>0</v>
      </c>
      <c r="F98" s="41">
        <v>0</v>
      </c>
      <c r="G98" s="41">
        <v>0</v>
      </c>
      <c r="H98" s="41">
        <v>0</v>
      </c>
      <c r="I98" s="41">
        <v>0</v>
      </c>
      <c r="J98" s="41">
        <v>0</v>
      </c>
      <c r="K98" s="41"/>
      <c r="L98" s="39">
        <v>0</v>
      </c>
      <c r="M98" s="40"/>
    </row>
    <row r="99" spans="1:20">
      <c r="C99" s="344">
        <v>30</v>
      </c>
      <c r="D99" s="345" t="s">
        <v>185</v>
      </c>
      <c r="E99" s="41">
        <v>0</v>
      </c>
      <c r="F99" s="41">
        <v>0</v>
      </c>
      <c r="G99" s="41">
        <v>0</v>
      </c>
      <c r="H99" s="41">
        <v>0</v>
      </c>
      <c r="I99" s="41">
        <v>0</v>
      </c>
      <c r="J99" s="41">
        <v>0</v>
      </c>
      <c r="K99" s="41"/>
      <c r="L99" s="39">
        <v>0</v>
      </c>
      <c r="M99" s="40"/>
    </row>
    <row r="101" spans="1:20" ht="15.5">
      <c r="A101" s="43"/>
      <c r="B101" s="43" t="s">
        <v>396</v>
      </c>
    </row>
    <row r="102" spans="1:20" ht="15.5">
      <c r="A102" s="43"/>
      <c r="B102" s="43" t="s">
        <v>397</v>
      </c>
    </row>
    <row r="103" spans="1:20" ht="15.5">
      <c r="A103" s="43"/>
      <c r="B103" s="43"/>
    </row>
    <row r="104" spans="1:20" ht="23.5">
      <c r="A104" s="396" t="s">
        <v>298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5">
      <c r="B105" s="397" t="s">
        <v>299</v>
      </c>
      <c r="C105" s="44"/>
      <c r="D105" s="44"/>
      <c r="E105" s="44"/>
      <c r="F105" s="44"/>
      <c r="G105" s="44"/>
      <c r="H105" s="44"/>
      <c r="I105" s="44"/>
      <c r="J105" s="44"/>
    </row>
    <row r="106" spans="1:20" ht="129.5">
      <c r="A106" s="9" t="s">
        <v>1</v>
      </c>
      <c r="B106" s="10" t="s">
        <v>2</v>
      </c>
      <c r="C106" s="10" t="s">
        <v>3</v>
      </c>
      <c r="D106" s="9" t="s">
        <v>4</v>
      </c>
      <c r="E106" s="11" t="s">
        <v>9</v>
      </c>
      <c r="F106" s="11" t="s">
        <v>52</v>
      </c>
      <c r="G106" s="11" t="s">
        <v>216</v>
      </c>
      <c r="H106" s="11" t="s">
        <v>22</v>
      </c>
      <c r="I106" s="11" t="s">
        <v>58</v>
      </c>
      <c r="J106" s="11" t="s">
        <v>48</v>
      </c>
      <c r="K106" s="11" t="s">
        <v>50</v>
      </c>
      <c r="L106" s="11" t="s">
        <v>59</v>
      </c>
      <c r="M106" s="11" t="s">
        <v>74</v>
      </c>
      <c r="N106" s="11" t="s">
        <v>6</v>
      </c>
      <c r="O106" s="11"/>
      <c r="P106" s="11"/>
      <c r="Q106" s="11"/>
      <c r="R106" s="9" t="s">
        <v>10</v>
      </c>
      <c r="S106" s="13" t="s">
        <v>11</v>
      </c>
      <c r="T106" s="9" t="s">
        <v>12</v>
      </c>
    </row>
    <row r="107" spans="1:20" ht="18.5">
      <c r="A107" s="14"/>
      <c r="B107" s="15" t="s">
        <v>9</v>
      </c>
      <c r="C107" s="16" t="s">
        <v>53</v>
      </c>
      <c r="D107" s="17" t="s">
        <v>300</v>
      </c>
      <c r="E107" s="45"/>
      <c r="F107" s="19">
        <v>2</v>
      </c>
      <c r="G107" s="19">
        <v>1</v>
      </c>
      <c r="H107" s="19">
        <v>1</v>
      </c>
      <c r="I107" s="19">
        <v>2</v>
      </c>
      <c r="J107" s="19">
        <v>1</v>
      </c>
      <c r="K107" s="19">
        <v>1</v>
      </c>
      <c r="L107" s="19">
        <v>1</v>
      </c>
      <c r="M107" s="19">
        <v>0</v>
      </c>
      <c r="N107" s="19">
        <v>1</v>
      </c>
      <c r="O107" s="19"/>
      <c r="P107" s="19"/>
      <c r="Q107" s="19"/>
      <c r="R107" s="19">
        <v>0</v>
      </c>
      <c r="S107" s="19">
        <v>10</v>
      </c>
      <c r="T107" s="19"/>
    </row>
    <row r="108" spans="1:20" ht="18.5">
      <c r="A108" s="14"/>
      <c r="B108" s="15" t="s">
        <v>52</v>
      </c>
      <c r="C108" s="16" t="s">
        <v>53</v>
      </c>
      <c r="D108" s="17" t="s">
        <v>14</v>
      </c>
      <c r="E108" s="19">
        <v>0</v>
      </c>
      <c r="F108" s="45"/>
      <c r="G108" s="19">
        <v>0</v>
      </c>
      <c r="H108" s="19">
        <v>0</v>
      </c>
      <c r="I108" s="19">
        <v>0</v>
      </c>
      <c r="J108" s="19">
        <v>1</v>
      </c>
      <c r="K108" s="19">
        <v>0</v>
      </c>
      <c r="L108" s="19">
        <v>1</v>
      </c>
      <c r="M108" s="19">
        <v>1</v>
      </c>
      <c r="N108" s="19">
        <v>0</v>
      </c>
      <c r="O108" s="19"/>
      <c r="P108" s="19"/>
      <c r="Q108" s="19"/>
      <c r="R108" s="19">
        <v>0</v>
      </c>
      <c r="S108" s="19">
        <v>3</v>
      </c>
      <c r="T108" s="19"/>
    </row>
    <row r="109" spans="1:20" ht="18.5">
      <c r="A109" s="14"/>
      <c r="B109" s="15" t="s">
        <v>216</v>
      </c>
      <c r="C109" s="16" t="s">
        <v>53</v>
      </c>
      <c r="D109" s="20" t="s">
        <v>14</v>
      </c>
      <c r="E109" s="19">
        <v>1</v>
      </c>
      <c r="F109" s="19">
        <v>2</v>
      </c>
      <c r="G109" s="45"/>
      <c r="H109" s="19">
        <v>2</v>
      </c>
      <c r="I109" s="19">
        <v>2</v>
      </c>
      <c r="J109" s="19">
        <v>2</v>
      </c>
      <c r="K109" s="19">
        <v>0</v>
      </c>
      <c r="L109" s="19">
        <v>2</v>
      </c>
      <c r="M109" s="19">
        <v>0</v>
      </c>
      <c r="N109" s="19">
        <v>1</v>
      </c>
      <c r="O109" s="19"/>
      <c r="P109" s="19"/>
      <c r="Q109" s="19"/>
      <c r="R109" s="19">
        <v>0</v>
      </c>
      <c r="S109" s="19">
        <v>12</v>
      </c>
      <c r="T109" s="19"/>
    </row>
    <row r="110" spans="1:20" ht="18.5">
      <c r="A110" s="26">
        <v>1</v>
      </c>
      <c r="B110" s="27" t="s">
        <v>22</v>
      </c>
      <c r="C110" s="346" t="s">
        <v>53</v>
      </c>
      <c r="D110" s="339" t="s">
        <v>29</v>
      </c>
      <c r="E110" s="24">
        <v>1</v>
      </c>
      <c r="F110" s="24">
        <v>2</v>
      </c>
      <c r="G110" s="24">
        <v>0</v>
      </c>
      <c r="H110" s="47"/>
      <c r="I110" s="24">
        <v>2</v>
      </c>
      <c r="J110" s="24">
        <v>2</v>
      </c>
      <c r="K110" s="24">
        <v>2</v>
      </c>
      <c r="L110" s="24">
        <v>2</v>
      </c>
      <c r="M110" s="24">
        <v>1</v>
      </c>
      <c r="N110" s="24">
        <v>2</v>
      </c>
      <c r="O110" s="24"/>
      <c r="P110" s="24"/>
      <c r="Q110" s="24"/>
      <c r="R110" s="24">
        <v>1</v>
      </c>
      <c r="S110" s="19">
        <v>15</v>
      </c>
      <c r="T110" s="19"/>
    </row>
    <row r="111" spans="1:20" ht="18.5">
      <c r="A111" s="21"/>
      <c r="B111" s="22" t="s">
        <v>58</v>
      </c>
      <c r="C111" s="23" t="s">
        <v>53</v>
      </c>
      <c r="D111" s="20" t="s">
        <v>14</v>
      </c>
      <c r="E111" s="24">
        <v>0</v>
      </c>
      <c r="F111" s="24">
        <v>2</v>
      </c>
      <c r="G111" s="24">
        <v>0</v>
      </c>
      <c r="H111" s="24">
        <v>0</v>
      </c>
      <c r="I111" s="47"/>
      <c r="J111" s="24">
        <v>1</v>
      </c>
      <c r="K111" s="24">
        <v>1</v>
      </c>
      <c r="L111" s="24">
        <v>1</v>
      </c>
      <c r="M111" s="24">
        <v>1</v>
      </c>
      <c r="N111" s="24">
        <v>1</v>
      </c>
      <c r="O111" s="24"/>
      <c r="P111" s="24"/>
      <c r="Q111" s="24"/>
      <c r="R111" s="24">
        <v>0</v>
      </c>
      <c r="S111" s="19">
        <v>7</v>
      </c>
      <c r="T111" s="19"/>
    </row>
    <row r="112" spans="1:20" ht="18.5">
      <c r="A112" s="21"/>
      <c r="B112" s="22" t="s">
        <v>48</v>
      </c>
      <c r="C112" s="23" t="s">
        <v>301</v>
      </c>
      <c r="D112" s="20" t="s">
        <v>14</v>
      </c>
      <c r="E112" s="24">
        <v>1</v>
      </c>
      <c r="F112" s="24">
        <v>1</v>
      </c>
      <c r="G112" s="24">
        <v>0</v>
      </c>
      <c r="H112" s="24">
        <v>0</v>
      </c>
      <c r="I112" s="24">
        <v>1</v>
      </c>
      <c r="J112" s="47"/>
      <c r="K112" s="24">
        <v>0</v>
      </c>
      <c r="L112" s="24">
        <v>0</v>
      </c>
      <c r="M112" s="24">
        <v>1</v>
      </c>
      <c r="N112" s="24">
        <v>0</v>
      </c>
      <c r="O112" s="24"/>
      <c r="P112" s="24"/>
      <c r="Q112" s="24"/>
      <c r="R112" s="24">
        <v>1</v>
      </c>
      <c r="S112" s="19">
        <v>5</v>
      </c>
      <c r="T112" s="19"/>
    </row>
    <row r="113" spans="1:20" ht="18.5">
      <c r="A113" s="21"/>
      <c r="B113" s="22" t="s">
        <v>50</v>
      </c>
      <c r="C113" s="23" t="s">
        <v>302</v>
      </c>
      <c r="D113" s="20" t="s">
        <v>14</v>
      </c>
      <c r="E113" s="24">
        <v>1</v>
      </c>
      <c r="F113" s="24">
        <v>2</v>
      </c>
      <c r="G113" s="24">
        <v>2</v>
      </c>
      <c r="H113" s="24">
        <v>0</v>
      </c>
      <c r="I113" s="24">
        <v>1</v>
      </c>
      <c r="J113" s="24">
        <v>2</v>
      </c>
      <c r="K113" s="47"/>
      <c r="L113" s="24">
        <v>1</v>
      </c>
      <c r="M113" s="24">
        <v>0</v>
      </c>
      <c r="N113" s="24">
        <v>1</v>
      </c>
      <c r="O113" s="24"/>
      <c r="P113" s="24"/>
      <c r="Q113" s="24"/>
      <c r="R113" s="24">
        <v>1</v>
      </c>
      <c r="S113" s="19">
        <v>11</v>
      </c>
      <c r="T113" s="19"/>
    </row>
    <row r="114" spans="1:20" ht="18.5">
      <c r="A114" s="21"/>
      <c r="B114" s="22" t="s">
        <v>59</v>
      </c>
      <c r="C114" s="23" t="s">
        <v>53</v>
      </c>
      <c r="D114" s="20" t="s">
        <v>14</v>
      </c>
      <c r="E114" s="24">
        <v>1</v>
      </c>
      <c r="F114" s="24">
        <v>1</v>
      </c>
      <c r="G114" s="24">
        <v>0</v>
      </c>
      <c r="H114" s="24">
        <v>0</v>
      </c>
      <c r="I114" s="24">
        <v>1</v>
      </c>
      <c r="J114" s="24">
        <v>2</v>
      </c>
      <c r="K114" s="24">
        <v>1</v>
      </c>
      <c r="L114" s="47"/>
      <c r="M114" s="24">
        <v>0</v>
      </c>
      <c r="N114" s="24">
        <v>0</v>
      </c>
      <c r="O114" s="24"/>
      <c r="P114" s="24"/>
      <c r="Q114" s="24"/>
      <c r="R114" s="24">
        <v>0</v>
      </c>
      <c r="S114" s="19">
        <v>6</v>
      </c>
      <c r="T114" s="19"/>
    </row>
    <row r="115" spans="1:20" ht="18.5">
      <c r="A115" s="335">
        <v>2</v>
      </c>
      <c r="B115" s="336" t="s">
        <v>74</v>
      </c>
      <c r="C115" s="337" t="s">
        <v>301</v>
      </c>
      <c r="D115" s="338" t="s">
        <v>14</v>
      </c>
      <c r="E115" s="24">
        <v>2</v>
      </c>
      <c r="F115" s="24">
        <v>1</v>
      </c>
      <c r="G115" s="24">
        <v>2</v>
      </c>
      <c r="H115" s="24">
        <v>1</v>
      </c>
      <c r="I115" s="24">
        <v>1</v>
      </c>
      <c r="J115" s="24">
        <v>1</v>
      </c>
      <c r="K115" s="24">
        <v>2</v>
      </c>
      <c r="L115" s="24">
        <v>2</v>
      </c>
      <c r="M115" s="47"/>
      <c r="N115" s="24">
        <v>0</v>
      </c>
      <c r="O115" s="24"/>
      <c r="P115" s="24"/>
      <c r="Q115" s="24"/>
      <c r="R115" s="24">
        <v>1</v>
      </c>
      <c r="S115" s="19">
        <v>13</v>
      </c>
      <c r="T115" s="19">
        <v>1</v>
      </c>
    </row>
    <row r="116" spans="1:20" ht="30" customHeight="1">
      <c r="A116" s="347">
        <v>3</v>
      </c>
      <c r="B116" s="348" t="s">
        <v>6</v>
      </c>
      <c r="C116" s="349" t="s">
        <v>53</v>
      </c>
      <c r="D116" s="350" t="s">
        <v>16</v>
      </c>
      <c r="E116" s="24">
        <v>1</v>
      </c>
      <c r="F116" s="24">
        <v>2</v>
      </c>
      <c r="G116" s="24">
        <v>1</v>
      </c>
      <c r="H116" s="24">
        <v>0</v>
      </c>
      <c r="I116" s="24">
        <v>1</v>
      </c>
      <c r="J116" s="24">
        <v>2</v>
      </c>
      <c r="K116" s="24">
        <v>1</v>
      </c>
      <c r="L116" s="24">
        <v>2</v>
      </c>
      <c r="M116" s="24">
        <v>2</v>
      </c>
      <c r="N116" s="47"/>
      <c r="O116" s="24"/>
      <c r="P116" s="24"/>
      <c r="Q116" s="24"/>
      <c r="R116" s="24">
        <v>1</v>
      </c>
      <c r="S116" s="19">
        <v>13</v>
      </c>
      <c r="T116" s="19">
        <v>0</v>
      </c>
    </row>
    <row r="117" spans="1:20" ht="18.5">
      <c r="A117" s="21"/>
      <c r="B117" s="22"/>
      <c r="C117" s="23"/>
      <c r="D117" s="20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47"/>
      <c r="P117" s="24"/>
      <c r="Q117" s="24"/>
      <c r="R117" s="24"/>
      <c r="S117" s="19">
        <v>0</v>
      </c>
      <c r="T117" s="19"/>
    </row>
    <row r="118" spans="1:20" ht="18.5">
      <c r="A118" s="21"/>
      <c r="B118" s="22"/>
      <c r="C118" s="23"/>
      <c r="D118" s="20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47"/>
      <c r="Q118" s="24"/>
      <c r="R118" s="24"/>
      <c r="S118" s="19">
        <v>0</v>
      </c>
      <c r="T118" s="19"/>
    </row>
    <row r="119" spans="1:20" ht="18.5">
      <c r="A119" s="24"/>
      <c r="B119" s="22"/>
      <c r="C119" s="23"/>
      <c r="D119" s="20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47"/>
      <c r="R119" s="24"/>
      <c r="S119" s="19">
        <v>0</v>
      </c>
      <c r="T119" s="19"/>
    </row>
    <row r="121" spans="1:20" ht="15.5">
      <c r="A121" s="43"/>
      <c r="B121" s="43" t="s">
        <v>398</v>
      </c>
    </row>
    <row r="122" spans="1:20" ht="15.5">
      <c r="A122" s="43"/>
      <c r="B122" s="43" t="s">
        <v>399</v>
      </c>
    </row>
  </sheetData>
  <pageMargins left="0.70866141732283472" right="0.70866141732283472" top="0" bottom="0" header="0.31496062992125984" footer="0.31496062992125984"/>
  <pageSetup paperSize="9" orientation="portrait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T61"/>
  <sheetViews>
    <sheetView workbookViewId="0">
      <selection activeCell="AT61" sqref="AT61"/>
    </sheetView>
  </sheetViews>
  <sheetFormatPr defaultRowHeight="14.5"/>
  <cols>
    <col min="1" max="1" width="3" customWidth="1"/>
    <col min="2" max="2" width="8.26953125" customWidth="1"/>
    <col min="3" max="3" width="7.81640625" bestFit="1" customWidth="1"/>
    <col min="4" max="4" width="27.26953125" customWidth="1"/>
    <col min="5" max="5" width="28.54296875" customWidth="1"/>
    <col min="6" max="45" width="3.7265625" customWidth="1"/>
  </cols>
  <sheetData>
    <row r="1" spans="1:46" ht="30" customHeight="1">
      <c r="B1" s="351" t="s">
        <v>304</v>
      </c>
    </row>
    <row r="2" spans="1:46" ht="21" customHeight="1">
      <c r="B2" s="48" t="s">
        <v>305</v>
      </c>
    </row>
    <row r="4" spans="1:46" ht="47.25" customHeight="1" thickBot="1">
      <c r="B4" s="352" t="s">
        <v>1</v>
      </c>
      <c r="C4" s="353" t="s">
        <v>306</v>
      </c>
      <c r="D4" s="33" t="s">
        <v>60</v>
      </c>
      <c r="E4" s="33" t="s">
        <v>61</v>
      </c>
      <c r="F4" s="578" t="s">
        <v>62</v>
      </c>
      <c r="G4" s="578"/>
      <c r="H4" s="578"/>
      <c r="I4" s="49" t="s">
        <v>63</v>
      </c>
      <c r="J4" s="578" t="s">
        <v>64</v>
      </c>
      <c r="K4" s="578"/>
      <c r="L4" s="578"/>
      <c r="M4" s="49" t="s">
        <v>63</v>
      </c>
      <c r="N4" s="578" t="s">
        <v>65</v>
      </c>
      <c r="O4" s="578"/>
      <c r="P4" s="578"/>
      <c r="Q4" s="49" t="s">
        <v>63</v>
      </c>
      <c r="R4" s="578" t="s">
        <v>66</v>
      </c>
      <c r="S4" s="578"/>
      <c r="T4" s="578"/>
      <c r="U4" s="49" t="s">
        <v>63</v>
      </c>
      <c r="V4" s="578" t="s">
        <v>67</v>
      </c>
      <c r="W4" s="578"/>
      <c r="X4" s="578"/>
      <c r="Y4" s="49" t="s">
        <v>63</v>
      </c>
      <c r="Z4" s="578" t="s">
        <v>68</v>
      </c>
      <c r="AA4" s="578"/>
      <c r="AB4" s="578"/>
      <c r="AC4" s="49" t="s">
        <v>63</v>
      </c>
      <c r="AD4" s="578" t="s">
        <v>69</v>
      </c>
      <c r="AE4" s="578"/>
      <c r="AF4" s="578"/>
      <c r="AG4" s="49" t="s">
        <v>63</v>
      </c>
      <c r="AH4" s="578" t="s">
        <v>70</v>
      </c>
      <c r="AI4" s="578"/>
      <c r="AJ4" s="578"/>
      <c r="AK4" s="49" t="s">
        <v>63</v>
      </c>
      <c r="AL4" s="578" t="s">
        <v>71</v>
      </c>
      <c r="AM4" s="578"/>
      <c r="AN4" s="578"/>
      <c r="AO4" s="49" t="s">
        <v>63</v>
      </c>
      <c r="AP4" s="578" t="s">
        <v>72</v>
      </c>
      <c r="AQ4" s="578"/>
      <c r="AR4" s="578"/>
      <c r="AS4" s="50" t="s">
        <v>63</v>
      </c>
      <c r="AT4" s="51" t="s">
        <v>11</v>
      </c>
    </row>
    <row r="5" spans="1:46" ht="15.65" customHeight="1" thickTop="1">
      <c r="A5" s="354">
        <v>1</v>
      </c>
      <c r="B5" s="355">
        <v>1</v>
      </c>
      <c r="C5" s="356">
        <v>1</v>
      </c>
      <c r="D5" s="357" t="s">
        <v>307</v>
      </c>
      <c r="E5" s="358" t="s">
        <v>308</v>
      </c>
      <c r="F5" s="38">
        <v>9</v>
      </c>
      <c r="G5" s="38">
        <v>7</v>
      </c>
      <c r="H5" s="38">
        <v>4</v>
      </c>
      <c r="I5" s="359">
        <f t="shared" ref="I5:I61" si="0">H5+G5+F5</f>
        <v>20</v>
      </c>
      <c r="J5" s="38">
        <v>8</v>
      </c>
      <c r="K5" s="38">
        <v>7</v>
      </c>
      <c r="L5" s="38">
        <v>5</v>
      </c>
      <c r="M5" s="359">
        <f t="shared" ref="M5:M21" si="1">L5+K5+J5</f>
        <v>20</v>
      </c>
      <c r="N5" s="38">
        <v>8</v>
      </c>
      <c r="O5" s="38">
        <v>7</v>
      </c>
      <c r="P5" s="38">
        <v>6</v>
      </c>
      <c r="Q5" s="359">
        <f t="shared" ref="Q5:Q23" si="2">P5+O5+N5</f>
        <v>21</v>
      </c>
      <c r="R5" s="38">
        <v>8</v>
      </c>
      <c r="S5" s="38">
        <v>7</v>
      </c>
      <c r="T5" s="38">
        <v>6</v>
      </c>
      <c r="U5" s="359">
        <f t="shared" ref="U5:U20" si="3">T5+S5+R5</f>
        <v>21</v>
      </c>
      <c r="V5" s="38">
        <v>8</v>
      </c>
      <c r="W5" s="38">
        <v>7</v>
      </c>
      <c r="X5" s="38">
        <v>5</v>
      </c>
      <c r="Y5" s="359">
        <f t="shared" ref="Y5:Y49" si="4">X5+W5+V5</f>
        <v>20</v>
      </c>
      <c r="Z5" s="38">
        <v>8</v>
      </c>
      <c r="AA5" s="38">
        <v>7</v>
      </c>
      <c r="AB5" s="38">
        <v>6</v>
      </c>
      <c r="AC5" s="359">
        <f t="shared" ref="AC5:AC24" si="5">AB5+AA5+Z5</f>
        <v>21</v>
      </c>
      <c r="AD5" s="38">
        <v>8</v>
      </c>
      <c r="AE5" s="38">
        <v>7</v>
      </c>
      <c r="AF5" s="38">
        <v>6</v>
      </c>
      <c r="AG5" s="359">
        <f t="shared" ref="AG5:AG47" si="6">AF5+AE5+AD5</f>
        <v>21</v>
      </c>
      <c r="AH5" s="38">
        <v>8</v>
      </c>
      <c r="AI5" s="38">
        <v>7</v>
      </c>
      <c r="AJ5" s="38">
        <v>6</v>
      </c>
      <c r="AK5" s="359">
        <f t="shared" ref="AK5:AK45" si="7">AJ5+AI5+AH5</f>
        <v>21</v>
      </c>
      <c r="AL5" s="38">
        <v>9</v>
      </c>
      <c r="AM5" s="38">
        <v>6</v>
      </c>
      <c r="AN5" s="38">
        <v>5</v>
      </c>
      <c r="AO5" s="359">
        <f t="shared" ref="AO5:AO13" si="8">AN5+AM5+AL5</f>
        <v>20</v>
      </c>
      <c r="AP5" s="38">
        <v>9</v>
      </c>
      <c r="AQ5" s="38">
        <v>7</v>
      </c>
      <c r="AR5" s="38">
        <v>5</v>
      </c>
      <c r="AS5" s="359">
        <f t="shared" ref="AS5:AS35" si="9">AR5+AQ5+AP5</f>
        <v>21</v>
      </c>
      <c r="AT5" s="360">
        <f t="shared" ref="AT5:AT61" si="10">AS5+AO5+AK5+AG5+AC5+Y5+U5+Q5+M5+I5</f>
        <v>206</v>
      </c>
    </row>
    <row r="6" spans="1:46" ht="15" customHeight="1">
      <c r="A6" s="354">
        <v>2</v>
      </c>
      <c r="B6" s="361">
        <v>2</v>
      </c>
      <c r="C6" s="362">
        <v>2</v>
      </c>
      <c r="D6" s="363" t="s">
        <v>6</v>
      </c>
      <c r="E6" s="364" t="s">
        <v>16</v>
      </c>
      <c r="F6" s="41">
        <v>9</v>
      </c>
      <c r="G6" s="41">
        <v>6</v>
      </c>
      <c r="H6" s="41">
        <v>5</v>
      </c>
      <c r="I6" s="52">
        <f t="shared" si="0"/>
        <v>20</v>
      </c>
      <c r="J6" s="41">
        <v>9</v>
      </c>
      <c r="K6" s="41">
        <v>8</v>
      </c>
      <c r="L6" s="41">
        <v>4</v>
      </c>
      <c r="M6" s="52">
        <f t="shared" si="1"/>
        <v>21</v>
      </c>
      <c r="N6" s="41">
        <v>8</v>
      </c>
      <c r="O6" s="41">
        <v>6</v>
      </c>
      <c r="P6" s="41">
        <v>5</v>
      </c>
      <c r="Q6" s="52">
        <f t="shared" si="2"/>
        <v>19</v>
      </c>
      <c r="R6" s="41">
        <v>8</v>
      </c>
      <c r="S6" s="41">
        <v>6</v>
      </c>
      <c r="T6" s="41">
        <v>5</v>
      </c>
      <c r="U6" s="52">
        <f t="shared" si="3"/>
        <v>19</v>
      </c>
      <c r="V6" s="41">
        <v>7</v>
      </c>
      <c r="W6" s="41">
        <v>6</v>
      </c>
      <c r="X6" s="41">
        <v>5</v>
      </c>
      <c r="Y6" s="52">
        <f t="shared" si="4"/>
        <v>18</v>
      </c>
      <c r="Z6" s="41">
        <v>9</v>
      </c>
      <c r="AA6" s="41">
        <v>8</v>
      </c>
      <c r="AB6" s="41">
        <v>3</v>
      </c>
      <c r="AC6" s="52">
        <f t="shared" si="5"/>
        <v>20</v>
      </c>
      <c r="AD6" s="41">
        <v>9</v>
      </c>
      <c r="AE6" s="41">
        <v>7</v>
      </c>
      <c r="AF6" s="41">
        <v>5</v>
      </c>
      <c r="AG6" s="52">
        <f t="shared" si="6"/>
        <v>21</v>
      </c>
      <c r="AH6" s="41">
        <v>8</v>
      </c>
      <c r="AI6" s="41">
        <v>7</v>
      </c>
      <c r="AJ6" s="41">
        <v>3</v>
      </c>
      <c r="AK6" s="52">
        <f t="shared" si="7"/>
        <v>18</v>
      </c>
      <c r="AL6" s="41">
        <v>8</v>
      </c>
      <c r="AM6" s="41">
        <v>8</v>
      </c>
      <c r="AN6" s="41">
        <v>5</v>
      </c>
      <c r="AO6" s="52">
        <f t="shared" si="8"/>
        <v>21</v>
      </c>
      <c r="AP6" s="41">
        <v>8</v>
      </c>
      <c r="AQ6" s="41">
        <v>7</v>
      </c>
      <c r="AR6" s="41">
        <v>6</v>
      </c>
      <c r="AS6" s="52">
        <f t="shared" si="9"/>
        <v>21</v>
      </c>
      <c r="AT6" s="53">
        <f t="shared" si="10"/>
        <v>198</v>
      </c>
    </row>
    <row r="7" spans="1:46" ht="15.75" customHeight="1">
      <c r="A7" s="354">
        <v>3</v>
      </c>
      <c r="B7" s="365">
        <v>3</v>
      </c>
      <c r="C7" s="366">
        <v>1</v>
      </c>
      <c r="D7" s="367" t="s">
        <v>9</v>
      </c>
      <c r="E7" s="364" t="s">
        <v>300</v>
      </c>
      <c r="F7" s="41">
        <v>9</v>
      </c>
      <c r="G7" s="41">
        <v>6</v>
      </c>
      <c r="H7" s="41">
        <v>4</v>
      </c>
      <c r="I7" s="52">
        <f t="shared" si="0"/>
        <v>19</v>
      </c>
      <c r="J7" s="41">
        <v>10</v>
      </c>
      <c r="K7" s="41">
        <v>7</v>
      </c>
      <c r="L7" s="41">
        <v>4</v>
      </c>
      <c r="M7" s="52">
        <f t="shared" si="1"/>
        <v>21</v>
      </c>
      <c r="N7" s="41">
        <v>10</v>
      </c>
      <c r="O7" s="41">
        <v>6</v>
      </c>
      <c r="P7" s="41">
        <v>5</v>
      </c>
      <c r="Q7" s="52">
        <f t="shared" si="2"/>
        <v>21</v>
      </c>
      <c r="R7" s="41">
        <v>9</v>
      </c>
      <c r="S7" s="41">
        <v>5</v>
      </c>
      <c r="T7" s="41">
        <v>5</v>
      </c>
      <c r="U7" s="52">
        <f t="shared" si="3"/>
        <v>19</v>
      </c>
      <c r="V7" s="41">
        <v>9</v>
      </c>
      <c r="W7" s="41">
        <v>8</v>
      </c>
      <c r="X7" s="41">
        <v>2</v>
      </c>
      <c r="Y7" s="52">
        <f t="shared" si="4"/>
        <v>19</v>
      </c>
      <c r="Z7" s="41">
        <v>7</v>
      </c>
      <c r="AA7" s="41">
        <v>7</v>
      </c>
      <c r="AB7" s="41">
        <v>6</v>
      </c>
      <c r="AC7" s="52">
        <f t="shared" si="5"/>
        <v>20</v>
      </c>
      <c r="AD7" s="41">
        <v>9</v>
      </c>
      <c r="AE7" s="41">
        <v>5</v>
      </c>
      <c r="AF7" s="41">
        <v>4</v>
      </c>
      <c r="AG7" s="52">
        <f t="shared" si="6"/>
        <v>18</v>
      </c>
      <c r="AH7" s="41">
        <v>8</v>
      </c>
      <c r="AI7" s="41">
        <v>7</v>
      </c>
      <c r="AJ7" s="41">
        <v>6</v>
      </c>
      <c r="AK7" s="52">
        <f t="shared" si="7"/>
        <v>21</v>
      </c>
      <c r="AL7" s="41">
        <v>9</v>
      </c>
      <c r="AM7" s="41">
        <v>7</v>
      </c>
      <c r="AN7" s="41">
        <v>3</v>
      </c>
      <c r="AO7" s="52">
        <f t="shared" si="8"/>
        <v>19</v>
      </c>
      <c r="AP7" s="41">
        <v>8</v>
      </c>
      <c r="AQ7" s="41">
        <v>6</v>
      </c>
      <c r="AR7" s="41">
        <v>5</v>
      </c>
      <c r="AS7" s="52">
        <f t="shared" si="9"/>
        <v>19</v>
      </c>
      <c r="AT7" s="53">
        <f t="shared" si="10"/>
        <v>196</v>
      </c>
    </row>
    <row r="8" spans="1:46" ht="16.5" customHeight="1">
      <c r="A8" s="354">
        <v>4</v>
      </c>
      <c r="B8" s="368">
        <v>4</v>
      </c>
      <c r="C8" s="369">
        <v>4</v>
      </c>
      <c r="D8" s="370" t="s">
        <v>249</v>
      </c>
      <c r="E8" s="364" t="s">
        <v>14</v>
      </c>
      <c r="F8" s="41">
        <v>9</v>
      </c>
      <c r="G8" s="41">
        <v>8</v>
      </c>
      <c r="H8" s="41">
        <v>1</v>
      </c>
      <c r="I8" s="52">
        <f t="shared" si="0"/>
        <v>18</v>
      </c>
      <c r="J8" s="41">
        <v>9</v>
      </c>
      <c r="K8" s="41">
        <v>8</v>
      </c>
      <c r="L8" s="41">
        <v>3</v>
      </c>
      <c r="M8" s="52">
        <f t="shared" si="1"/>
        <v>20</v>
      </c>
      <c r="N8" s="41">
        <v>7</v>
      </c>
      <c r="O8" s="41">
        <v>6</v>
      </c>
      <c r="P8" s="41">
        <v>5</v>
      </c>
      <c r="Q8" s="52">
        <f t="shared" si="2"/>
        <v>18</v>
      </c>
      <c r="R8" s="41">
        <v>9</v>
      </c>
      <c r="S8" s="41">
        <v>7</v>
      </c>
      <c r="T8" s="41">
        <v>5</v>
      </c>
      <c r="U8" s="52">
        <f t="shared" si="3"/>
        <v>21</v>
      </c>
      <c r="V8" s="41">
        <v>8</v>
      </c>
      <c r="W8" s="41">
        <v>6</v>
      </c>
      <c r="X8" s="41">
        <v>5</v>
      </c>
      <c r="Y8" s="52">
        <f t="shared" si="4"/>
        <v>19</v>
      </c>
      <c r="Z8" s="41">
        <v>7</v>
      </c>
      <c r="AA8" s="41">
        <v>6</v>
      </c>
      <c r="AB8" s="41">
        <v>6</v>
      </c>
      <c r="AC8" s="52">
        <f t="shared" si="5"/>
        <v>19</v>
      </c>
      <c r="AD8" s="41">
        <v>7</v>
      </c>
      <c r="AE8" s="41">
        <v>7</v>
      </c>
      <c r="AF8" s="41">
        <v>6</v>
      </c>
      <c r="AG8" s="52">
        <f t="shared" si="6"/>
        <v>20</v>
      </c>
      <c r="AH8" s="41">
        <v>8</v>
      </c>
      <c r="AI8" s="41">
        <v>7</v>
      </c>
      <c r="AJ8" s="41">
        <v>3</v>
      </c>
      <c r="AK8" s="52">
        <f t="shared" si="7"/>
        <v>18</v>
      </c>
      <c r="AL8" s="41">
        <v>8</v>
      </c>
      <c r="AM8" s="41">
        <v>7</v>
      </c>
      <c r="AN8" s="41">
        <v>6</v>
      </c>
      <c r="AO8" s="52">
        <f t="shared" si="8"/>
        <v>21</v>
      </c>
      <c r="AP8" s="41">
        <v>8</v>
      </c>
      <c r="AQ8" s="41">
        <v>7</v>
      </c>
      <c r="AR8" s="41">
        <v>6</v>
      </c>
      <c r="AS8" s="52">
        <f t="shared" si="9"/>
        <v>21</v>
      </c>
      <c r="AT8" s="53">
        <f t="shared" si="10"/>
        <v>195</v>
      </c>
    </row>
    <row r="9" spans="1:46" ht="15.5">
      <c r="A9" s="354">
        <v>5</v>
      </c>
      <c r="B9" s="371">
        <v>5</v>
      </c>
      <c r="C9" s="369">
        <v>2</v>
      </c>
      <c r="D9" s="370" t="s">
        <v>75</v>
      </c>
      <c r="E9" s="364" t="s">
        <v>76</v>
      </c>
      <c r="F9" s="41">
        <v>9</v>
      </c>
      <c r="G9" s="41">
        <v>7</v>
      </c>
      <c r="H9" s="41">
        <v>5</v>
      </c>
      <c r="I9" s="52">
        <f t="shared" si="0"/>
        <v>21</v>
      </c>
      <c r="J9" s="41">
        <v>6</v>
      </c>
      <c r="K9" s="41">
        <v>6</v>
      </c>
      <c r="L9" s="41">
        <v>4</v>
      </c>
      <c r="M9" s="52">
        <f t="shared" si="1"/>
        <v>16</v>
      </c>
      <c r="N9" s="41">
        <v>9</v>
      </c>
      <c r="O9" s="41">
        <v>7</v>
      </c>
      <c r="P9" s="41">
        <v>4</v>
      </c>
      <c r="Q9" s="52">
        <f t="shared" si="2"/>
        <v>20</v>
      </c>
      <c r="R9" s="41">
        <v>8</v>
      </c>
      <c r="S9" s="41">
        <v>6</v>
      </c>
      <c r="T9" s="41">
        <v>6</v>
      </c>
      <c r="U9" s="52">
        <f t="shared" si="3"/>
        <v>20</v>
      </c>
      <c r="V9" s="41">
        <v>8</v>
      </c>
      <c r="W9" s="41">
        <v>6</v>
      </c>
      <c r="X9" s="41">
        <v>5</v>
      </c>
      <c r="Y9" s="52">
        <f t="shared" si="4"/>
        <v>19</v>
      </c>
      <c r="Z9" s="41">
        <v>8</v>
      </c>
      <c r="AA9" s="41">
        <v>7</v>
      </c>
      <c r="AB9" s="41">
        <v>6</v>
      </c>
      <c r="AC9" s="52">
        <f t="shared" si="5"/>
        <v>21</v>
      </c>
      <c r="AD9" s="41">
        <v>8</v>
      </c>
      <c r="AE9" s="41">
        <v>6</v>
      </c>
      <c r="AF9" s="41">
        <v>6</v>
      </c>
      <c r="AG9" s="52">
        <f t="shared" si="6"/>
        <v>20</v>
      </c>
      <c r="AH9" s="41">
        <v>7</v>
      </c>
      <c r="AI9" s="41">
        <v>7</v>
      </c>
      <c r="AJ9" s="41">
        <v>3</v>
      </c>
      <c r="AK9" s="52">
        <f t="shared" si="7"/>
        <v>17</v>
      </c>
      <c r="AL9" s="41">
        <v>8</v>
      </c>
      <c r="AM9" s="41">
        <v>7</v>
      </c>
      <c r="AN9" s="41">
        <v>5</v>
      </c>
      <c r="AO9" s="52">
        <f t="shared" si="8"/>
        <v>20</v>
      </c>
      <c r="AP9" s="41">
        <v>9</v>
      </c>
      <c r="AQ9" s="41">
        <v>8</v>
      </c>
      <c r="AR9" s="41">
        <v>0</v>
      </c>
      <c r="AS9" s="52">
        <f t="shared" si="9"/>
        <v>17</v>
      </c>
      <c r="AT9" s="53">
        <f t="shared" si="10"/>
        <v>191</v>
      </c>
    </row>
    <row r="10" spans="1:46" ht="15.5">
      <c r="A10" s="354">
        <v>6</v>
      </c>
      <c r="B10" s="371">
        <v>6</v>
      </c>
      <c r="C10" s="369">
        <v>5</v>
      </c>
      <c r="D10" s="370" t="s">
        <v>74</v>
      </c>
      <c r="E10" s="364" t="s">
        <v>14</v>
      </c>
      <c r="F10" s="41">
        <v>7</v>
      </c>
      <c r="G10" s="41">
        <v>7</v>
      </c>
      <c r="H10" s="41">
        <v>6</v>
      </c>
      <c r="I10" s="52">
        <f t="shared" si="0"/>
        <v>20</v>
      </c>
      <c r="J10" s="41">
        <v>8</v>
      </c>
      <c r="K10" s="41">
        <v>6</v>
      </c>
      <c r="L10" s="41">
        <v>5</v>
      </c>
      <c r="M10" s="52">
        <f t="shared" si="1"/>
        <v>19</v>
      </c>
      <c r="N10" s="41">
        <v>8</v>
      </c>
      <c r="O10" s="41">
        <v>7</v>
      </c>
      <c r="P10" s="41">
        <v>6</v>
      </c>
      <c r="Q10" s="52">
        <f t="shared" si="2"/>
        <v>21</v>
      </c>
      <c r="R10" s="41">
        <v>8</v>
      </c>
      <c r="S10" s="41">
        <v>7</v>
      </c>
      <c r="T10" s="41">
        <v>6</v>
      </c>
      <c r="U10" s="52">
        <f t="shared" si="3"/>
        <v>21</v>
      </c>
      <c r="V10" s="41">
        <v>7</v>
      </c>
      <c r="W10" s="41">
        <v>6</v>
      </c>
      <c r="X10" s="41">
        <v>6</v>
      </c>
      <c r="Y10" s="52">
        <f t="shared" si="4"/>
        <v>19</v>
      </c>
      <c r="Z10" s="41">
        <v>9</v>
      </c>
      <c r="AA10" s="41">
        <v>7</v>
      </c>
      <c r="AB10" s="41">
        <v>0</v>
      </c>
      <c r="AC10" s="52">
        <f t="shared" si="5"/>
        <v>16</v>
      </c>
      <c r="AD10" s="41">
        <v>7</v>
      </c>
      <c r="AE10" s="41">
        <v>5</v>
      </c>
      <c r="AF10" s="41">
        <v>5</v>
      </c>
      <c r="AG10" s="52">
        <f t="shared" si="6"/>
        <v>17</v>
      </c>
      <c r="AH10" s="41">
        <v>6</v>
      </c>
      <c r="AI10" s="41">
        <v>5</v>
      </c>
      <c r="AJ10" s="41">
        <v>4</v>
      </c>
      <c r="AK10" s="52">
        <f t="shared" si="7"/>
        <v>15</v>
      </c>
      <c r="AL10" s="41">
        <v>9</v>
      </c>
      <c r="AM10" s="41">
        <v>8</v>
      </c>
      <c r="AN10" s="41">
        <v>4</v>
      </c>
      <c r="AO10" s="52">
        <f t="shared" si="8"/>
        <v>21</v>
      </c>
      <c r="AP10" s="41">
        <v>8</v>
      </c>
      <c r="AQ10" s="41">
        <v>7</v>
      </c>
      <c r="AR10" s="41">
        <v>5</v>
      </c>
      <c r="AS10" s="52">
        <f t="shared" si="9"/>
        <v>20</v>
      </c>
      <c r="AT10" s="53">
        <f t="shared" si="10"/>
        <v>189</v>
      </c>
    </row>
    <row r="11" spans="1:46" ht="15.5">
      <c r="A11" s="354">
        <v>7</v>
      </c>
      <c r="B11" s="368" t="s">
        <v>309</v>
      </c>
      <c r="C11" s="369">
        <v>4</v>
      </c>
      <c r="D11" s="372" t="s">
        <v>249</v>
      </c>
      <c r="E11" s="364" t="s">
        <v>14</v>
      </c>
      <c r="F11" s="41">
        <v>8</v>
      </c>
      <c r="G11" s="41">
        <v>6</v>
      </c>
      <c r="H11" s="41">
        <v>6</v>
      </c>
      <c r="I11" s="52">
        <f t="shared" si="0"/>
        <v>20</v>
      </c>
      <c r="J11" s="41">
        <v>8</v>
      </c>
      <c r="K11" s="41">
        <v>7</v>
      </c>
      <c r="L11" s="41">
        <v>3</v>
      </c>
      <c r="M11" s="52">
        <f t="shared" si="1"/>
        <v>18</v>
      </c>
      <c r="N11" s="41">
        <v>5</v>
      </c>
      <c r="O11" s="41">
        <v>5</v>
      </c>
      <c r="P11" s="41">
        <v>5</v>
      </c>
      <c r="Q11" s="52">
        <f t="shared" si="2"/>
        <v>15</v>
      </c>
      <c r="R11" s="41">
        <v>9</v>
      </c>
      <c r="S11" s="41">
        <v>9</v>
      </c>
      <c r="T11" s="41">
        <v>2</v>
      </c>
      <c r="U11" s="52">
        <f t="shared" si="3"/>
        <v>20</v>
      </c>
      <c r="V11" s="41">
        <v>8</v>
      </c>
      <c r="W11" s="41">
        <v>7</v>
      </c>
      <c r="X11" s="41">
        <v>5</v>
      </c>
      <c r="Y11" s="52">
        <f t="shared" si="4"/>
        <v>20</v>
      </c>
      <c r="Z11" s="41">
        <v>7</v>
      </c>
      <c r="AA11" s="41">
        <v>7</v>
      </c>
      <c r="AB11" s="41">
        <v>3</v>
      </c>
      <c r="AC11" s="52">
        <f t="shared" si="5"/>
        <v>17</v>
      </c>
      <c r="AD11" s="41">
        <v>8</v>
      </c>
      <c r="AE11" s="41">
        <v>7</v>
      </c>
      <c r="AF11" s="41">
        <v>5</v>
      </c>
      <c r="AG11" s="52">
        <f t="shared" si="6"/>
        <v>20</v>
      </c>
      <c r="AH11" s="41">
        <v>8</v>
      </c>
      <c r="AI11" s="41">
        <v>8</v>
      </c>
      <c r="AJ11" s="41">
        <v>5</v>
      </c>
      <c r="AK11" s="52">
        <f t="shared" si="7"/>
        <v>21</v>
      </c>
      <c r="AL11" s="41">
        <v>9</v>
      </c>
      <c r="AM11" s="41">
        <v>6</v>
      </c>
      <c r="AN11" s="41">
        <v>6</v>
      </c>
      <c r="AO11" s="52">
        <f t="shared" si="8"/>
        <v>21</v>
      </c>
      <c r="AP11" s="41">
        <v>9</v>
      </c>
      <c r="AQ11" s="41">
        <v>7</v>
      </c>
      <c r="AR11" s="41">
        <v>1</v>
      </c>
      <c r="AS11" s="52">
        <f t="shared" si="9"/>
        <v>17</v>
      </c>
      <c r="AT11" s="53">
        <f t="shared" si="10"/>
        <v>189</v>
      </c>
    </row>
    <row r="12" spans="1:46" ht="15.5">
      <c r="A12" s="354">
        <v>8</v>
      </c>
      <c r="B12" s="371" t="s">
        <v>309</v>
      </c>
      <c r="C12" s="369">
        <v>2</v>
      </c>
      <c r="D12" s="372" t="s">
        <v>6</v>
      </c>
      <c r="E12" s="364" t="s">
        <v>16</v>
      </c>
      <c r="F12" s="41">
        <v>7</v>
      </c>
      <c r="G12" s="41">
        <v>7</v>
      </c>
      <c r="H12" s="41">
        <v>6</v>
      </c>
      <c r="I12" s="52">
        <f t="shared" si="0"/>
        <v>20</v>
      </c>
      <c r="J12" s="41">
        <v>8</v>
      </c>
      <c r="K12" s="41">
        <v>7</v>
      </c>
      <c r="L12" s="41">
        <v>3</v>
      </c>
      <c r="M12" s="52">
        <f t="shared" si="1"/>
        <v>18</v>
      </c>
      <c r="N12" s="41">
        <v>7</v>
      </c>
      <c r="O12" s="41">
        <v>6</v>
      </c>
      <c r="P12" s="41">
        <v>6</v>
      </c>
      <c r="Q12" s="52">
        <f t="shared" si="2"/>
        <v>19</v>
      </c>
      <c r="R12" s="41">
        <v>8</v>
      </c>
      <c r="S12" s="41">
        <v>5</v>
      </c>
      <c r="T12" s="41">
        <v>5</v>
      </c>
      <c r="U12" s="52">
        <f t="shared" si="3"/>
        <v>18</v>
      </c>
      <c r="V12" s="41">
        <v>8</v>
      </c>
      <c r="W12" s="41">
        <v>5</v>
      </c>
      <c r="X12" s="41">
        <v>5</v>
      </c>
      <c r="Y12" s="52">
        <f t="shared" si="4"/>
        <v>18</v>
      </c>
      <c r="Z12" s="41">
        <v>8</v>
      </c>
      <c r="AA12" s="41">
        <v>5</v>
      </c>
      <c r="AB12" s="41">
        <v>5</v>
      </c>
      <c r="AC12" s="52">
        <f t="shared" si="5"/>
        <v>18</v>
      </c>
      <c r="AD12" s="41">
        <v>7</v>
      </c>
      <c r="AE12" s="41">
        <v>7</v>
      </c>
      <c r="AF12" s="41">
        <v>6</v>
      </c>
      <c r="AG12" s="52">
        <f t="shared" si="6"/>
        <v>20</v>
      </c>
      <c r="AH12" s="41">
        <v>8</v>
      </c>
      <c r="AI12" s="41">
        <v>8</v>
      </c>
      <c r="AJ12" s="41">
        <v>1</v>
      </c>
      <c r="AK12" s="52">
        <f t="shared" si="7"/>
        <v>17</v>
      </c>
      <c r="AL12" s="41">
        <v>9</v>
      </c>
      <c r="AM12" s="41">
        <v>6</v>
      </c>
      <c r="AN12" s="41">
        <v>4</v>
      </c>
      <c r="AO12" s="52">
        <f t="shared" si="8"/>
        <v>19</v>
      </c>
      <c r="AP12" s="41">
        <v>7</v>
      </c>
      <c r="AQ12" s="41">
        <v>6</v>
      </c>
      <c r="AR12" s="41">
        <v>6</v>
      </c>
      <c r="AS12" s="52">
        <f t="shared" si="9"/>
        <v>19</v>
      </c>
      <c r="AT12" s="53">
        <f t="shared" si="10"/>
        <v>186</v>
      </c>
    </row>
    <row r="13" spans="1:46" ht="15.5">
      <c r="A13" s="354">
        <v>9</v>
      </c>
      <c r="B13" s="368" t="s">
        <v>309</v>
      </c>
      <c r="C13" s="369">
        <v>5</v>
      </c>
      <c r="D13" s="372" t="s">
        <v>74</v>
      </c>
      <c r="E13" s="364" t="s">
        <v>14</v>
      </c>
      <c r="F13" s="41">
        <v>9</v>
      </c>
      <c r="G13" s="41">
        <v>8</v>
      </c>
      <c r="H13" s="41">
        <v>1</v>
      </c>
      <c r="I13" s="52">
        <f t="shared" si="0"/>
        <v>18</v>
      </c>
      <c r="J13" s="41">
        <v>8</v>
      </c>
      <c r="K13" s="41">
        <v>4</v>
      </c>
      <c r="L13" s="41">
        <v>4</v>
      </c>
      <c r="M13" s="52">
        <f t="shared" si="1"/>
        <v>16</v>
      </c>
      <c r="N13" s="41">
        <v>7</v>
      </c>
      <c r="O13" s="41">
        <v>7</v>
      </c>
      <c r="P13" s="41">
        <v>4</v>
      </c>
      <c r="Q13" s="52">
        <f t="shared" si="2"/>
        <v>18</v>
      </c>
      <c r="R13" s="41">
        <v>8</v>
      </c>
      <c r="S13" s="41">
        <v>6</v>
      </c>
      <c r="T13" s="41">
        <v>6</v>
      </c>
      <c r="U13" s="52">
        <f t="shared" si="3"/>
        <v>20</v>
      </c>
      <c r="V13" s="41">
        <v>9</v>
      </c>
      <c r="W13" s="41">
        <v>7</v>
      </c>
      <c r="X13" s="41">
        <v>5</v>
      </c>
      <c r="Y13" s="52">
        <f t="shared" si="4"/>
        <v>21</v>
      </c>
      <c r="Z13" s="41">
        <v>7</v>
      </c>
      <c r="AA13" s="41">
        <v>7</v>
      </c>
      <c r="AB13" s="41">
        <v>4</v>
      </c>
      <c r="AC13" s="52">
        <f t="shared" si="5"/>
        <v>18</v>
      </c>
      <c r="AD13" s="41">
        <v>8</v>
      </c>
      <c r="AE13" s="41">
        <v>6</v>
      </c>
      <c r="AF13" s="41">
        <v>2</v>
      </c>
      <c r="AG13" s="52">
        <f t="shared" si="6"/>
        <v>16</v>
      </c>
      <c r="AH13" s="41">
        <v>7</v>
      </c>
      <c r="AI13" s="41">
        <v>6</v>
      </c>
      <c r="AJ13" s="41">
        <v>6</v>
      </c>
      <c r="AK13" s="52">
        <f t="shared" si="7"/>
        <v>19</v>
      </c>
      <c r="AL13" s="41">
        <v>8</v>
      </c>
      <c r="AM13" s="41">
        <v>8</v>
      </c>
      <c r="AN13" s="41">
        <v>2</v>
      </c>
      <c r="AO13" s="52">
        <f t="shared" si="8"/>
        <v>18</v>
      </c>
      <c r="AP13" s="41">
        <v>8</v>
      </c>
      <c r="AQ13" s="41">
        <v>6</v>
      </c>
      <c r="AR13" s="41">
        <v>4</v>
      </c>
      <c r="AS13" s="52">
        <f t="shared" si="9"/>
        <v>18</v>
      </c>
      <c r="AT13" s="53">
        <f t="shared" si="10"/>
        <v>182</v>
      </c>
    </row>
    <row r="14" spans="1:46" ht="15.5">
      <c r="A14" s="354">
        <v>10</v>
      </c>
      <c r="B14" s="371" t="s">
        <v>309</v>
      </c>
      <c r="C14" s="369">
        <v>5</v>
      </c>
      <c r="D14" s="372" t="s">
        <v>74</v>
      </c>
      <c r="E14" s="364" t="s">
        <v>14</v>
      </c>
      <c r="F14" s="41">
        <v>8</v>
      </c>
      <c r="G14" s="41">
        <v>7</v>
      </c>
      <c r="H14" s="41">
        <v>5</v>
      </c>
      <c r="I14" s="52">
        <f t="shared" si="0"/>
        <v>20</v>
      </c>
      <c r="J14" s="41">
        <v>9</v>
      </c>
      <c r="K14" s="41">
        <v>6</v>
      </c>
      <c r="L14" s="41">
        <v>4</v>
      </c>
      <c r="M14" s="52">
        <f t="shared" si="1"/>
        <v>19</v>
      </c>
      <c r="N14" s="41">
        <v>7</v>
      </c>
      <c r="O14" s="41">
        <v>6</v>
      </c>
      <c r="P14" s="41">
        <v>6</v>
      </c>
      <c r="Q14" s="52">
        <f t="shared" si="2"/>
        <v>19</v>
      </c>
      <c r="R14" s="41">
        <v>9</v>
      </c>
      <c r="S14" s="41">
        <v>7</v>
      </c>
      <c r="T14" s="41">
        <v>1</v>
      </c>
      <c r="U14" s="52">
        <f t="shared" si="3"/>
        <v>17</v>
      </c>
      <c r="V14" s="41">
        <v>9</v>
      </c>
      <c r="W14" s="41">
        <v>8</v>
      </c>
      <c r="X14" s="41">
        <v>4</v>
      </c>
      <c r="Y14" s="52">
        <f t="shared" si="4"/>
        <v>21</v>
      </c>
      <c r="Z14" s="41">
        <v>8</v>
      </c>
      <c r="AA14" s="41">
        <v>8</v>
      </c>
      <c r="AB14" s="41">
        <v>3</v>
      </c>
      <c r="AC14" s="52">
        <f t="shared" si="5"/>
        <v>19</v>
      </c>
      <c r="AD14" s="41">
        <v>9</v>
      </c>
      <c r="AE14" s="41">
        <v>7</v>
      </c>
      <c r="AF14" s="41">
        <v>3</v>
      </c>
      <c r="AG14" s="52">
        <f t="shared" si="6"/>
        <v>19</v>
      </c>
      <c r="AH14" s="41">
        <v>9</v>
      </c>
      <c r="AI14" s="41">
        <v>8</v>
      </c>
      <c r="AJ14" s="41">
        <v>4</v>
      </c>
      <c r="AK14" s="52">
        <f t="shared" si="7"/>
        <v>21</v>
      </c>
      <c r="AL14" s="41">
        <v>9</v>
      </c>
      <c r="AM14" s="41">
        <v>8</v>
      </c>
      <c r="AN14" s="41">
        <v>5</v>
      </c>
      <c r="AO14" s="52">
        <v>0</v>
      </c>
      <c r="AP14" s="41">
        <v>8</v>
      </c>
      <c r="AQ14" s="41">
        <v>6</v>
      </c>
      <c r="AR14" s="41">
        <v>5</v>
      </c>
      <c r="AS14" s="52">
        <f t="shared" si="9"/>
        <v>19</v>
      </c>
      <c r="AT14" s="53">
        <f t="shared" si="10"/>
        <v>174</v>
      </c>
    </row>
    <row r="15" spans="1:46" ht="15.5">
      <c r="A15" s="354">
        <v>11</v>
      </c>
      <c r="B15" s="368">
        <v>7</v>
      </c>
      <c r="C15" s="369">
        <v>1</v>
      </c>
      <c r="D15" s="370" t="s">
        <v>310</v>
      </c>
      <c r="E15" s="364" t="s">
        <v>14</v>
      </c>
      <c r="F15" s="41">
        <v>8</v>
      </c>
      <c r="G15" s="41">
        <v>4</v>
      </c>
      <c r="H15" s="41">
        <v>3</v>
      </c>
      <c r="I15" s="52">
        <f t="shared" si="0"/>
        <v>15</v>
      </c>
      <c r="J15" s="41">
        <v>9</v>
      </c>
      <c r="K15" s="41">
        <v>7</v>
      </c>
      <c r="L15" s="41">
        <v>5</v>
      </c>
      <c r="M15" s="52">
        <f t="shared" si="1"/>
        <v>21</v>
      </c>
      <c r="N15" s="41">
        <v>9</v>
      </c>
      <c r="O15" s="41">
        <v>6</v>
      </c>
      <c r="P15" s="41">
        <v>4</v>
      </c>
      <c r="Q15" s="52">
        <f t="shared" si="2"/>
        <v>19</v>
      </c>
      <c r="R15" s="41">
        <v>5</v>
      </c>
      <c r="S15" s="41">
        <v>4</v>
      </c>
      <c r="T15" s="41">
        <v>3</v>
      </c>
      <c r="U15" s="52">
        <f t="shared" si="3"/>
        <v>12</v>
      </c>
      <c r="V15" s="41">
        <v>8</v>
      </c>
      <c r="W15" s="41">
        <v>7</v>
      </c>
      <c r="X15" s="41">
        <v>4</v>
      </c>
      <c r="Y15" s="52">
        <f t="shared" si="4"/>
        <v>19</v>
      </c>
      <c r="Z15" s="41">
        <v>6</v>
      </c>
      <c r="AA15" s="41">
        <v>5</v>
      </c>
      <c r="AB15" s="41">
        <v>5</v>
      </c>
      <c r="AC15" s="52">
        <f t="shared" si="5"/>
        <v>16</v>
      </c>
      <c r="AD15" s="41">
        <v>8</v>
      </c>
      <c r="AE15" s="41">
        <v>7</v>
      </c>
      <c r="AF15" s="41">
        <v>6</v>
      </c>
      <c r="AG15" s="52">
        <f t="shared" si="6"/>
        <v>21</v>
      </c>
      <c r="AH15" s="41">
        <v>8</v>
      </c>
      <c r="AI15" s="41">
        <v>7</v>
      </c>
      <c r="AJ15" s="41">
        <v>6</v>
      </c>
      <c r="AK15" s="52">
        <f t="shared" si="7"/>
        <v>21</v>
      </c>
      <c r="AL15" s="41">
        <v>6</v>
      </c>
      <c r="AM15" s="41">
        <v>5</v>
      </c>
      <c r="AN15" s="41">
        <v>4</v>
      </c>
      <c r="AO15" s="52">
        <f>AN15+AM15+AL15</f>
        <v>15</v>
      </c>
      <c r="AP15" s="41">
        <v>8</v>
      </c>
      <c r="AQ15" s="41">
        <v>4</v>
      </c>
      <c r="AR15" s="41">
        <v>3</v>
      </c>
      <c r="AS15" s="52">
        <f t="shared" si="9"/>
        <v>15</v>
      </c>
      <c r="AT15" s="53">
        <f t="shared" si="10"/>
        <v>174</v>
      </c>
    </row>
    <row r="16" spans="1:46" ht="15.5">
      <c r="A16" s="354">
        <v>12</v>
      </c>
      <c r="B16" s="371">
        <v>8</v>
      </c>
      <c r="C16" s="369">
        <v>3</v>
      </c>
      <c r="D16" s="370" t="s">
        <v>45</v>
      </c>
      <c r="E16" s="364" t="s">
        <v>14</v>
      </c>
      <c r="F16" s="41">
        <v>8</v>
      </c>
      <c r="G16" s="41">
        <v>8</v>
      </c>
      <c r="H16" s="41">
        <v>2</v>
      </c>
      <c r="I16" s="52">
        <f t="shared" si="0"/>
        <v>18</v>
      </c>
      <c r="J16" s="41">
        <v>6</v>
      </c>
      <c r="K16" s="41">
        <v>6</v>
      </c>
      <c r="L16" s="41">
        <v>5</v>
      </c>
      <c r="M16" s="52">
        <f t="shared" si="1"/>
        <v>17</v>
      </c>
      <c r="N16" s="41">
        <v>8</v>
      </c>
      <c r="O16" s="41">
        <v>6</v>
      </c>
      <c r="P16" s="41">
        <v>4</v>
      </c>
      <c r="Q16" s="52">
        <f t="shared" si="2"/>
        <v>18</v>
      </c>
      <c r="R16" s="41">
        <v>8</v>
      </c>
      <c r="S16" s="41">
        <v>6</v>
      </c>
      <c r="T16" s="41">
        <v>2</v>
      </c>
      <c r="U16" s="52">
        <f t="shared" si="3"/>
        <v>16</v>
      </c>
      <c r="V16" s="41">
        <v>8</v>
      </c>
      <c r="W16" s="41">
        <v>6</v>
      </c>
      <c r="X16" s="41">
        <v>6</v>
      </c>
      <c r="Y16" s="52">
        <f t="shared" si="4"/>
        <v>20</v>
      </c>
      <c r="Z16" s="41">
        <v>6</v>
      </c>
      <c r="AA16" s="41">
        <v>6</v>
      </c>
      <c r="AB16" s="41">
        <v>3</v>
      </c>
      <c r="AC16" s="52">
        <f t="shared" si="5"/>
        <v>15</v>
      </c>
      <c r="AD16" s="41">
        <v>9</v>
      </c>
      <c r="AE16" s="41">
        <v>8</v>
      </c>
      <c r="AF16" s="41">
        <v>2</v>
      </c>
      <c r="AG16" s="52">
        <f t="shared" si="6"/>
        <v>19</v>
      </c>
      <c r="AH16" s="41">
        <v>8</v>
      </c>
      <c r="AI16" s="41">
        <v>7</v>
      </c>
      <c r="AJ16" s="41">
        <v>0</v>
      </c>
      <c r="AK16" s="52">
        <f t="shared" si="7"/>
        <v>15</v>
      </c>
      <c r="AL16" s="41">
        <v>8</v>
      </c>
      <c r="AM16" s="41">
        <v>7</v>
      </c>
      <c r="AN16" s="41">
        <v>5</v>
      </c>
      <c r="AO16" s="52">
        <f>AN16+AM16+AL16</f>
        <v>20</v>
      </c>
      <c r="AP16" s="41">
        <v>7</v>
      </c>
      <c r="AQ16" s="41">
        <v>6</v>
      </c>
      <c r="AR16" s="41">
        <v>2</v>
      </c>
      <c r="AS16" s="52">
        <f t="shared" si="9"/>
        <v>15</v>
      </c>
      <c r="AT16" s="53">
        <f t="shared" si="10"/>
        <v>173</v>
      </c>
    </row>
    <row r="17" spans="1:46" ht="15.5">
      <c r="A17" s="354">
        <v>13</v>
      </c>
      <c r="B17" s="368">
        <v>9</v>
      </c>
      <c r="C17" s="369">
        <v>3</v>
      </c>
      <c r="D17" s="370" t="s">
        <v>273</v>
      </c>
      <c r="E17" s="364" t="s">
        <v>14</v>
      </c>
      <c r="F17" s="41">
        <v>7</v>
      </c>
      <c r="G17" s="41">
        <v>5</v>
      </c>
      <c r="H17" s="41">
        <v>4</v>
      </c>
      <c r="I17" s="52">
        <f t="shared" si="0"/>
        <v>16</v>
      </c>
      <c r="J17" s="41">
        <v>7</v>
      </c>
      <c r="K17" s="41">
        <v>5</v>
      </c>
      <c r="L17" s="41">
        <v>3</v>
      </c>
      <c r="M17" s="52">
        <f t="shared" si="1"/>
        <v>15</v>
      </c>
      <c r="N17" s="41">
        <v>6</v>
      </c>
      <c r="O17" s="41">
        <v>6</v>
      </c>
      <c r="P17" s="41">
        <v>6</v>
      </c>
      <c r="Q17" s="52">
        <f t="shared" si="2"/>
        <v>18</v>
      </c>
      <c r="R17" s="41">
        <v>7</v>
      </c>
      <c r="S17" s="41">
        <v>7</v>
      </c>
      <c r="T17" s="41">
        <v>2</v>
      </c>
      <c r="U17" s="52">
        <f t="shared" si="3"/>
        <v>16</v>
      </c>
      <c r="V17" s="41">
        <v>8</v>
      </c>
      <c r="W17" s="41">
        <v>7</v>
      </c>
      <c r="X17" s="41">
        <v>4</v>
      </c>
      <c r="Y17" s="52">
        <f t="shared" si="4"/>
        <v>19</v>
      </c>
      <c r="Z17" s="41">
        <v>8</v>
      </c>
      <c r="AA17" s="41">
        <v>6</v>
      </c>
      <c r="AB17" s="41">
        <v>5</v>
      </c>
      <c r="AC17" s="52">
        <f t="shared" si="5"/>
        <v>19</v>
      </c>
      <c r="AD17" s="41">
        <v>9</v>
      </c>
      <c r="AE17" s="41">
        <v>7</v>
      </c>
      <c r="AF17" s="41">
        <v>4</v>
      </c>
      <c r="AG17" s="52">
        <f t="shared" si="6"/>
        <v>20</v>
      </c>
      <c r="AH17" s="41">
        <v>7</v>
      </c>
      <c r="AI17" s="41">
        <v>7</v>
      </c>
      <c r="AJ17" s="41">
        <v>1</v>
      </c>
      <c r="AK17" s="52">
        <f t="shared" si="7"/>
        <v>15</v>
      </c>
      <c r="AL17" s="41">
        <v>7</v>
      </c>
      <c r="AM17" s="41">
        <v>6</v>
      </c>
      <c r="AN17" s="41">
        <v>4</v>
      </c>
      <c r="AO17" s="52">
        <f>AN17+AM17+AL17</f>
        <v>17</v>
      </c>
      <c r="AP17" s="41">
        <v>7</v>
      </c>
      <c r="AQ17" s="41">
        <v>6</v>
      </c>
      <c r="AR17" s="41">
        <v>5</v>
      </c>
      <c r="AS17" s="52">
        <f t="shared" si="9"/>
        <v>18</v>
      </c>
      <c r="AT17" s="53">
        <f t="shared" si="10"/>
        <v>173</v>
      </c>
    </row>
    <row r="18" spans="1:46" ht="15.5">
      <c r="A18" s="354">
        <v>14</v>
      </c>
      <c r="B18" s="371">
        <v>10</v>
      </c>
      <c r="C18" s="369">
        <v>1</v>
      </c>
      <c r="D18" s="370" t="s">
        <v>311</v>
      </c>
      <c r="E18" s="364" t="s">
        <v>19</v>
      </c>
      <c r="F18" s="41">
        <v>6</v>
      </c>
      <c r="G18" s="41">
        <v>5</v>
      </c>
      <c r="H18" s="41">
        <v>4</v>
      </c>
      <c r="I18" s="52">
        <f t="shared" si="0"/>
        <v>15</v>
      </c>
      <c r="J18" s="41">
        <v>8</v>
      </c>
      <c r="K18" s="41">
        <v>7</v>
      </c>
      <c r="L18" s="41">
        <v>3</v>
      </c>
      <c r="M18" s="52">
        <f t="shared" si="1"/>
        <v>18</v>
      </c>
      <c r="N18" s="41">
        <v>9</v>
      </c>
      <c r="O18" s="41">
        <v>7</v>
      </c>
      <c r="P18" s="41">
        <v>4</v>
      </c>
      <c r="Q18" s="52">
        <f t="shared" si="2"/>
        <v>20</v>
      </c>
      <c r="R18" s="41">
        <v>9</v>
      </c>
      <c r="S18" s="41">
        <v>5</v>
      </c>
      <c r="T18" s="41">
        <v>4</v>
      </c>
      <c r="U18" s="52">
        <f t="shared" si="3"/>
        <v>18</v>
      </c>
      <c r="V18" s="41">
        <v>6</v>
      </c>
      <c r="W18" s="41">
        <v>5</v>
      </c>
      <c r="X18" s="41">
        <v>2</v>
      </c>
      <c r="Y18" s="52">
        <f t="shared" si="4"/>
        <v>13</v>
      </c>
      <c r="Z18" s="41">
        <v>9</v>
      </c>
      <c r="AA18" s="41">
        <v>6</v>
      </c>
      <c r="AB18" s="41">
        <v>4</v>
      </c>
      <c r="AC18" s="52">
        <f t="shared" si="5"/>
        <v>19</v>
      </c>
      <c r="AD18" s="41">
        <v>8</v>
      </c>
      <c r="AE18" s="41">
        <v>6</v>
      </c>
      <c r="AF18" s="41">
        <v>3</v>
      </c>
      <c r="AG18" s="52">
        <f t="shared" si="6"/>
        <v>17</v>
      </c>
      <c r="AH18" s="41">
        <v>8</v>
      </c>
      <c r="AI18" s="41">
        <v>7</v>
      </c>
      <c r="AJ18" s="41">
        <v>2</v>
      </c>
      <c r="AK18" s="52">
        <f t="shared" si="7"/>
        <v>17</v>
      </c>
      <c r="AL18" s="41">
        <v>9</v>
      </c>
      <c r="AM18" s="41">
        <v>8</v>
      </c>
      <c r="AN18" s="41">
        <v>2</v>
      </c>
      <c r="AO18" s="52">
        <f>AN18+AM18+AL18</f>
        <v>19</v>
      </c>
      <c r="AP18" s="41">
        <v>8</v>
      </c>
      <c r="AQ18" s="41">
        <v>7</v>
      </c>
      <c r="AR18" s="41">
        <v>1</v>
      </c>
      <c r="AS18" s="52">
        <f t="shared" si="9"/>
        <v>16</v>
      </c>
      <c r="AT18" s="53">
        <f t="shared" si="10"/>
        <v>172</v>
      </c>
    </row>
    <row r="19" spans="1:46" ht="15.5">
      <c r="A19" s="354">
        <v>15</v>
      </c>
      <c r="B19" s="368">
        <v>11</v>
      </c>
      <c r="C19" s="369">
        <v>1</v>
      </c>
      <c r="D19" s="370" t="s">
        <v>44</v>
      </c>
      <c r="E19" s="364" t="s">
        <v>312</v>
      </c>
      <c r="F19" s="41">
        <v>8</v>
      </c>
      <c r="G19" s="41">
        <v>8</v>
      </c>
      <c r="H19" s="41">
        <v>4</v>
      </c>
      <c r="I19" s="52">
        <f t="shared" si="0"/>
        <v>20</v>
      </c>
      <c r="J19" s="41">
        <v>7</v>
      </c>
      <c r="K19" s="41">
        <v>7</v>
      </c>
      <c r="L19" s="41">
        <v>6</v>
      </c>
      <c r="M19" s="52">
        <f t="shared" si="1"/>
        <v>20</v>
      </c>
      <c r="N19" s="41">
        <v>7</v>
      </c>
      <c r="O19" s="41">
        <v>6</v>
      </c>
      <c r="P19" s="41">
        <v>3</v>
      </c>
      <c r="Q19" s="52">
        <f t="shared" si="2"/>
        <v>16</v>
      </c>
      <c r="R19" s="41">
        <v>8</v>
      </c>
      <c r="S19" s="41">
        <v>5</v>
      </c>
      <c r="T19" s="41">
        <v>3</v>
      </c>
      <c r="U19" s="52">
        <f t="shared" si="3"/>
        <v>16</v>
      </c>
      <c r="V19" s="41">
        <v>9</v>
      </c>
      <c r="W19" s="41">
        <v>3</v>
      </c>
      <c r="X19" s="41">
        <v>2</v>
      </c>
      <c r="Y19" s="52">
        <f t="shared" si="4"/>
        <v>14</v>
      </c>
      <c r="Z19" s="41">
        <v>7</v>
      </c>
      <c r="AA19" s="41">
        <v>6</v>
      </c>
      <c r="AB19" s="41">
        <v>5</v>
      </c>
      <c r="AC19" s="52">
        <f t="shared" si="5"/>
        <v>18</v>
      </c>
      <c r="AD19" s="41">
        <v>7</v>
      </c>
      <c r="AE19" s="41">
        <v>6</v>
      </c>
      <c r="AF19" s="41">
        <v>5</v>
      </c>
      <c r="AG19" s="52">
        <f t="shared" si="6"/>
        <v>18</v>
      </c>
      <c r="AH19" s="41">
        <v>7</v>
      </c>
      <c r="AI19" s="41">
        <v>6</v>
      </c>
      <c r="AJ19" s="41">
        <v>5</v>
      </c>
      <c r="AK19" s="52">
        <f t="shared" si="7"/>
        <v>18</v>
      </c>
      <c r="AL19" s="41">
        <v>6</v>
      </c>
      <c r="AM19" s="41">
        <v>6</v>
      </c>
      <c r="AN19" s="41">
        <v>3</v>
      </c>
      <c r="AO19" s="52">
        <f>AN19+AM19+AL19</f>
        <v>15</v>
      </c>
      <c r="AP19" s="41">
        <v>7</v>
      </c>
      <c r="AQ19" s="41">
        <v>5</v>
      </c>
      <c r="AR19" s="41">
        <v>4</v>
      </c>
      <c r="AS19" s="52">
        <f t="shared" si="9"/>
        <v>16</v>
      </c>
      <c r="AT19" s="53">
        <f t="shared" si="10"/>
        <v>171</v>
      </c>
    </row>
    <row r="20" spans="1:46" ht="15.5">
      <c r="A20" s="354">
        <v>16</v>
      </c>
      <c r="B20" s="371">
        <v>12</v>
      </c>
      <c r="C20" s="369">
        <v>2</v>
      </c>
      <c r="D20" s="370" t="s">
        <v>313</v>
      </c>
      <c r="E20" s="364" t="s">
        <v>19</v>
      </c>
      <c r="F20" s="41">
        <v>8</v>
      </c>
      <c r="G20" s="41">
        <v>6</v>
      </c>
      <c r="H20" s="41">
        <v>5</v>
      </c>
      <c r="I20" s="52">
        <f t="shared" si="0"/>
        <v>19</v>
      </c>
      <c r="J20" s="41">
        <v>10</v>
      </c>
      <c r="K20" s="41">
        <v>8</v>
      </c>
      <c r="L20" s="41">
        <v>3</v>
      </c>
      <c r="M20" s="52">
        <f t="shared" si="1"/>
        <v>21</v>
      </c>
      <c r="N20" s="41">
        <v>8</v>
      </c>
      <c r="O20" s="41">
        <v>6</v>
      </c>
      <c r="P20" s="41">
        <v>6</v>
      </c>
      <c r="Q20" s="52">
        <f t="shared" si="2"/>
        <v>20</v>
      </c>
      <c r="R20" s="41">
        <v>9</v>
      </c>
      <c r="S20" s="41">
        <v>8</v>
      </c>
      <c r="T20" s="41">
        <v>4</v>
      </c>
      <c r="U20" s="52">
        <f t="shared" si="3"/>
        <v>21</v>
      </c>
      <c r="V20" s="41">
        <v>6</v>
      </c>
      <c r="W20" s="41">
        <v>6</v>
      </c>
      <c r="X20" s="41">
        <v>5</v>
      </c>
      <c r="Y20" s="52">
        <f t="shared" si="4"/>
        <v>17</v>
      </c>
      <c r="Z20" s="41">
        <v>9</v>
      </c>
      <c r="AA20" s="41">
        <v>7</v>
      </c>
      <c r="AB20" s="41">
        <v>1</v>
      </c>
      <c r="AC20" s="52">
        <f t="shared" si="5"/>
        <v>17</v>
      </c>
      <c r="AD20" s="41">
        <v>8</v>
      </c>
      <c r="AE20" s="41">
        <v>4</v>
      </c>
      <c r="AF20" s="41">
        <v>3</v>
      </c>
      <c r="AG20" s="52">
        <f t="shared" si="6"/>
        <v>15</v>
      </c>
      <c r="AH20" s="41">
        <v>8</v>
      </c>
      <c r="AI20" s="41">
        <v>6</v>
      </c>
      <c r="AJ20" s="41">
        <v>6</v>
      </c>
      <c r="AK20" s="52">
        <f t="shared" si="7"/>
        <v>20</v>
      </c>
      <c r="AL20" s="41">
        <v>8</v>
      </c>
      <c r="AM20" s="41">
        <v>8</v>
      </c>
      <c r="AN20" s="41">
        <v>6</v>
      </c>
      <c r="AO20" s="52">
        <v>0</v>
      </c>
      <c r="AP20" s="41">
        <v>7</v>
      </c>
      <c r="AQ20" s="41">
        <v>6</v>
      </c>
      <c r="AR20" s="41">
        <v>6</v>
      </c>
      <c r="AS20" s="52">
        <f t="shared" si="9"/>
        <v>19</v>
      </c>
      <c r="AT20" s="53">
        <f t="shared" si="10"/>
        <v>169</v>
      </c>
    </row>
    <row r="21" spans="1:46" ht="15.5">
      <c r="A21" s="354">
        <v>17</v>
      </c>
      <c r="B21" s="371" t="s">
        <v>309</v>
      </c>
      <c r="C21" s="369">
        <v>2</v>
      </c>
      <c r="D21" s="372" t="s">
        <v>313</v>
      </c>
      <c r="E21" s="364" t="s">
        <v>19</v>
      </c>
      <c r="F21" s="41">
        <v>8</v>
      </c>
      <c r="G21" s="41">
        <v>6</v>
      </c>
      <c r="H21" s="41">
        <v>4</v>
      </c>
      <c r="I21" s="52">
        <f t="shared" si="0"/>
        <v>18</v>
      </c>
      <c r="J21" s="41">
        <v>7</v>
      </c>
      <c r="K21" s="41">
        <v>7</v>
      </c>
      <c r="L21" s="41">
        <v>6</v>
      </c>
      <c r="M21" s="52">
        <f t="shared" si="1"/>
        <v>20</v>
      </c>
      <c r="N21" s="41">
        <v>7</v>
      </c>
      <c r="O21" s="41">
        <v>7</v>
      </c>
      <c r="P21" s="41">
        <v>5</v>
      </c>
      <c r="Q21" s="52">
        <f t="shared" si="2"/>
        <v>19</v>
      </c>
      <c r="R21" s="41">
        <v>8</v>
      </c>
      <c r="S21" s="41">
        <v>8</v>
      </c>
      <c r="T21" s="41">
        <v>7</v>
      </c>
      <c r="U21" s="52">
        <v>0</v>
      </c>
      <c r="V21" s="41">
        <v>8</v>
      </c>
      <c r="W21" s="41">
        <v>3</v>
      </c>
      <c r="X21" s="41">
        <v>3</v>
      </c>
      <c r="Y21" s="52">
        <f t="shared" si="4"/>
        <v>14</v>
      </c>
      <c r="Z21" s="41">
        <v>6</v>
      </c>
      <c r="AA21" s="41">
        <v>6</v>
      </c>
      <c r="AB21" s="41">
        <v>5</v>
      </c>
      <c r="AC21" s="52">
        <f t="shared" si="5"/>
        <v>17</v>
      </c>
      <c r="AD21" s="41">
        <v>7</v>
      </c>
      <c r="AE21" s="41">
        <v>7</v>
      </c>
      <c r="AF21" s="41">
        <v>5</v>
      </c>
      <c r="AG21" s="52">
        <f t="shared" si="6"/>
        <v>19</v>
      </c>
      <c r="AH21" s="41">
        <v>8</v>
      </c>
      <c r="AI21" s="41">
        <v>7</v>
      </c>
      <c r="AJ21" s="41">
        <v>4</v>
      </c>
      <c r="AK21" s="52">
        <f t="shared" si="7"/>
        <v>19</v>
      </c>
      <c r="AL21" s="41">
        <v>9</v>
      </c>
      <c r="AM21" s="41">
        <v>9</v>
      </c>
      <c r="AN21" s="41">
        <v>3</v>
      </c>
      <c r="AO21" s="52">
        <f t="shared" ref="AO21:AO27" si="11">AN21+AM21+AL21</f>
        <v>21</v>
      </c>
      <c r="AP21" s="41">
        <v>8</v>
      </c>
      <c r="AQ21" s="41">
        <v>8</v>
      </c>
      <c r="AR21" s="41">
        <v>4</v>
      </c>
      <c r="AS21" s="52">
        <f t="shared" si="9"/>
        <v>20</v>
      </c>
      <c r="AT21" s="53">
        <f t="shared" si="10"/>
        <v>167</v>
      </c>
    </row>
    <row r="22" spans="1:46" ht="15.5">
      <c r="A22" s="354">
        <v>18</v>
      </c>
      <c r="B22" s="371">
        <v>13</v>
      </c>
      <c r="C22" s="369">
        <v>1</v>
      </c>
      <c r="D22" s="370" t="s">
        <v>314</v>
      </c>
      <c r="E22" s="364" t="s">
        <v>19</v>
      </c>
      <c r="F22" s="41">
        <v>8</v>
      </c>
      <c r="G22" s="41">
        <v>6</v>
      </c>
      <c r="H22" s="41">
        <v>2</v>
      </c>
      <c r="I22" s="52">
        <f t="shared" si="0"/>
        <v>16</v>
      </c>
      <c r="J22" s="41">
        <v>8</v>
      </c>
      <c r="K22" s="41">
        <v>8</v>
      </c>
      <c r="L22" s="41">
        <v>6</v>
      </c>
      <c r="M22" s="52">
        <v>0</v>
      </c>
      <c r="N22" s="41">
        <v>9</v>
      </c>
      <c r="O22" s="41">
        <v>5</v>
      </c>
      <c r="P22" s="41">
        <v>5</v>
      </c>
      <c r="Q22" s="52">
        <f t="shared" si="2"/>
        <v>19</v>
      </c>
      <c r="R22" s="41">
        <v>7</v>
      </c>
      <c r="S22" s="41">
        <v>7</v>
      </c>
      <c r="T22" s="41">
        <v>5</v>
      </c>
      <c r="U22" s="52">
        <f t="shared" ref="U22:U28" si="12">T22+S22+R22</f>
        <v>19</v>
      </c>
      <c r="V22" s="41">
        <v>8</v>
      </c>
      <c r="W22" s="41">
        <v>6</v>
      </c>
      <c r="X22" s="41">
        <v>5</v>
      </c>
      <c r="Y22" s="52">
        <f t="shared" si="4"/>
        <v>19</v>
      </c>
      <c r="Z22" s="41">
        <v>6</v>
      </c>
      <c r="AA22" s="41">
        <v>6</v>
      </c>
      <c r="AB22" s="41">
        <v>5</v>
      </c>
      <c r="AC22" s="52">
        <f t="shared" si="5"/>
        <v>17</v>
      </c>
      <c r="AD22" s="41">
        <v>7</v>
      </c>
      <c r="AE22" s="41">
        <v>7</v>
      </c>
      <c r="AF22" s="41">
        <v>4</v>
      </c>
      <c r="AG22" s="52">
        <f t="shared" si="6"/>
        <v>18</v>
      </c>
      <c r="AH22" s="41">
        <v>9</v>
      </c>
      <c r="AI22" s="41">
        <v>6</v>
      </c>
      <c r="AJ22" s="41">
        <v>6</v>
      </c>
      <c r="AK22" s="52">
        <f t="shared" si="7"/>
        <v>21</v>
      </c>
      <c r="AL22" s="41">
        <v>9</v>
      </c>
      <c r="AM22" s="41">
        <v>7</v>
      </c>
      <c r="AN22" s="41">
        <v>5</v>
      </c>
      <c r="AO22" s="52">
        <f t="shared" si="11"/>
        <v>21</v>
      </c>
      <c r="AP22" s="41">
        <v>8</v>
      </c>
      <c r="AQ22" s="41">
        <v>7</v>
      </c>
      <c r="AR22" s="41">
        <v>1</v>
      </c>
      <c r="AS22" s="52">
        <f t="shared" si="9"/>
        <v>16</v>
      </c>
      <c r="AT22" s="53">
        <f t="shared" si="10"/>
        <v>166</v>
      </c>
    </row>
    <row r="23" spans="1:46" ht="15.5">
      <c r="A23" s="354">
        <v>19</v>
      </c>
      <c r="B23" s="371">
        <v>14</v>
      </c>
      <c r="C23" s="369">
        <v>1</v>
      </c>
      <c r="D23" s="370" t="s">
        <v>315</v>
      </c>
      <c r="E23" s="364" t="s">
        <v>19</v>
      </c>
      <c r="F23" s="41">
        <v>4</v>
      </c>
      <c r="G23" s="41">
        <v>4</v>
      </c>
      <c r="H23" s="41">
        <v>3</v>
      </c>
      <c r="I23" s="52">
        <f t="shared" si="0"/>
        <v>11</v>
      </c>
      <c r="J23" s="41">
        <v>9</v>
      </c>
      <c r="K23" s="41">
        <v>6</v>
      </c>
      <c r="L23" s="41">
        <v>5</v>
      </c>
      <c r="M23" s="52">
        <f t="shared" ref="M23:M53" si="13">L23+K23+J23</f>
        <v>20</v>
      </c>
      <c r="N23" s="41">
        <v>9</v>
      </c>
      <c r="O23" s="41">
        <v>6</v>
      </c>
      <c r="P23" s="41">
        <v>5</v>
      </c>
      <c r="Q23" s="52">
        <f t="shared" si="2"/>
        <v>20</v>
      </c>
      <c r="R23" s="41">
        <v>7</v>
      </c>
      <c r="S23" s="41">
        <v>6</v>
      </c>
      <c r="T23" s="41">
        <v>5</v>
      </c>
      <c r="U23" s="52">
        <f t="shared" si="12"/>
        <v>18</v>
      </c>
      <c r="V23" s="41">
        <v>6</v>
      </c>
      <c r="W23" s="41">
        <v>5</v>
      </c>
      <c r="X23" s="41">
        <v>5</v>
      </c>
      <c r="Y23" s="52">
        <f t="shared" si="4"/>
        <v>16</v>
      </c>
      <c r="Z23" s="41">
        <v>6</v>
      </c>
      <c r="AA23" s="41">
        <v>1</v>
      </c>
      <c r="AB23" s="41">
        <v>0</v>
      </c>
      <c r="AC23" s="52">
        <f t="shared" si="5"/>
        <v>7</v>
      </c>
      <c r="AD23" s="41">
        <v>8</v>
      </c>
      <c r="AE23" s="41">
        <v>5</v>
      </c>
      <c r="AF23" s="41">
        <v>5</v>
      </c>
      <c r="AG23" s="52">
        <f t="shared" si="6"/>
        <v>18</v>
      </c>
      <c r="AH23" s="41">
        <v>7</v>
      </c>
      <c r="AI23" s="41">
        <v>6</v>
      </c>
      <c r="AJ23" s="41">
        <v>5</v>
      </c>
      <c r="AK23" s="52">
        <f t="shared" si="7"/>
        <v>18</v>
      </c>
      <c r="AL23" s="41">
        <v>8</v>
      </c>
      <c r="AM23" s="41">
        <v>7</v>
      </c>
      <c r="AN23" s="41">
        <v>2</v>
      </c>
      <c r="AO23" s="52">
        <f t="shared" si="11"/>
        <v>17</v>
      </c>
      <c r="AP23" s="41">
        <v>9</v>
      </c>
      <c r="AQ23" s="41">
        <v>8</v>
      </c>
      <c r="AR23" s="41">
        <v>4</v>
      </c>
      <c r="AS23" s="52">
        <f t="shared" si="9"/>
        <v>21</v>
      </c>
      <c r="AT23" s="53">
        <f t="shared" si="10"/>
        <v>166</v>
      </c>
    </row>
    <row r="24" spans="1:46" ht="15.5">
      <c r="A24" s="354">
        <v>20</v>
      </c>
      <c r="B24" s="371" t="s">
        <v>309</v>
      </c>
      <c r="C24" s="369">
        <v>5</v>
      </c>
      <c r="D24" s="372" t="s">
        <v>74</v>
      </c>
      <c r="E24" s="364" t="s">
        <v>14</v>
      </c>
      <c r="F24" s="41">
        <v>7</v>
      </c>
      <c r="G24" s="41">
        <v>6</v>
      </c>
      <c r="H24" s="41">
        <v>5</v>
      </c>
      <c r="I24" s="52">
        <f t="shared" si="0"/>
        <v>18</v>
      </c>
      <c r="J24" s="41">
        <v>8</v>
      </c>
      <c r="K24" s="41">
        <v>7</v>
      </c>
      <c r="L24" s="41">
        <v>5</v>
      </c>
      <c r="M24" s="52">
        <f t="shared" si="13"/>
        <v>20</v>
      </c>
      <c r="N24" s="41">
        <v>10</v>
      </c>
      <c r="O24" s="41">
        <v>8</v>
      </c>
      <c r="P24" s="41">
        <v>7</v>
      </c>
      <c r="Q24" s="52">
        <v>0</v>
      </c>
      <c r="R24" s="41">
        <v>9</v>
      </c>
      <c r="S24" s="41">
        <v>7</v>
      </c>
      <c r="T24" s="41">
        <v>4</v>
      </c>
      <c r="U24" s="52">
        <f t="shared" si="12"/>
        <v>20</v>
      </c>
      <c r="V24" s="41">
        <v>7</v>
      </c>
      <c r="W24" s="41">
        <v>6</v>
      </c>
      <c r="X24" s="41">
        <v>4</v>
      </c>
      <c r="Y24" s="52">
        <f t="shared" si="4"/>
        <v>17</v>
      </c>
      <c r="Z24" s="41">
        <v>7</v>
      </c>
      <c r="AA24" s="41">
        <v>6</v>
      </c>
      <c r="AB24" s="41">
        <v>5</v>
      </c>
      <c r="AC24" s="52">
        <f t="shared" si="5"/>
        <v>18</v>
      </c>
      <c r="AD24" s="41">
        <v>9</v>
      </c>
      <c r="AE24" s="41">
        <v>9</v>
      </c>
      <c r="AF24" s="41">
        <v>0</v>
      </c>
      <c r="AG24" s="52">
        <f t="shared" si="6"/>
        <v>18</v>
      </c>
      <c r="AH24" s="41">
        <v>7</v>
      </c>
      <c r="AI24" s="41">
        <v>6</v>
      </c>
      <c r="AJ24" s="41">
        <v>4</v>
      </c>
      <c r="AK24" s="52">
        <f t="shared" si="7"/>
        <v>17</v>
      </c>
      <c r="AL24" s="41">
        <v>9</v>
      </c>
      <c r="AM24" s="41">
        <v>6</v>
      </c>
      <c r="AN24" s="41">
        <v>4</v>
      </c>
      <c r="AO24" s="52">
        <f t="shared" si="11"/>
        <v>19</v>
      </c>
      <c r="AP24" s="41">
        <v>8</v>
      </c>
      <c r="AQ24" s="41">
        <v>7</v>
      </c>
      <c r="AR24" s="41">
        <v>3</v>
      </c>
      <c r="AS24" s="52">
        <f t="shared" si="9"/>
        <v>18</v>
      </c>
      <c r="AT24" s="53">
        <f t="shared" si="10"/>
        <v>165</v>
      </c>
    </row>
    <row r="25" spans="1:46" ht="15.5">
      <c r="A25" s="354">
        <v>21</v>
      </c>
      <c r="B25" s="371" t="s">
        <v>309</v>
      </c>
      <c r="C25" s="369">
        <v>4</v>
      </c>
      <c r="D25" s="372" t="s">
        <v>249</v>
      </c>
      <c r="E25" s="364" t="s">
        <v>14</v>
      </c>
      <c r="F25" s="41">
        <v>8</v>
      </c>
      <c r="G25" s="41">
        <v>7</v>
      </c>
      <c r="H25" s="41">
        <v>6</v>
      </c>
      <c r="I25" s="52">
        <f t="shared" si="0"/>
        <v>21</v>
      </c>
      <c r="J25" s="41">
        <v>7</v>
      </c>
      <c r="K25" s="41">
        <v>7</v>
      </c>
      <c r="L25" s="41">
        <v>5</v>
      </c>
      <c r="M25" s="52">
        <f t="shared" si="13"/>
        <v>19</v>
      </c>
      <c r="N25" s="41">
        <v>8</v>
      </c>
      <c r="O25" s="41">
        <v>5</v>
      </c>
      <c r="P25" s="41">
        <v>1</v>
      </c>
      <c r="Q25" s="52">
        <f t="shared" ref="Q25:Q40" si="14">P25+O25+N25</f>
        <v>14</v>
      </c>
      <c r="R25" s="41">
        <v>8</v>
      </c>
      <c r="S25" s="41">
        <v>5</v>
      </c>
      <c r="T25" s="41">
        <v>5</v>
      </c>
      <c r="U25" s="52">
        <f t="shared" si="12"/>
        <v>18</v>
      </c>
      <c r="V25" s="41">
        <v>7</v>
      </c>
      <c r="W25" s="41">
        <v>6</v>
      </c>
      <c r="X25" s="41">
        <v>4</v>
      </c>
      <c r="Y25" s="52">
        <f t="shared" si="4"/>
        <v>17</v>
      </c>
      <c r="Z25" s="41">
        <v>10</v>
      </c>
      <c r="AA25" s="41">
        <v>7</v>
      </c>
      <c r="AB25" s="41">
        <v>6</v>
      </c>
      <c r="AC25" s="52">
        <v>0</v>
      </c>
      <c r="AD25" s="41">
        <v>9</v>
      </c>
      <c r="AE25" s="41">
        <v>7</v>
      </c>
      <c r="AF25" s="41">
        <v>3</v>
      </c>
      <c r="AG25" s="52">
        <f t="shared" si="6"/>
        <v>19</v>
      </c>
      <c r="AH25" s="41">
        <v>9</v>
      </c>
      <c r="AI25" s="41">
        <v>8</v>
      </c>
      <c r="AJ25" s="41">
        <v>0</v>
      </c>
      <c r="AK25" s="52">
        <f t="shared" si="7"/>
        <v>17</v>
      </c>
      <c r="AL25" s="41">
        <v>8</v>
      </c>
      <c r="AM25" s="41">
        <v>7</v>
      </c>
      <c r="AN25" s="41">
        <v>3</v>
      </c>
      <c r="AO25" s="52">
        <f t="shared" si="11"/>
        <v>18</v>
      </c>
      <c r="AP25" s="41">
        <v>10</v>
      </c>
      <c r="AQ25" s="41">
        <v>6</v>
      </c>
      <c r="AR25" s="41">
        <v>5</v>
      </c>
      <c r="AS25" s="52">
        <f t="shared" si="9"/>
        <v>21</v>
      </c>
      <c r="AT25" s="53">
        <f t="shared" si="10"/>
        <v>164</v>
      </c>
    </row>
    <row r="26" spans="1:46" ht="15.5">
      <c r="A26" s="354">
        <v>22</v>
      </c>
      <c r="B26" s="371">
        <v>15</v>
      </c>
      <c r="C26" s="369">
        <v>3</v>
      </c>
      <c r="D26" s="370" t="s">
        <v>34</v>
      </c>
      <c r="E26" s="364" t="s">
        <v>14</v>
      </c>
      <c r="F26" s="41">
        <v>7</v>
      </c>
      <c r="G26" s="41">
        <v>5</v>
      </c>
      <c r="H26" s="41">
        <v>1</v>
      </c>
      <c r="I26" s="52">
        <f t="shared" si="0"/>
        <v>13</v>
      </c>
      <c r="J26" s="41">
        <v>6</v>
      </c>
      <c r="K26" s="41">
        <v>4</v>
      </c>
      <c r="L26" s="41">
        <v>1</v>
      </c>
      <c r="M26" s="52">
        <f t="shared" si="13"/>
        <v>11</v>
      </c>
      <c r="N26" s="41">
        <v>8</v>
      </c>
      <c r="O26" s="41">
        <v>5</v>
      </c>
      <c r="P26" s="41">
        <v>5</v>
      </c>
      <c r="Q26" s="52">
        <f t="shared" si="14"/>
        <v>18</v>
      </c>
      <c r="R26" s="41">
        <v>7</v>
      </c>
      <c r="S26" s="41">
        <v>5</v>
      </c>
      <c r="T26" s="41">
        <v>4</v>
      </c>
      <c r="U26" s="52">
        <f t="shared" si="12"/>
        <v>16</v>
      </c>
      <c r="V26" s="41">
        <v>7</v>
      </c>
      <c r="W26" s="41">
        <v>7</v>
      </c>
      <c r="X26" s="41">
        <v>6</v>
      </c>
      <c r="Y26" s="52">
        <f t="shared" si="4"/>
        <v>20</v>
      </c>
      <c r="Z26" s="41">
        <v>7</v>
      </c>
      <c r="AA26" s="41">
        <v>5</v>
      </c>
      <c r="AB26" s="41">
        <v>0</v>
      </c>
      <c r="AC26" s="52">
        <f t="shared" ref="AC26:AC34" si="15">AB26+AA26+Z26</f>
        <v>12</v>
      </c>
      <c r="AD26" s="41">
        <v>8</v>
      </c>
      <c r="AE26" s="41">
        <v>6</v>
      </c>
      <c r="AF26" s="41">
        <v>5</v>
      </c>
      <c r="AG26" s="52">
        <f t="shared" si="6"/>
        <v>19</v>
      </c>
      <c r="AH26" s="41">
        <v>8</v>
      </c>
      <c r="AI26" s="41">
        <v>8</v>
      </c>
      <c r="AJ26" s="41">
        <v>0</v>
      </c>
      <c r="AK26" s="52">
        <f t="shared" si="7"/>
        <v>16</v>
      </c>
      <c r="AL26" s="41">
        <v>7</v>
      </c>
      <c r="AM26" s="41">
        <v>7</v>
      </c>
      <c r="AN26" s="41">
        <v>6</v>
      </c>
      <c r="AO26" s="52">
        <f t="shared" si="11"/>
        <v>20</v>
      </c>
      <c r="AP26" s="41">
        <v>8</v>
      </c>
      <c r="AQ26" s="41">
        <v>7</v>
      </c>
      <c r="AR26" s="41">
        <v>3</v>
      </c>
      <c r="AS26" s="52">
        <f t="shared" si="9"/>
        <v>18</v>
      </c>
      <c r="AT26" s="53">
        <f t="shared" si="10"/>
        <v>163</v>
      </c>
    </row>
    <row r="27" spans="1:46" ht="15.5">
      <c r="A27" s="354">
        <v>23</v>
      </c>
      <c r="B27" s="371" t="s">
        <v>309</v>
      </c>
      <c r="C27" s="369">
        <v>3</v>
      </c>
      <c r="D27" s="372" t="s">
        <v>273</v>
      </c>
      <c r="E27" s="364" t="s">
        <v>14</v>
      </c>
      <c r="F27" s="41">
        <v>7</v>
      </c>
      <c r="G27" s="41">
        <v>5</v>
      </c>
      <c r="H27" s="41">
        <v>1</v>
      </c>
      <c r="I27" s="52">
        <f t="shared" si="0"/>
        <v>13</v>
      </c>
      <c r="J27" s="41">
        <v>7</v>
      </c>
      <c r="K27" s="41">
        <v>6</v>
      </c>
      <c r="L27" s="41">
        <v>4</v>
      </c>
      <c r="M27" s="52">
        <f t="shared" si="13"/>
        <v>17</v>
      </c>
      <c r="N27" s="41">
        <v>7</v>
      </c>
      <c r="O27" s="41">
        <v>5</v>
      </c>
      <c r="P27" s="41">
        <v>4</v>
      </c>
      <c r="Q27" s="52">
        <f t="shared" si="14"/>
        <v>16</v>
      </c>
      <c r="R27" s="41">
        <v>9</v>
      </c>
      <c r="S27" s="41">
        <v>7</v>
      </c>
      <c r="T27" s="41">
        <v>0</v>
      </c>
      <c r="U27" s="52">
        <f t="shared" si="12"/>
        <v>16</v>
      </c>
      <c r="V27" s="41">
        <v>6</v>
      </c>
      <c r="W27" s="41">
        <v>5</v>
      </c>
      <c r="X27" s="41">
        <v>4</v>
      </c>
      <c r="Y27" s="52">
        <f t="shared" si="4"/>
        <v>15</v>
      </c>
      <c r="Z27" s="41">
        <v>7</v>
      </c>
      <c r="AA27" s="41">
        <v>7</v>
      </c>
      <c r="AB27" s="41">
        <v>3</v>
      </c>
      <c r="AC27" s="52">
        <f t="shared" si="15"/>
        <v>17</v>
      </c>
      <c r="AD27" s="41">
        <v>7</v>
      </c>
      <c r="AE27" s="41">
        <v>6</v>
      </c>
      <c r="AF27" s="41">
        <v>6</v>
      </c>
      <c r="AG27" s="52">
        <f t="shared" si="6"/>
        <v>19</v>
      </c>
      <c r="AH27" s="41">
        <v>6</v>
      </c>
      <c r="AI27" s="41">
        <v>5</v>
      </c>
      <c r="AJ27" s="41">
        <v>0</v>
      </c>
      <c r="AK27" s="52">
        <f t="shared" si="7"/>
        <v>11</v>
      </c>
      <c r="AL27" s="41">
        <v>8</v>
      </c>
      <c r="AM27" s="41">
        <v>7</v>
      </c>
      <c r="AN27" s="41">
        <v>4</v>
      </c>
      <c r="AO27" s="52">
        <f t="shared" si="11"/>
        <v>19</v>
      </c>
      <c r="AP27" s="41">
        <v>8</v>
      </c>
      <c r="AQ27" s="41">
        <v>8</v>
      </c>
      <c r="AR27" s="41">
        <v>4</v>
      </c>
      <c r="AS27" s="52">
        <f t="shared" si="9"/>
        <v>20</v>
      </c>
      <c r="AT27" s="53">
        <f t="shared" si="10"/>
        <v>163</v>
      </c>
    </row>
    <row r="28" spans="1:46" ht="15.5">
      <c r="A28" s="354">
        <v>24</v>
      </c>
      <c r="B28" s="371">
        <v>16</v>
      </c>
      <c r="C28" s="369">
        <v>1</v>
      </c>
      <c r="D28" s="370" t="s">
        <v>316</v>
      </c>
      <c r="E28" s="364" t="s">
        <v>19</v>
      </c>
      <c r="F28" s="41">
        <v>7</v>
      </c>
      <c r="G28" s="41">
        <v>6</v>
      </c>
      <c r="H28" s="41">
        <v>4</v>
      </c>
      <c r="I28" s="52">
        <f t="shared" si="0"/>
        <v>17</v>
      </c>
      <c r="J28" s="41">
        <v>9</v>
      </c>
      <c r="K28" s="41">
        <v>8</v>
      </c>
      <c r="L28" s="41">
        <v>0</v>
      </c>
      <c r="M28" s="52">
        <f t="shared" si="13"/>
        <v>17</v>
      </c>
      <c r="N28" s="41">
        <v>8</v>
      </c>
      <c r="O28" s="41">
        <v>8</v>
      </c>
      <c r="P28" s="41">
        <v>3</v>
      </c>
      <c r="Q28" s="52">
        <f t="shared" si="14"/>
        <v>19</v>
      </c>
      <c r="R28" s="41">
        <v>8</v>
      </c>
      <c r="S28" s="41">
        <v>8</v>
      </c>
      <c r="T28" s="41">
        <v>0</v>
      </c>
      <c r="U28" s="52">
        <f t="shared" si="12"/>
        <v>16</v>
      </c>
      <c r="V28" s="41">
        <v>9</v>
      </c>
      <c r="W28" s="41">
        <v>6</v>
      </c>
      <c r="X28" s="41">
        <v>3</v>
      </c>
      <c r="Y28" s="52">
        <f t="shared" si="4"/>
        <v>18</v>
      </c>
      <c r="Z28" s="41">
        <v>9</v>
      </c>
      <c r="AA28" s="41">
        <v>8</v>
      </c>
      <c r="AB28" s="41">
        <v>4</v>
      </c>
      <c r="AC28" s="52">
        <f t="shared" si="15"/>
        <v>21</v>
      </c>
      <c r="AD28" s="41">
        <v>6</v>
      </c>
      <c r="AE28" s="41">
        <v>6</v>
      </c>
      <c r="AF28" s="41">
        <v>7</v>
      </c>
      <c r="AG28" s="52">
        <f t="shared" si="6"/>
        <v>19</v>
      </c>
      <c r="AH28" s="41">
        <v>7</v>
      </c>
      <c r="AI28" s="41">
        <v>7</v>
      </c>
      <c r="AJ28" s="41">
        <v>2</v>
      </c>
      <c r="AK28" s="52">
        <f t="shared" si="7"/>
        <v>16</v>
      </c>
      <c r="AL28" s="41">
        <v>8</v>
      </c>
      <c r="AM28" s="41">
        <v>8</v>
      </c>
      <c r="AN28" s="41">
        <v>6</v>
      </c>
      <c r="AO28" s="52">
        <v>0</v>
      </c>
      <c r="AP28" s="41">
        <v>6</v>
      </c>
      <c r="AQ28" s="41">
        <v>6</v>
      </c>
      <c r="AR28" s="41">
        <v>6</v>
      </c>
      <c r="AS28" s="52">
        <f t="shared" si="9"/>
        <v>18</v>
      </c>
      <c r="AT28" s="53">
        <f t="shared" si="10"/>
        <v>161</v>
      </c>
    </row>
    <row r="29" spans="1:46" ht="15.5">
      <c r="A29" s="354">
        <v>25</v>
      </c>
      <c r="B29" s="371">
        <v>17</v>
      </c>
      <c r="C29" s="369">
        <v>1</v>
      </c>
      <c r="D29" s="370" t="s">
        <v>291</v>
      </c>
      <c r="E29" s="364" t="s">
        <v>292</v>
      </c>
      <c r="F29" s="41">
        <v>7</v>
      </c>
      <c r="G29" s="41">
        <v>5</v>
      </c>
      <c r="H29" s="41">
        <v>5</v>
      </c>
      <c r="I29" s="52">
        <f t="shared" si="0"/>
        <v>17</v>
      </c>
      <c r="J29" s="41">
        <v>8</v>
      </c>
      <c r="K29" s="41">
        <v>8</v>
      </c>
      <c r="L29" s="41">
        <v>4</v>
      </c>
      <c r="M29" s="52">
        <f t="shared" si="13"/>
        <v>20</v>
      </c>
      <c r="N29" s="41">
        <v>7</v>
      </c>
      <c r="O29" s="41">
        <v>7</v>
      </c>
      <c r="P29" s="41">
        <v>4</v>
      </c>
      <c r="Q29" s="52">
        <f t="shared" si="14"/>
        <v>18</v>
      </c>
      <c r="R29" s="41">
        <v>8</v>
      </c>
      <c r="S29" s="41">
        <v>8</v>
      </c>
      <c r="T29" s="41">
        <v>6</v>
      </c>
      <c r="U29" s="52">
        <v>0</v>
      </c>
      <c r="V29" s="41">
        <v>8</v>
      </c>
      <c r="W29" s="41">
        <v>6</v>
      </c>
      <c r="X29" s="41">
        <v>6</v>
      </c>
      <c r="Y29" s="52">
        <f t="shared" si="4"/>
        <v>20</v>
      </c>
      <c r="Z29" s="41">
        <v>8</v>
      </c>
      <c r="AA29" s="41">
        <v>7</v>
      </c>
      <c r="AB29" s="41">
        <v>5</v>
      </c>
      <c r="AC29" s="52">
        <f t="shared" si="15"/>
        <v>20</v>
      </c>
      <c r="AD29" s="41">
        <v>9</v>
      </c>
      <c r="AE29" s="41">
        <v>7</v>
      </c>
      <c r="AF29" s="41">
        <v>2</v>
      </c>
      <c r="AG29" s="52">
        <f t="shared" si="6"/>
        <v>18</v>
      </c>
      <c r="AH29" s="41">
        <v>8</v>
      </c>
      <c r="AI29" s="41">
        <v>7</v>
      </c>
      <c r="AJ29" s="41">
        <v>5</v>
      </c>
      <c r="AK29" s="52">
        <f t="shared" si="7"/>
        <v>20</v>
      </c>
      <c r="AL29" s="41">
        <v>8</v>
      </c>
      <c r="AM29" s="41">
        <v>7</v>
      </c>
      <c r="AN29" s="41">
        <v>1</v>
      </c>
      <c r="AO29" s="52">
        <f>AN29+AM29+AL29</f>
        <v>16</v>
      </c>
      <c r="AP29" s="41">
        <v>6</v>
      </c>
      <c r="AQ29" s="41">
        <v>3</v>
      </c>
      <c r="AR29" s="41">
        <v>3</v>
      </c>
      <c r="AS29" s="52">
        <f t="shared" si="9"/>
        <v>12</v>
      </c>
      <c r="AT29" s="53">
        <f t="shared" si="10"/>
        <v>161</v>
      </c>
    </row>
    <row r="30" spans="1:46" ht="15.5">
      <c r="A30" s="354">
        <v>26</v>
      </c>
      <c r="B30" s="371">
        <v>18</v>
      </c>
      <c r="C30" s="369">
        <v>1</v>
      </c>
      <c r="D30" s="370" t="s">
        <v>317</v>
      </c>
      <c r="E30" s="364" t="s">
        <v>14</v>
      </c>
      <c r="F30" s="41">
        <v>7</v>
      </c>
      <c r="G30" s="41">
        <v>6</v>
      </c>
      <c r="H30" s="41">
        <v>6</v>
      </c>
      <c r="I30" s="52">
        <f t="shared" si="0"/>
        <v>19</v>
      </c>
      <c r="J30" s="41">
        <v>8</v>
      </c>
      <c r="K30" s="41">
        <v>8</v>
      </c>
      <c r="L30" s="41">
        <v>4</v>
      </c>
      <c r="M30" s="52">
        <f t="shared" si="13"/>
        <v>20</v>
      </c>
      <c r="N30" s="41">
        <v>5</v>
      </c>
      <c r="O30" s="41">
        <v>3</v>
      </c>
      <c r="P30" s="41">
        <v>0</v>
      </c>
      <c r="Q30" s="52">
        <f t="shared" si="14"/>
        <v>8</v>
      </c>
      <c r="R30" s="41">
        <v>6</v>
      </c>
      <c r="S30" s="41">
        <v>5</v>
      </c>
      <c r="T30" s="41">
        <v>2</v>
      </c>
      <c r="U30" s="52">
        <f t="shared" ref="U30:U36" si="16">T30+S30+R30</f>
        <v>13</v>
      </c>
      <c r="V30" s="41">
        <v>8</v>
      </c>
      <c r="W30" s="41">
        <v>5</v>
      </c>
      <c r="X30" s="41">
        <v>1</v>
      </c>
      <c r="Y30" s="52">
        <f t="shared" si="4"/>
        <v>14</v>
      </c>
      <c r="Z30" s="41">
        <v>7</v>
      </c>
      <c r="AA30" s="41">
        <v>6</v>
      </c>
      <c r="AB30" s="41">
        <v>3</v>
      </c>
      <c r="AC30" s="52">
        <f t="shared" si="15"/>
        <v>16</v>
      </c>
      <c r="AD30" s="41">
        <v>7</v>
      </c>
      <c r="AE30" s="41">
        <v>6</v>
      </c>
      <c r="AF30" s="41">
        <v>4</v>
      </c>
      <c r="AG30" s="52">
        <f t="shared" si="6"/>
        <v>17</v>
      </c>
      <c r="AH30" s="41">
        <v>7</v>
      </c>
      <c r="AI30" s="41">
        <v>6</v>
      </c>
      <c r="AJ30" s="41">
        <v>1</v>
      </c>
      <c r="AK30" s="52">
        <f t="shared" si="7"/>
        <v>14</v>
      </c>
      <c r="AL30" s="41">
        <v>8</v>
      </c>
      <c r="AM30" s="41">
        <v>8</v>
      </c>
      <c r="AN30" s="41">
        <v>3</v>
      </c>
      <c r="AO30" s="52">
        <f>AN30+AM30+AL30</f>
        <v>19</v>
      </c>
      <c r="AP30" s="41">
        <v>9</v>
      </c>
      <c r="AQ30" s="41">
        <v>6</v>
      </c>
      <c r="AR30" s="41">
        <v>6</v>
      </c>
      <c r="AS30" s="52">
        <f t="shared" si="9"/>
        <v>21</v>
      </c>
      <c r="AT30" s="53">
        <f t="shared" si="10"/>
        <v>161</v>
      </c>
    </row>
    <row r="31" spans="1:46" ht="15.5">
      <c r="A31" s="354">
        <v>27</v>
      </c>
      <c r="B31" s="371">
        <v>19</v>
      </c>
      <c r="C31" s="369">
        <v>1</v>
      </c>
      <c r="D31" s="370" t="s">
        <v>318</v>
      </c>
      <c r="E31" s="364" t="s">
        <v>14</v>
      </c>
      <c r="F31" s="41">
        <v>8</v>
      </c>
      <c r="G31" s="41">
        <v>7</v>
      </c>
      <c r="H31" s="41">
        <v>5</v>
      </c>
      <c r="I31" s="52">
        <f t="shared" si="0"/>
        <v>20</v>
      </c>
      <c r="J31" s="41">
        <v>7</v>
      </c>
      <c r="K31" s="41">
        <v>5</v>
      </c>
      <c r="L31" s="41">
        <v>5</v>
      </c>
      <c r="M31" s="52">
        <f t="shared" si="13"/>
        <v>17</v>
      </c>
      <c r="N31" s="41">
        <v>8</v>
      </c>
      <c r="O31" s="41">
        <v>5</v>
      </c>
      <c r="P31" s="41">
        <v>5</v>
      </c>
      <c r="Q31" s="52">
        <f t="shared" si="14"/>
        <v>18</v>
      </c>
      <c r="R31" s="41">
        <v>9</v>
      </c>
      <c r="S31" s="41">
        <v>8</v>
      </c>
      <c r="T31" s="41">
        <v>0</v>
      </c>
      <c r="U31" s="52">
        <f t="shared" si="16"/>
        <v>17</v>
      </c>
      <c r="V31" s="41">
        <v>7</v>
      </c>
      <c r="W31" s="41">
        <v>6</v>
      </c>
      <c r="X31" s="41">
        <v>4</v>
      </c>
      <c r="Y31" s="52">
        <f t="shared" si="4"/>
        <v>17</v>
      </c>
      <c r="Z31" s="41">
        <v>7</v>
      </c>
      <c r="AA31" s="41">
        <v>6</v>
      </c>
      <c r="AB31" s="41">
        <v>5</v>
      </c>
      <c r="AC31" s="52">
        <f t="shared" si="15"/>
        <v>18</v>
      </c>
      <c r="AD31" s="41">
        <v>7</v>
      </c>
      <c r="AE31" s="41">
        <v>6</v>
      </c>
      <c r="AF31" s="41">
        <v>5</v>
      </c>
      <c r="AG31" s="52">
        <f t="shared" si="6"/>
        <v>18</v>
      </c>
      <c r="AH31" s="41">
        <v>8</v>
      </c>
      <c r="AI31" s="41">
        <v>4</v>
      </c>
      <c r="AJ31" s="41">
        <v>4</v>
      </c>
      <c r="AK31" s="52">
        <f t="shared" si="7"/>
        <v>16</v>
      </c>
      <c r="AL31" s="41">
        <v>8</v>
      </c>
      <c r="AM31" s="41">
        <v>8</v>
      </c>
      <c r="AN31" s="41">
        <v>6</v>
      </c>
      <c r="AO31" s="52">
        <v>0</v>
      </c>
      <c r="AP31" s="41">
        <v>6</v>
      </c>
      <c r="AQ31" s="41">
        <v>6</v>
      </c>
      <c r="AR31" s="41">
        <v>5</v>
      </c>
      <c r="AS31" s="52">
        <f t="shared" si="9"/>
        <v>17</v>
      </c>
      <c r="AT31" s="53">
        <f t="shared" si="10"/>
        <v>158</v>
      </c>
    </row>
    <row r="32" spans="1:46" ht="15.5">
      <c r="A32" s="354">
        <v>28</v>
      </c>
      <c r="B32" s="371">
        <v>20</v>
      </c>
      <c r="C32" s="369">
        <v>3</v>
      </c>
      <c r="D32" s="370" t="s">
        <v>106</v>
      </c>
      <c r="E32" s="364" t="s">
        <v>14</v>
      </c>
      <c r="F32" s="41">
        <v>8</v>
      </c>
      <c r="G32" s="41">
        <v>5</v>
      </c>
      <c r="H32" s="41">
        <v>4</v>
      </c>
      <c r="I32" s="52">
        <f t="shared" si="0"/>
        <v>17</v>
      </c>
      <c r="J32" s="41">
        <v>8</v>
      </c>
      <c r="K32" s="41">
        <v>5</v>
      </c>
      <c r="L32" s="41">
        <v>2</v>
      </c>
      <c r="M32" s="52">
        <f t="shared" si="13"/>
        <v>15</v>
      </c>
      <c r="N32" s="41">
        <v>10</v>
      </c>
      <c r="O32" s="41">
        <v>5</v>
      </c>
      <c r="P32" s="41">
        <v>4</v>
      </c>
      <c r="Q32" s="52">
        <f t="shared" si="14"/>
        <v>19</v>
      </c>
      <c r="R32" s="41">
        <v>5</v>
      </c>
      <c r="S32" s="41">
        <v>4</v>
      </c>
      <c r="T32" s="41">
        <v>2</v>
      </c>
      <c r="U32" s="52">
        <f t="shared" si="16"/>
        <v>11</v>
      </c>
      <c r="V32" s="41">
        <v>4</v>
      </c>
      <c r="W32" s="41">
        <v>4</v>
      </c>
      <c r="X32" s="41">
        <v>0</v>
      </c>
      <c r="Y32" s="52">
        <f t="shared" si="4"/>
        <v>8</v>
      </c>
      <c r="Z32" s="41">
        <v>7</v>
      </c>
      <c r="AA32" s="41">
        <v>6</v>
      </c>
      <c r="AB32" s="41">
        <v>2</v>
      </c>
      <c r="AC32" s="52">
        <f t="shared" si="15"/>
        <v>15</v>
      </c>
      <c r="AD32" s="41">
        <v>8</v>
      </c>
      <c r="AE32" s="41">
        <v>7</v>
      </c>
      <c r="AF32" s="41">
        <v>6</v>
      </c>
      <c r="AG32" s="52">
        <f t="shared" si="6"/>
        <v>21</v>
      </c>
      <c r="AH32" s="41">
        <v>9</v>
      </c>
      <c r="AI32" s="41">
        <v>6</v>
      </c>
      <c r="AJ32" s="41">
        <v>4</v>
      </c>
      <c r="AK32" s="52">
        <f t="shared" si="7"/>
        <v>19</v>
      </c>
      <c r="AL32" s="41">
        <v>6</v>
      </c>
      <c r="AM32" s="41">
        <v>6</v>
      </c>
      <c r="AN32" s="41">
        <v>4</v>
      </c>
      <c r="AO32" s="52">
        <f t="shared" ref="AO32:AO42" si="17">AN32+AM32+AL32</f>
        <v>16</v>
      </c>
      <c r="AP32" s="41">
        <v>7</v>
      </c>
      <c r="AQ32" s="41">
        <v>6</v>
      </c>
      <c r="AR32" s="41">
        <v>3</v>
      </c>
      <c r="AS32" s="52">
        <f t="shared" si="9"/>
        <v>16</v>
      </c>
      <c r="AT32" s="53">
        <f t="shared" si="10"/>
        <v>157</v>
      </c>
    </row>
    <row r="33" spans="1:46" ht="15.5">
      <c r="A33" s="354">
        <v>29</v>
      </c>
      <c r="B33" s="371">
        <v>21</v>
      </c>
      <c r="C33" s="369">
        <v>1</v>
      </c>
      <c r="D33" s="370" t="s">
        <v>179</v>
      </c>
      <c r="E33" s="364" t="s">
        <v>180</v>
      </c>
      <c r="F33" s="41">
        <v>8</v>
      </c>
      <c r="G33" s="41">
        <v>2</v>
      </c>
      <c r="H33" s="41">
        <v>4</v>
      </c>
      <c r="I33" s="52">
        <f t="shared" si="0"/>
        <v>14</v>
      </c>
      <c r="J33" s="41">
        <v>9</v>
      </c>
      <c r="K33" s="41">
        <v>7</v>
      </c>
      <c r="L33" s="41">
        <v>2</v>
      </c>
      <c r="M33" s="52">
        <f t="shared" si="13"/>
        <v>18</v>
      </c>
      <c r="N33" s="41">
        <v>8</v>
      </c>
      <c r="O33" s="41">
        <v>6</v>
      </c>
      <c r="P33" s="41">
        <v>4</v>
      </c>
      <c r="Q33" s="52">
        <f t="shared" si="14"/>
        <v>18</v>
      </c>
      <c r="R33" s="41">
        <v>7</v>
      </c>
      <c r="S33" s="41">
        <v>6</v>
      </c>
      <c r="T33" s="41">
        <v>5</v>
      </c>
      <c r="U33" s="52">
        <f t="shared" si="16"/>
        <v>18</v>
      </c>
      <c r="V33" s="41">
        <v>8</v>
      </c>
      <c r="W33" s="41">
        <v>2</v>
      </c>
      <c r="X33" s="41">
        <v>2</v>
      </c>
      <c r="Y33" s="52">
        <f t="shared" si="4"/>
        <v>12</v>
      </c>
      <c r="Z33" s="41">
        <v>5</v>
      </c>
      <c r="AA33" s="41">
        <v>4</v>
      </c>
      <c r="AB33" s="41">
        <v>1</v>
      </c>
      <c r="AC33" s="52">
        <f t="shared" si="15"/>
        <v>10</v>
      </c>
      <c r="AD33" s="41">
        <v>8</v>
      </c>
      <c r="AE33" s="41">
        <v>7</v>
      </c>
      <c r="AF33" s="41">
        <v>6</v>
      </c>
      <c r="AG33" s="52">
        <f t="shared" si="6"/>
        <v>21</v>
      </c>
      <c r="AH33" s="41">
        <v>9</v>
      </c>
      <c r="AI33" s="41">
        <v>6</v>
      </c>
      <c r="AJ33" s="41">
        <v>0</v>
      </c>
      <c r="AK33" s="52">
        <f t="shared" si="7"/>
        <v>15</v>
      </c>
      <c r="AL33" s="41">
        <v>9</v>
      </c>
      <c r="AM33" s="41">
        <v>7</v>
      </c>
      <c r="AN33" s="41">
        <v>1</v>
      </c>
      <c r="AO33" s="52">
        <f t="shared" si="17"/>
        <v>17</v>
      </c>
      <c r="AP33" s="41">
        <v>7</v>
      </c>
      <c r="AQ33" s="41">
        <v>7</v>
      </c>
      <c r="AR33" s="41">
        <v>0</v>
      </c>
      <c r="AS33" s="52">
        <f t="shared" si="9"/>
        <v>14</v>
      </c>
      <c r="AT33" s="53">
        <f t="shared" si="10"/>
        <v>157</v>
      </c>
    </row>
    <row r="34" spans="1:46" ht="15.5">
      <c r="A34" s="354">
        <v>30</v>
      </c>
      <c r="B34" s="371">
        <v>22</v>
      </c>
      <c r="C34" s="369">
        <v>2</v>
      </c>
      <c r="D34" s="370" t="s">
        <v>26</v>
      </c>
      <c r="E34" s="364" t="s">
        <v>14</v>
      </c>
      <c r="F34" s="41">
        <v>6</v>
      </c>
      <c r="G34" s="41">
        <v>4</v>
      </c>
      <c r="H34" s="41">
        <v>4</v>
      </c>
      <c r="I34" s="52">
        <f t="shared" si="0"/>
        <v>14</v>
      </c>
      <c r="J34" s="41">
        <v>7</v>
      </c>
      <c r="K34" s="41">
        <v>7</v>
      </c>
      <c r="L34" s="41">
        <v>4</v>
      </c>
      <c r="M34" s="52">
        <f t="shared" si="13"/>
        <v>18</v>
      </c>
      <c r="N34" s="41">
        <v>8</v>
      </c>
      <c r="O34" s="41">
        <v>6</v>
      </c>
      <c r="P34" s="41">
        <v>4</v>
      </c>
      <c r="Q34" s="52">
        <f t="shared" si="14"/>
        <v>18</v>
      </c>
      <c r="R34" s="41">
        <v>6</v>
      </c>
      <c r="S34" s="41">
        <v>6</v>
      </c>
      <c r="T34" s="41">
        <v>3</v>
      </c>
      <c r="U34" s="52">
        <f t="shared" si="16"/>
        <v>15</v>
      </c>
      <c r="V34" s="41">
        <v>8</v>
      </c>
      <c r="W34" s="41">
        <v>6</v>
      </c>
      <c r="X34" s="41">
        <v>0</v>
      </c>
      <c r="Y34" s="52">
        <f t="shared" si="4"/>
        <v>14</v>
      </c>
      <c r="Z34" s="41">
        <v>8</v>
      </c>
      <c r="AA34" s="41">
        <v>5</v>
      </c>
      <c r="AB34" s="41">
        <v>3</v>
      </c>
      <c r="AC34" s="52">
        <f t="shared" si="15"/>
        <v>16</v>
      </c>
      <c r="AD34" s="41">
        <v>5</v>
      </c>
      <c r="AE34" s="41">
        <v>4</v>
      </c>
      <c r="AF34" s="41">
        <v>3</v>
      </c>
      <c r="AG34" s="52">
        <f t="shared" si="6"/>
        <v>12</v>
      </c>
      <c r="AH34" s="41">
        <v>6</v>
      </c>
      <c r="AI34" s="41">
        <v>4</v>
      </c>
      <c r="AJ34" s="41">
        <v>3</v>
      </c>
      <c r="AK34" s="52">
        <f t="shared" si="7"/>
        <v>13</v>
      </c>
      <c r="AL34" s="41">
        <v>9</v>
      </c>
      <c r="AM34" s="41">
        <v>7</v>
      </c>
      <c r="AN34" s="41">
        <v>4</v>
      </c>
      <c r="AO34" s="52">
        <f t="shared" si="17"/>
        <v>20</v>
      </c>
      <c r="AP34" s="41">
        <v>8</v>
      </c>
      <c r="AQ34" s="41">
        <v>5</v>
      </c>
      <c r="AR34" s="41">
        <v>3</v>
      </c>
      <c r="AS34" s="52">
        <f t="shared" si="9"/>
        <v>16</v>
      </c>
      <c r="AT34" s="53">
        <f t="shared" si="10"/>
        <v>156</v>
      </c>
    </row>
    <row r="35" spans="1:46" ht="15.5">
      <c r="A35" s="354">
        <v>31</v>
      </c>
      <c r="B35" s="371" t="s">
        <v>309</v>
      </c>
      <c r="C35" s="369">
        <v>5</v>
      </c>
      <c r="D35" s="372" t="s">
        <v>74</v>
      </c>
      <c r="E35" s="364" t="s">
        <v>14</v>
      </c>
      <c r="F35" s="41">
        <v>8</v>
      </c>
      <c r="G35" s="41">
        <v>7</v>
      </c>
      <c r="H35" s="41">
        <v>4</v>
      </c>
      <c r="I35" s="52">
        <f t="shared" si="0"/>
        <v>19</v>
      </c>
      <c r="J35" s="41">
        <v>9</v>
      </c>
      <c r="K35" s="41">
        <v>7</v>
      </c>
      <c r="L35" s="41">
        <v>3</v>
      </c>
      <c r="M35" s="52">
        <f t="shared" si="13"/>
        <v>19</v>
      </c>
      <c r="N35" s="41">
        <v>8</v>
      </c>
      <c r="O35" s="41">
        <v>5</v>
      </c>
      <c r="P35" s="41">
        <v>4</v>
      </c>
      <c r="Q35" s="52">
        <f t="shared" si="14"/>
        <v>17</v>
      </c>
      <c r="R35" s="41">
        <v>9</v>
      </c>
      <c r="S35" s="41">
        <v>4</v>
      </c>
      <c r="T35" s="41">
        <v>2</v>
      </c>
      <c r="U35" s="52">
        <f t="shared" si="16"/>
        <v>15</v>
      </c>
      <c r="V35" s="41">
        <v>8</v>
      </c>
      <c r="W35" s="41">
        <v>6</v>
      </c>
      <c r="X35" s="41">
        <v>5</v>
      </c>
      <c r="Y35" s="52">
        <f t="shared" si="4"/>
        <v>19</v>
      </c>
      <c r="Z35" s="41">
        <v>8</v>
      </c>
      <c r="AA35" s="41">
        <v>8</v>
      </c>
      <c r="AB35" s="41">
        <v>6</v>
      </c>
      <c r="AC35" s="52">
        <v>0</v>
      </c>
      <c r="AD35" s="41">
        <v>8</v>
      </c>
      <c r="AE35" s="41">
        <v>4</v>
      </c>
      <c r="AF35" s="41">
        <v>2</v>
      </c>
      <c r="AG35" s="52">
        <f t="shared" si="6"/>
        <v>14</v>
      </c>
      <c r="AH35" s="41">
        <v>8</v>
      </c>
      <c r="AI35" s="41">
        <v>7</v>
      </c>
      <c r="AJ35" s="41">
        <v>6</v>
      </c>
      <c r="AK35" s="52">
        <f t="shared" si="7"/>
        <v>21</v>
      </c>
      <c r="AL35" s="41">
        <v>7</v>
      </c>
      <c r="AM35" s="41">
        <v>7</v>
      </c>
      <c r="AN35" s="41">
        <v>1</v>
      </c>
      <c r="AO35" s="52">
        <f t="shared" si="17"/>
        <v>15</v>
      </c>
      <c r="AP35" s="41">
        <v>8</v>
      </c>
      <c r="AQ35" s="41">
        <v>5</v>
      </c>
      <c r="AR35" s="41">
        <v>2</v>
      </c>
      <c r="AS35" s="52">
        <f t="shared" si="9"/>
        <v>15</v>
      </c>
      <c r="AT35" s="53">
        <f t="shared" si="10"/>
        <v>154</v>
      </c>
    </row>
    <row r="36" spans="1:46" ht="15.5">
      <c r="A36" s="354">
        <v>32</v>
      </c>
      <c r="B36" s="371" t="s">
        <v>309</v>
      </c>
      <c r="C36" s="369">
        <v>4</v>
      </c>
      <c r="D36" s="372" t="s">
        <v>249</v>
      </c>
      <c r="E36" s="364" t="s">
        <v>14</v>
      </c>
      <c r="F36" s="41">
        <v>7</v>
      </c>
      <c r="G36" s="41">
        <v>5</v>
      </c>
      <c r="H36" s="41">
        <v>4</v>
      </c>
      <c r="I36" s="52">
        <f t="shared" si="0"/>
        <v>16</v>
      </c>
      <c r="J36" s="41">
        <v>6</v>
      </c>
      <c r="K36" s="41">
        <v>6</v>
      </c>
      <c r="L36" s="41">
        <v>4</v>
      </c>
      <c r="M36" s="52">
        <f t="shared" si="13"/>
        <v>16</v>
      </c>
      <c r="N36" s="41">
        <v>7</v>
      </c>
      <c r="O36" s="41">
        <v>5</v>
      </c>
      <c r="P36" s="41">
        <v>4</v>
      </c>
      <c r="Q36" s="52">
        <f t="shared" si="14"/>
        <v>16</v>
      </c>
      <c r="R36" s="41">
        <v>7</v>
      </c>
      <c r="S36" s="41">
        <v>6</v>
      </c>
      <c r="T36" s="41">
        <v>6</v>
      </c>
      <c r="U36" s="52">
        <f t="shared" si="16"/>
        <v>19</v>
      </c>
      <c r="V36" s="41">
        <v>8</v>
      </c>
      <c r="W36" s="41">
        <v>8</v>
      </c>
      <c r="X36" s="41">
        <v>4</v>
      </c>
      <c r="Y36" s="52">
        <f t="shared" si="4"/>
        <v>20</v>
      </c>
      <c r="Z36" s="41">
        <v>7</v>
      </c>
      <c r="AA36" s="41">
        <v>4</v>
      </c>
      <c r="AB36" s="41">
        <v>4</v>
      </c>
      <c r="AC36" s="52">
        <f t="shared" ref="AC36:AC42" si="18">AB36+AA36+Z36</f>
        <v>15</v>
      </c>
      <c r="AD36" s="41">
        <v>6</v>
      </c>
      <c r="AE36" s="41">
        <v>6</v>
      </c>
      <c r="AF36" s="41">
        <v>4</v>
      </c>
      <c r="AG36" s="52">
        <f t="shared" si="6"/>
        <v>16</v>
      </c>
      <c r="AH36" s="41">
        <v>8</v>
      </c>
      <c r="AI36" s="41">
        <v>6</v>
      </c>
      <c r="AJ36" s="41">
        <v>3</v>
      </c>
      <c r="AK36" s="52">
        <f t="shared" si="7"/>
        <v>17</v>
      </c>
      <c r="AL36" s="41">
        <v>8</v>
      </c>
      <c r="AM36" s="41">
        <v>8</v>
      </c>
      <c r="AN36" s="41">
        <v>3</v>
      </c>
      <c r="AO36" s="52">
        <f t="shared" si="17"/>
        <v>19</v>
      </c>
      <c r="AP36" s="41">
        <v>9</v>
      </c>
      <c r="AQ36" s="41">
        <v>8</v>
      </c>
      <c r="AR36" s="41">
        <v>6</v>
      </c>
      <c r="AS36" s="52">
        <v>0</v>
      </c>
      <c r="AT36" s="53">
        <f t="shared" si="10"/>
        <v>154</v>
      </c>
    </row>
    <row r="37" spans="1:46" ht="15.5">
      <c r="A37" s="354">
        <v>33</v>
      </c>
      <c r="B37" s="371" t="s">
        <v>309</v>
      </c>
      <c r="C37" s="369">
        <v>3</v>
      </c>
      <c r="D37" s="372" t="s">
        <v>34</v>
      </c>
      <c r="E37" s="364" t="s">
        <v>14</v>
      </c>
      <c r="F37" s="41">
        <v>6</v>
      </c>
      <c r="G37" s="41">
        <v>5</v>
      </c>
      <c r="H37" s="41">
        <v>3</v>
      </c>
      <c r="I37" s="52">
        <f t="shared" si="0"/>
        <v>14</v>
      </c>
      <c r="J37" s="41">
        <v>8</v>
      </c>
      <c r="K37" s="41">
        <v>5</v>
      </c>
      <c r="L37" s="41">
        <v>3</v>
      </c>
      <c r="M37" s="52">
        <f t="shared" si="13"/>
        <v>16</v>
      </c>
      <c r="N37" s="41">
        <v>9</v>
      </c>
      <c r="O37" s="41">
        <v>7</v>
      </c>
      <c r="P37" s="41">
        <v>0</v>
      </c>
      <c r="Q37" s="52">
        <f t="shared" si="14"/>
        <v>16</v>
      </c>
      <c r="R37" s="41">
        <v>8</v>
      </c>
      <c r="S37" s="41">
        <v>8</v>
      </c>
      <c r="T37" s="41">
        <v>7</v>
      </c>
      <c r="U37" s="52">
        <v>0</v>
      </c>
      <c r="V37" s="41">
        <v>8</v>
      </c>
      <c r="W37" s="41">
        <v>7</v>
      </c>
      <c r="X37" s="41">
        <v>6</v>
      </c>
      <c r="Y37" s="52">
        <f t="shared" si="4"/>
        <v>21</v>
      </c>
      <c r="Z37" s="41">
        <v>9</v>
      </c>
      <c r="AA37" s="41">
        <v>4</v>
      </c>
      <c r="AB37" s="41">
        <v>3</v>
      </c>
      <c r="AC37" s="52">
        <f t="shared" si="18"/>
        <v>16</v>
      </c>
      <c r="AD37" s="41">
        <v>6</v>
      </c>
      <c r="AE37" s="41">
        <v>6</v>
      </c>
      <c r="AF37" s="41">
        <v>5</v>
      </c>
      <c r="AG37" s="52">
        <f t="shared" si="6"/>
        <v>17</v>
      </c>
      <c r="AH37" s="41">
        <v>9</v>
      </c>
      <c r="AI37" s="41">
        <v>6</v>
      </c>
      <c r="AJ37" s="41">
        <v>4</v>
      </c>
      <c r="AK37" s="52">
        <f t="shared" si="7"/>
        <v>19</v>
      </c>
      <c r="AL37" s="41">
        <v>7</v>
      </c>
      <c r="AM37" s="41">
        <v>6</v>
      </c>
      <c r="AN37" s="41">
        <v>6</v>
      </c>
      <c r="AO37" s="52">
        <f t="shared" si="17"/>
        <v>19</v>
      </c>
      <c r="AP37" s="41">
        <v>8</v>
      </c>
      <c r="AQ37" s="41">
        <v>7</v>
      </c>
      <c r="AR37" s="41">
        <v>0</v>
      </c>
      <c r="AS37" s="52">
        <f t="shared" ref="AS37:AS44" si="19">AR37+AQ37+AP37</f>
        <v>15</v>
      </c>
      <c r="AT37" s="53">
        <f t="shared" si="10"/>
        <v>153</v>
      </c>
    </row>
    <row r="38" spans="1:46" ht="15.5">
      <c r="A38" s="354">
        <v>34</v>
      </c>
      <c r="B38" s="371">
        <v>23</v>
      </c>
      <c r="C38" s="369">
        <v>1</v>
      </c>
      <c r="D38" s="370" t="s">
        <v>319</v>
      </c>
      <c r="E38" s="364" t="s">
        <v>19</v>
      </c>
      <c r="F38" s="41">
        <v>5</v>
      </c>
      <c r="G38" s="41">
        <v>4</v>
      </c>
      <c r="H38" s="41">
        <v>3</v>
      </c>
      <c r="I38" s="52">
        <f t="shared" si="0"/>
        <v>12</v>
      </c>
      <c r="J38" s="41">
        <v>8</v>
      </c>
      <c r="K38" s="41">
        <v>3</v>
      </c>
      <c r="L38" s="41">
        <v>1</v>
      </c>
      <c r="M38" s="52">
        <f t="shared" si="13"/>
        <v>12</v>
      </c>
      <c r="N38" s="41">
        <v>8</v>
      </c>
      <c r="O38" s="41">
        <v>7</v>
      </c>
      <c r="P38" s="41">
        <v>4</v>
      </c>
      <c r="Q38" s="52">
        <f t="shared" si="14"/>
        <v>19</v>
      </c>
      <c r="R38" s="41">
        <v>6</v>
      </c>
      <c r="S38" s="41">
        <v>6</v>
      </c>
      <c r="T38" s="41">
        <v>5</v>
      </c>
      <c r="U38" s="52">
        <f>T38+S38+R38</f>
        <v>17</v>
      </c>
      <c r="V38" s="41">
        <v>8</v>
      </c>
      <c r="W38" s="41">
        <v>7</v>
      </c>
      <c r="X38" s="41">
        <v>3</v>
      </c>
      <c r="Y38" s="52">
        <f t="shared" si="4"/>
        <v>18</v>
      </c>
      <c r="Z38" s="41">
        <v>8</v>
      </c>
      <c r="AA38" s="41">
        <v>6</v>
      </c>
      <c r="AB38" s="41">
        <v>4</v>
      </c>
      <c r="AC38" s="52">
        <f t="shared" si="18"/>
        <v>18</v>
      </c>
      <c r="AD38" s="41">
        <v>6</v>
      </c>
      <c r="AE38" s="41">
        <v>4</v>
      </c>
      <c r="AF38" s="41">
        <v>4</v>
      </c>
      <c r="AG38" s="52">
        <f t="shared" si="6"/>
        <v>14</v>
      </c>
      <c r="AH38" s="41">
        <v>7</v>
      </c>
      <c r="AI38" s="41">
        <v>4</v>
      </c>
      <c r="AJ38" s="41">
        <v>2</v>
      </c>
      <c r="AK38" s="52">
        <f t="shared" si="7"/>
        <v>13</v>
      </c>
      <c r="AL38" s="41">
        <v>7</v>
      </c>
      <c r="AM38" s="41">
        <v>4</v>
      </c>
      <c r="AN38" s="41">
        <v>3</v>
      </c>
      <c r="AO38" s="52">
        <f t="shared" si="17"/>
        <v>14</v>
      </c>
      <c r="AP38" s="41">
        <v>8</v>
      </c>
      <c r="AQ38" s="41">
        <v>4</v>
      </c>
      <c r="AR38" s="41">
        <v>2</v>
      </c>
      <c r="AS38" s="52">
        <f t="shared" si="19"/>
        <v>14</v>
      </c>
      <c r="AT38" s="53">
        <f t="shared" si="10"/>
        <v>151</v>
      </c>
    </row>
    <row r="39" spans="1:46" ht="15.5">
      <c r="A39" s="354">
        <v>35</v>
      </c>
      <c r="B39" s="371">
        <v>24</v>
      </c>
      <c r="C39" s="369">
        <v>1</v>
      </c>
      <c r="D39" s="370" t="s">
        <v>132</v>
      </c>
      <c r="E39" s="364" t="s">
        <v>19</v>
      </c>
      <c r="F39" s="41">
        <v>7</v>
      </c>
      <c r="G39" s="41">
        <v>7</v>
      </c>
      <c r="H39" s="41">
        <v>5</v>
      </c>
      <c r="I39" s="52">
        <f t="shared" si="0"/>
        <v>19</v>
      </c>
      <c r="J39" s="41">
        <v>8</v>
      </c>
      <c r="K39" s="41">
        <v>4</v>
      </c>
      <c r="L39" s="41">
        <v>2</v>
      </c>
      <c r="M39" s="52">
        <f t="shared" si="13"/>
        <v>14</v>
      </c>
      <c r="N39" s="41">
        <v>9</v>
      </c>
      <c r="O39" s="41">
        <v>6</v>
      </c>
      <c r="P39" s="41">
        <v>5</v>
      </c>
      <c r="Q39" s="52">
        <f t="shared" si="14"/>
        <v>20</v>
      </c>
      <c r="R39" s="41">
        <v>8</v>
      </c>
      <c r="S39" s="41">
        <v>5</v>
      </c>
      <c r="T39" s="41">
        <v>4</v>
      </c>
      <c r="U39" s="52">
        <f>T39+S39+R39</f>
        <v>17</v>
      </c>
      <c r="V39" s="41">
        <v>8</v>
      </c>
      <c r="W39" s="41">
        <v>3</v>
      </c>
      <c r="X39" s="41">
        <v>2</v>
      </c>
      <c r="Y39" s="52">
        <f t="shared" si="4"/>
        <v>13</v>
      </c>
      <c r="Z39" s="41">
        <v>9</v>
      </c>
      <c r="AA39" s="41">
        <v>6</v>
      </c>
      <c r="AB39" s="41">
        <v>5</v>
      </c>
      <c r="AC39" s="52">
        <f t="shared" si="18"/>
        <v>20</v>
      </c>
      <c r="AD39" s="41">
        <v>5</v>
      </c>
      <c r="AE39" s="41">
        <v>0</v>
      </c>
      <c r="AF39" s="41">
        <v>0</v>
      </c>
      <c r="AG39" s="52">
        <f t="shared" si="6"/>
        <v>5</v>
      </c>
      <c r="AH39" s="41">
        <v>6</v>
      </c>
      <c r="AI39" s="41">
        <v>4</v>
      </c>
      <c r="AJ39" s="41">
        <v>4</v>
      </c>
      <c r="AK39" s="52">
        <f t="shared" si="7"/>
        <v>14</v>
      </c>
      <c r="AL39" s="41">
        <v>7</v>
      </c>
      <c r="AM39" s="41">
        <v>4</v>
      </c>
      <c r="AN39" s="41">
        <v>1</v>
      </c>
      <c r="AO39" s="52">
        <f t="shared" si="17"/>
        <v>12</v>
      </c>
      <c r="AP39" s="41">
        <v>8</v>
      </c>
      <c r="AQ39" s="41">
        <v>4</v>
      </c>
      <c r="AR39" s="41">
        <v>4</v>
      </c>
      <c r="AS39" s="52">
        <f t="shared" si="19"/>
        <v>16</v>
      </c>
      <c r="AT39" s="53">
        <f t="shared" si="10"/>
        <v>150</v>
      </c>
    </row>
    <row r="40" spans="1:46" ht="15.5">
      <c r="A40" s="354">
        <v>36</v>
      </c>
      <c r="B40" s="371">
        <v>25</v>
      </c>
      <c r="C40" s="369">
        <v>1</v>
      </c>
      <c r="D40" s="370" t="s">
        <v>320</v>
      </c>
      <c r="E40" s="364" t="s">
        <v>19</v>
      </c>
      <c r="F40" s="41">
        <v>7</v>
      </c>
      <c r="G40" s="41">
        <v>6</v>
      </c>
      <c r="H40" s="41">
        <v>5</v>
      </c>
      <c r="I40" s="52">
        <f t="shared" si="0"/>
        <v>18</v>
      </c>
      <c r="J40" s="41">
        <v>8</v>
      </c>
      <c r="K40" s="41">
        <v>6</v>
      </c>
      <c r="L40" s="41">
        <v>3</v>
      </c>
      <c r="M40" s="52">
        <f t="shared" si="13"/>
        <v>17</v>
      </c>
      <c r="N40" s="41">
        <v>9</v>
      </c>
      <c r="O40" s="41">
        <v>4</v>
      </c>
      <c r="P40" s="41">
        <v>3</v>
      </c>
      <c r="Q40" s="52">
        <f t="shared" si="14"/>
        <v>16</v>
      </c>
      <c r="R40" s="41">
        <v>7</v>
      </c>
      <c r="S40" s="41">
        <v>6</v>
      </c>
      <c r="T40" s="41">
        <v>2</v>
      </c>
      <c r="U40" s="52">
        <f>T40+S40+R40</f>
        <v>15</v>
      </c>
      <c r="V40" s="41">
        <v>4</v>
      </c>
      <c r="W40" s="41">
        <v>3</v>
      </c>
      <c r="X40" s="41">
        <v>0</v>
      </c>
      <c r="Y40" s="52">
        <f t="shared" si="4"/>
        <v>7</v>
      </c>
      <c r="Z40" s="41">
        <v>8</v>
      </c>
      <c r="AA40" s="41">
        <v>5</v>
      </c>
      <c r="AB40" s="41">
        <v>3</v>
      </c>
      <c r="AC40" s="52">
        <f t="shared" si="18"/>
        <v>16</v>
      </c>
      <c r="AD40" s="41">
        <v>5</v>
      </c>
      <c r="AE40" s="41">
        <v>3</v>
      </c>
      <c r="AF40" s="41">
        <v>1</v>
      </c>
      <c r="AG40" s="52">
        <f t="shared" si="6"/>
        <v>9</v>
      </c>
      <c r="AH40" s="41">
        <v>9</v>
      </c>
      <c r="AI40" s="41">
        <v>8</v>
      </c>
      <c r="AJ40" s="41">
        <v>2</v>
      </c>
      <c r="AK40" s="52">
        <f t="shared" si="7"/>
        <v>19</v>
      </c>
      <c r="AL40" s="41">
        <v>7</v>
      </c>
      <c r="AM40" s="41">
        <v>6</v>
      </c>
      <c r="AN40" s="41">
        <v>5</v>
      </c>
      <c r="AO40" s="52">
        <f t="shared" si="17"/>
        <v>18</v>
      </c>
      <c r="AP40" s="41">
        <v>7</v>
      </c>
      <c r="AQ40" s="41">
        <v>4</v>
      </c>
      <c r="AR40" s="41">
        <v>3</v>
      </c>
      <c r="AS40" s="52">
        <f t="shared" si="19"/>
        <v>14</v>
      </c>
      <c r="AT40" s="53">
        <f t="shared" si="10"/>
        <v>149</v>
      </c>
    </row>
    <row r="41" spans="1:46" ht="15.5">
      <c r="A41" s="354">
        <v>37</v>
      </c>
      <c r="B41" s="371">
        <v>26</v>
      </c>
      <c r="C41" s="369">
        <v>1</v>
      </c>
      <c r="D41" s="370" t="s">
        <v>321</v>
      </c>
      <c r="E41" s="364" t="s">
        <v>19</v>
      </c>
      <c r="F41" s="41">
        <v>9</v>
      </c>
      <c r="G41" s="41">
        <v>7</v>
      </c>
      <c r="H41" s="41">
        <v>4</v>
      </c>
      <c r="I41" s="52">
        <f t="shared" si="0"/>
        <v>20</v>
      </c>
      <c r="J41" s="41">
        <v>7</v>
      </c>
      <c r="K41" s="41">
        <v>7</v>
      </c>
      <c r="L41" s="41">
        <v>5</v>
      </c>
      <c r="M41" s="52">
        <f t="shared" si="13"/>
        <v>19</v>
      </c>
      <c r="N41" s="41">
        <v>9</v>
      </c>
      <c r="O41" s="41">
        <v>8</v>
      </c>
      <c r="P41" s="41">
        <v>7</v>
      </c>
      <c r="Q41" s="52">
        <v>0</v>
      </c>
      <c r="R41" s="41">
        <v>8</v>
      </c>
      <c r="S41" s="41">
        <v>8</v>
      </c>
      <c r="T41" s="41">
        <v>7</v>
      </c>
      <c r="U41" s="52">
        <v>0</v>
      </c>
      <c r="V41" s="41">
        <v>8</v>
      </c>
      <c r="W41" s="41">
        <v>8</v>
      </c>
      <c r="X41" s="41">
        <v>1</v>
      </c>
      <c r="Y41" s="52">
        <f t="shared" si="4"/>
        <v>17</v>
      </c>
      <c r="Z41" s="41">
        <v>7</v>
      </c>
      <c r="AA41" s="41">
        <v>7</v>
      </c>
      <c r="AB41" s="41">
        <v>3</v>
      </c>
      <c r="AC41" s="52">
        <f t="shared" si="18"/>
        <v>17</v>
      </c>
      <c r="AD41" s="41">
        <v>7</v>
      </c>
      <c r="AE41" s="41">
        <v>6</v>
      </c>
      <c r="AF41" s="41">
        <v>4</v>
      </c>
      <c r="AG41" s="52">
        <f t="shared" si="6"/>
        <v>17</v>
      </c>
      <c r="AH41" s="41">
        <v>8</v>
      </c>
      <c r="AI41" s="41">
        <v>8</v>
      </c>
      <c r="AJ41" s="41">
        <v>4</v>
      </c>
      <c r="AK41" s="52">
        <f t="shared" si="7"/>
        <v>20</v>
      </c>
      <c r="AL41" s="41">
        <v>8</v>
      </c>
      <c r="AM41" s="41">
        <v>6</v>
      </c>
      <c r="AN41" s="41">
        <v>3</v>
      </c>
      <c r="AO41" s="52">
        <f t="shared" si="17"/>
        <v>17</v>
      </c>
      <c r="AP41" s="41">
        <v>7</v>
      </c>
      <c r="AQ41" s="41">
        <v>6</v>
      </c>
      <c r="AR41" s="41">
        <v>5</v>
      </c>
      <c r="AS41" s="52">
        <f t="shared" si="19"/>
        <v>18</v>
      </c>
      <c r="AT41" s="53">
        <f t="shared" si="10"/>
        <v>145</v>
      </c>
    </row>
    <row r="42" spans="1:46" ht="15.5">
      <c r="A42" s="354">
        <v>38</v>
      </c>
      <c r="B42" s="371">
        <v>27</v>
      </c>
      <c r="C42" s="369">
        <v>1</v>
      </c>
      <c r="D42" s="370" t="s">
        <v>322</v>
      </c>
      <c r="E42" s="364" t="s">
        <v>19</v>
      </c>
      <c r="F42" s="41">
        <v>6</v>
      </c>
      <c r="G42" s="41">
        <v>4</v>
      </c>
      <c r="H42" s="41">
        <v>3</v>
      </c>
      <c r="I42" s="52">
        <f t="shared" si="0"/>
        <v>13</v>
      </c>
      <c r="J42" s="41">
        <v>8</v>
      </c>
      <c r="K42" s="41">
        <v>7</v>
      </c>
      <c r="L42" s="41">
        <v>6</v>
      </c>
      <c r="M42" s="52">
        <f t="shared" si="13"/>
        <v>21</v>
      </c>
      <c r="N42" s="41">
        <v>10</v>
      </c>
      <c r="O42" s="41">
        <v>8</v>
      </c>
      <c r="P42" s="41">
        <v>6</v>
      </c>
      <c r="Q42" s="52">
        <v>0</v>
      </c>
      <c r="R42" s="41">
        <v>7</v>
      </c>
      <c r="S42" s="41">
        <v>6</v>
      </c>
      <c r="T42" s="41">
        <v>2</v>
      </c>
      <c r="U42" s="52">
        <f>T42+S42+R42</f>
        <v>15</v>
      </c>
      <c r="V42" s="41">
        <v>9</v>
      </c>
      <c r="W42" s="41">
        <v>6</v>
      </c>
      <c r="X42" s="41">
        <v>0</v>
      </c>
      <c r="Y42" s="52">
        <f t="shared" si="4"/>
        <v>15</v>
      </c>
      <c r="Z42" s="41">
        <v>8</v>
      </c>
      <c r="AA42" s="41">
        <v>4</v>
      </c>
      <c r="AB42" s="41">
        <v>3</v>
      </c>
      <c r="AC42" s="52">
        <f t="shared" si="18"/>
        <v>15</v>
      </c>
      <c r="AD42" s="41">
        <v>7</v>
      </c>
      <c r="AE42" s="41">
        <v>6</v>
      </c>
      <c r="AF42" s="41">
        <v>2</v>
      </c>
      <c r="AG42" s="52">
        <f t="shared" si="6"/>
        <v>15</v>
      </c>
      <c r="AH42" s="41">
        <v>7</v>
      </c>
      <c r="AI42" s="41">
        <v>5</v>
      </c>
      <c r="AJ42" s="41">
        <v>4</v>
      </c>
      <c r="AK42" s="52">
        <f t="shared" si="7"/>
        <v>16</v>
      </c>
      <c r="AL42" s="41">
        <v>8</v>
      </c>
      <c r="AM42" s="41">
        <v>4</v>
      </c>
      <c r="AN42" s="41">
        <v>3</v>
      </c>
      <c r="AO42" s="52">
        <f t="shared" si="17"/>
        <v>15</v>
      </c>
      <c r="AP42" s="41">
        <v>7</v>
      </c>
      <c r="AQ42" s="41">
        <v>7</v>
      </c>
      <c r="AR42" s="41">
        <v>5</v>
      </c>
      <c r="AS42" s="52">
        <f t="shared" si="19"/>
        <v>19</v>
      </c>
      <c r="AT42" s="53">
        <f t="shared" si="10"/>
        <v>144</v>
      </c>
    </row>
    <row r="43" spans="1:46" ht="15.5">
      <c r="A43" s="354">
        <v>39</v>
      </c>
      <c r="B43" s="371">
        <v>28</v>
      </c>
      <c r="C43" s="369">
        <v>1</v>
      </c>
      <c r="D43" s="370" t="s">
        <v>323</v>
      </c>
      <c r="E43" s="364" t="s">
        <v>19</v>
      </c>
      <c r="F43" s="41">
        <v>7</v>
      </c>
      <c r="G43" s="41">
        <v>6</v>
      </c>
      <c r="H43" s="41">
        <v>3</v>
      </c>
      <c r="I43" s="52">
        <f t="shared" si="0"/>
        <v>16</v>
      </c>
      <c r="J43" s="41">
        <v>9</v>
      </c>
      <c r="K43" s="41">
        <v>6</v>
      </c>
      <c r="L43" s="41">
        <v>6</v>
      </c>
      <c r="M43" s="52">
        <f t="shared" si="13"/>
        <v>21</v>
      </c>
      <c r="N43" s="41">
        <v>9</v>
      </c>
      <c r="O43" s="41">
        <v>7</v>
      </c>
      <c r="P43" s="41">
        <v>2</v>
      </c>
      <c r="Q43" s="52">
        <f t="shared" ref="Q43:Q53" si="20">P43+O43+N43</f>
        <v>18</v>
      </c>
      <c r="R43" s="41">
        <v>7</v>
      </c>
      <c r="S43" s="41">
        <v>7</v>
      </c>
      <c r="T43" s="41">
        <v>7</v>
      </c>
      <c r="U43" s="52">
        <f>T43+S43+R43</f>
        <v>21</v>
      </c>
      <c r="V43" s="41">
        <v>8</v>
      </c>
      <c r="W43" s="41">
        <v>6</v>
      </c>
      <c r="X43" s="41">
        <v>4</v>
      </c>
      <c r="Y43" s="52">
        <f t="shared" si="4"/>
        <v>18</v>
      </c>
      <c r="Z43" s="41">
        <v>9</v>
      </c>
      <c r="AA43" s="41">
        <v>7</v>
      </c>
      <c r="AB43" s="41">
        <v>6</v>
      </c>
      <c r="AC43" s="52">
        <v>0</v>
      </c>
      <c r="AD43" s="41">
        <v>6</v>
      </c>
      <c r="AE43" s="41">
        <v>4</v>
      </c>
      <c r="AF43" s="41">
        <v>4</v>
      </c>
      <c r="AG43" s="52">
        <f t="shared" si="6"/>
        <v>14</v>
      </c>
      <c r="AH43" s="41">
        <v>9</v>
      </c>
      <c r="AI43" s="41">
        <v>6</v>
      </c>
      <c r="AJ43" s="41">
        <v>3</v>
      </c>
      <c r="AK43" s="52">
        <f t="shared" si="7"/>
        <v>18</v>
      </c>
      <c r="AL43" s="41">
        <v>9</v>
      </c>
      <c r="AM43" s="41">
        <v>8</v>
      </c>
      <c r="AN43" s="41">
        <v>6</v>
      </c>
      <c r="AO43" s="52">
        <v>0</v>
      </c>
      <c r="AP43" s="41">
        <v>8</v>
      </c>
      <c r="AQ43" s="41">
        <v>8</v>
      </c>
      <c r="AR43" s="41">
        <v>2</v>
      </c>
      <c r="AS43" s="52">
        <f t="shared" si="19"/>
        <v>18</v>
      </c>
      <c r="AT43" s="53">
        <f t="shared" si="10"/>
        <v>144</v>
      </c>
    </row>
    <row r="44" spans="1:46" ht="15.5">
      <c r="A44" s="354">
        <v>40</v>
      </c>
      <c r="B44" s="371">
        <v>29</v>
      </c>
      <c r="C44" s="369">
        <v>1</v>
      </c>
      <c r="D44" s="370" t="s">
        <v>185</v>
      </c>
      <c r="E44" s="364" t="s">
        <v>14</v>
      </c>
      <c r="F44" s="41">
        <v>7</v>
      </c>
      <c r="G44" s="41">
        <v>6</v>
      </c>
      <c r="H44" s="41">
        <v>3</v>
      </c>
      <c r="I44" s="52">
        <f t="shared" si="0"/>
        <v>16</v>
      </c>
      <c r="J44" s="41">
        <v>8</v>
      </c>
      <c r="K44" s="41">
        <v>5</v>
      </c>
      <c r="L44" s="41">
        <v>4</v>
      </c>
      <c r="M44" s="52">
        <f t="shared" si="13"/>
        <v>17</v>
      </c>
      <c r="N44" s="41">
        <v>5</v>
      </c>
      <c r="O44" s="41">
        <v>3</v>
      </c>
      <c r="P44" s="41">
        <v>2</v>
      </c>
      <c r="Q44" s="52">
        <f t="shared" si="20"/>
        <v>10</v>
      </c>
      <c r="R44" s="41">
        <v>9</v>
      </c>
      <c r="S44" s="41">
        <v>6</v>
      </c>
      <c r="T44" s="41">
        <v>4</v>
      </c>
      <c r="U44" s="52">
        <f>T44+S44+R44</f>
        <v>19</v>
      </c>
      <c r="V44" s="41">
        <v>7</v>
      </c>
      <c r="W44" s="41">
        <v>7</v>
      </c>
      <c r="X44" s="41">
        <v>6</v>
      </c>
      <c r="Y44" s="52">
        <f t="shared" si="4"/>
        <v>20</v>
      </c>
      <c r="Z44" s="41">
        <v>7</v>
      </c>
      <c r="AA44" s="41">
        <v>5</v>
      </c>
      <c r="AB44" s="41">
        <v>3</v>
      </c>
      <c r="AC44" s="52">
        <f t="shared" ref="AC44:AC51" si="21">AB44+AA44+Z44</f>
        <v>15</v>
      </c>
      <c r="AD44" s="41">
        <v>6</v>
      </c>
      <c r="AE44" s="41">
        <v>4</v>
      </c>
      <c r="AF44" s="41">
        <v>0</v>
      </c>
      <c r="AG44" s="52">
        <f t="shared" si="6"/>
        <v>10</v>
      </c>
      <c r="AH44" s="41">
        <v>6</v>
      </c>
      <c r="AI44" s="41">
        <v>2</v>
      </c>
      <c r="AJ44" s="41">
        <v>0</v>
      </c>
      <c r="AK44" s="52">
        <f t="shared" si="7"/>
        <v>8</v>
      </c>
      <c r="AL44" s="41">
        <v>9</v>
      </c>
      <c r="AM44" s="41">
        <v>4</v>
      </c>
      <c r="AN44" s="41">
        <v>4</v>
      </c>
      <c r="AO44" s="52">
        <f t="shared" ref="AO44:AO61" si="22">AN44+AM44+AL44</f>
        <v>17</v>
      </c>
      <c r="AP44" s="41">
        <v>7</v>
      </c>
      <c r="AQ44" s="41">
        <v>4</v>
      </c>
      <c r="AR44" s="41">
        <v>1</v>
      </c>
      <c r="AS44" s="52">
        <f t="shared" si="19"/>
        <v>12</v>
      </c>
      <c r="AT44" s="53">
        <f t="shared" si="10"/>
        <v>144</v>
      </c>
    </row>
    <row r="45" spans="1:46" ht="15.5">
      <c r="A45" s="354">
        <v>41</v>
      </c>
      <c r="B45" s="371" t="s">
        <v>309</v>
      </c>
      <c r="C45" s="369">
        <v>3</v>
      </c>
      <c r="D45" s="372" t="s">
        <v>45</v>
      </c>
      <c r="E45" s="364" t="s">
        <v>14</v>
      </c>
      <c r="F45" s="41">
        <v>7</v>
      </c>
      <c r="G45" s="41">
        <v>6</v>
      </c>
      <c r="H45" s="41">
        <v>6</v>
      </c>
      <c r="I45" s="52">
        <f t="shared" si="0"/>
        <v>19</v>
      </c>
      <c r="J45" s="41">
        <v>9</v>
      </c>
      <c r="K45" s="41">
        <v>8</v>
      </c>
      <c r="L45" s="41">
        <v>1</v>
      </c>
      <c r="M45" s="52">
        <f t="shared" si="13"/>
        <v>18</v>
      </c>
      <c r="N45" s="41">
        <v>7</v>
      </c>
      <c r="O45" s="41">
        <v>5</v>
      </c>
      <c r="P45" s="41">
        <v>4</v>
      </c>
      <c r="Q45" s="52">
        <f t="shared" si="20"/>
        <v>16</v>
      </c>
      <c r="R45" s="41">
        <v>8</v>
      </c>
      <c r="S45" s="41">
        <v>7</v>
      </c>
      <c r="T45" s="41">
        <v>7</v>
      </c>
      <c r="U45" s="52">
        <v>0</v>
      </c>
      <c r="V45" s="41">
        <v>8</v>
      </c>
      <c r="W45" s="41">
        <v>7</v>
      </c>
      <c r="X45" s="41">
        <v>0</v>
      </c>
      <c r="Y45" s="52">
        <f t="shared" si="4"/>
        <v>15</v>
      </c>
      <c r="Z45" s="41">
        <v>7</v>
      </c>
      <c r="AA45" s="41">
        <v>7</v>
      </c>
      <c r="AB45" s="41">
        <v>4</v>
      </c>
      <c r="AC45" s="52">
        <f t="shared" si="21"/>
        <v>18</v>
      </c>
      <c r="AD45" s="41">
        <v>8</v>
      </c>
      <c r="AE45" s="41">
        <v>7</v>
      </c>
      <c r="AF45" s="41">
        <v>2</v>
      </c>
      <c r="AG45" s="52">
        <f t="shared" si="6"/>
        <v>17</v>
      </c>
      <c r="AH45" s="41">
        <v>9</v>
      </c>
      <c r="AI45" s="41">
        <v>5</v>
      </c>
      <c r="AJ45" s="41">
        <v>5</v>
      </c>
      <c r="AK45" s="52">
        <f t="shared" si="7"/>
        <v>19</v>
      </c>
      <c r="AL45" s="41">
        <v>7</v>
      </c>
      <c r="AM45" s="41">
        <v>7</v>
      </c>
      <c r="AN45" s="41">
        <v>6</v>
      </c>
      <c r="AO45" s="52">
        <f t="shared" si="22"/>
        <v>20</v>
      </c>
      <c r="AP45" s="41">
        <v>9</v>
      </c>
      <c r="AQ45" s="41">
        <v>8</v>
      </c>
      <c r="AR45" s="41">
        <v>6</v>
      </c>
      <c r="AS45" s="52">
        <v>0</v>
      </c>
      <c r="AT45" s="53">
        <f t="shared" si="10"/>
        <v>142</v>
      </c>
    </row>
    <row r="46" spans="1:46" ht="15.5">
      <c r="A46" s="354">
        <v>42</v>
      </c>
      <c r="B46" s="371" t="s">
        <v>309</v>
      </c>
      <c r="C46" s="369">
        <v>3</v>
      </c>
      <c r="D46" s="372" t="s">
        <v>45</v>
      </c>
      <c r="E46" s="364" t="s">
        <v>14</v>
      </c>
      <c r="F46" s="41">
        <v>9</v>
      </c>
      <c r="G46" s="41">
        <v>7</v>
      </c>
      <c r="H46" s="41">
        <v>2</v>
      </c>
      <c r="I46" s="52">
        <f t="shared" si="0"/>
        <v>18</v>
      </c>
      <c r="J46" s="41">
        <v>7</v>
      </c>
      <c r="K46" s="41">
        <v>7</v>
      </c>
      <c r="L46" s="41">
        <v>2</v>
      </c>
      <c r="M46" s="52">
        <f t="shared" si="13"/>
        <v>16</v>
      </c>
      <c r="N46" s="41">
        <v>7</v>
      </c>
      <c r="O46" s="41">
        <v>5</v>
      </c>
      <c r="P46" s="41">
        <v>5</v>
      </c>
      <c r="Q46" s="52">
        <f t="shared" si="20"/>
        <v>17</v>
      </c>
      <c r="R46" s="41">
        <v>10</v>
      </c>
      <c r="S46" s="41">
        <v>8</v>
      </c>
      <c r="T46" s="41">
        <v>6</v>
      </c>
      <c r="U46" s="52">
        <v>0</v>
      </c>
      <c r="V46" s="41">
        <v>9</v>
      </c>
      <c r="W46" s="41">
        <v>6</v>
      </c>
      <c r="X46" s="41">
        <v>4</v>
      </c>
      <c r="Y46" s="52">
        <f t="shared" si="4"/>
        <v>19</v>
      </c>
      <c r="Z46" s="41">
        <v>8</v>
      </c>
      <c r="AA46" s="41">
        <v>7</v>
      </c>
      <c r="AB46" s="41">
        <v>5</v>
      </c>
      <c r="AC46" s="52">
        <f t="shared" si="21"/>
        <v>20</v>
      </c>
      <c r="AD46" s="41">
        <v>8</v>
      </c>
      <c r="AE46" s="41">
        <v>7</v>
      </c>
      <c r="AF46" s="41">
        <v>5</v>
      </c>
      <c r="AG46" s="52">
        <f t="shared" si="6"/>
        <v>20</v>
      </c>
      <c r="AH46" s="41">
        <v>9</v>
      </c>
      <c r="AI46" s="41">
        <v>8</v>
      </c>
      <c r="AJ46" s="41">
        <v>7</v>
      </c>
      <c r="AK46" s="52">
        <v>0</v>
      </c>
      <c r="AL46" s="41">
        <v>9</v>
      </c>
      <c r="AM46" s="41">
        <v>5</v>
      </c>
      <c r="AN46" s="41">
        <v>1</v>
      </c>
      <c r="AO46" s="52">
        <f t="shared" si="22"/>
        <v>15</v>
      </c>
      <c r="AP46" s="41">
        <v>8</v>
      </c>
      <c r="AQ46" s="41">
        <v>5</v>
      </c>
      <c r="AR46" s="41">
        <v>2</v>
      </c>
      <c r="AS46" s="52">
        <f>AR46+AQ46+AP46</f>
        <v>15</v>
      </c>
      <c r="AT46" s="53">
        <f t="shared" si="10"/>
        <v>140</v>
      </c>
    </row>
    <row r="47" spans="1:46" ht="15.5">
      <c r="A47" s="354">
        <v>43</v>
      </c>
      <c r="B47" s="371" t="s">
        <v>309</v>
      </c>
      <c r="C47" s="369">
        <v>3</v>
      </c>
      <c r="D47" s="372" t="s">
        <v>106</v>
      </c>
      <c r="E47" s="364" t="s">
        <v>14</v>
      </c>
      <c r="F47" s="41">
        <v>6</v>
      </c>
      <c r="G47" s="41">
        <v>5</v>
      </c>
      <c r="H47" s="41">
        <v>3</v>
      </c>
      <c r="I47" s="52">
        <f t="shared" si="0"/>
        <v>14</v>
      </c>
      <c r="J47" s="41">
        <v>8</v>
      </c>
      <c r="K47" s="41">
        <v>2</v>
      </c>
      <c r="L47" s="41">
        <v>0</v>
      </c>
      <c r="M47" s="52">
        <f t="shared" si="13"/>
        <v>10</v>
      </c>
      <c r="N47" s="41">
        <v>6</v>
      </c>
      <c r="O47" s="41">
        <v>6</v>
      </c>
      <c r="P47" s="41">
        <v>5</v>
      </c>
      <c r="Q47" s="52">
        <f t="shared" si="20"/>
        <v>17</v>
      </c>
      <c r="R47" s="41">
        <v>5</v>
      </c>
      <c r="S47" s="41">
        <v>1</v>
      </c>
      <c r="T47" s="41">
        <v>0</v>
      </c>
      <c r="U47" s="52">
        <f t="shared" ref="U47:U61" si="23">T47+S47+R47</f>
        <v>6</v>
      </c>
      <c r="V47" s="41">
        <v>7</v>
      </c>
      <c r="W47" s="41">
        <v>5</v>
      </c>
      <c r="X47" s="41">
        <v>4</v>
      </c>
      <c r="Y47" s="52">
        <f t="shared" si="4"/>
        <v>16</v>
      </c>
      <c r="Z47" s="41">
        <v>7</v>
      </c>
      <c r="AA47" s="41">
        <v>7</v>
      </c>
      <c r="AB47" s="41">
        <v>5</v>
      </c>
      <c r="AC47" s="52">
        <f t="shared" si="21"/>
        <v>19</v>
      </c>
      <c r="AD47" s="41">
        <v>6</v>
      </c>
      <c r="AE47" s="41">
        <v>5</v>
      </c>
      <c r="AF47" s="41">
        <v>3</v>
      </c>
      <c r="AG47" s="52">
        <f t="shared" si="6"/>
        <v>14</v>
      </c>
      <c r="AH47" s="41">
        <v>8</v>
      </c>
      <c r="AI47" s="41">
        <v>2</v>
      </c>
      <c r="AJ47" s="41">
        <v>1</v>
      </c>
      <c r="AK47" s="52">
        <f>AJ47+AI47+AH47</f>
        <v>11</v>
      </c>
      <c r="AL47" s="41">
        <v>6</v>
      </c>
      <c r="AM47" s="41">
        <v>5</v>
      </c>
      <c r="AN47" s="41">
        <v>3</v>
      </c>
      <c r="AO47" s="52">
        <f t="shared" si="22"/>
        <v>14</v>
      </c>
      <c r="AP47" s="41">
        <v>7</v>
      </c>
      <c r="AQ47" s="41">
        <v>7</v>
      </c>
      <c r="AR47" s="41">
        <v>4</v>
      </c>
      <c r="AS47" s="52">
        <f>AR47+AQ47+AP47</f>
        <v>18</v>
      </c>
      <c r="AT47" s="53">
        <f t="shared" si="10"/>
        <v>139</v>
      </c>
    </row>
    <row r="48" spans="1:46" ht="15.5">
      <c r="A48" s="354">
        <v>44</v>
      </c>
      <c r="B48" s="371" t="s">
        <v>309</v>
      </c>
      <c r="C48" s="369">
        <v>2</v>
      </c>
      <c r="D48" s="372" t="s">
        <v>26</v>
      </c>
      <c r="E48" s="364" t="s">
        <v>14</v>
      </c>
      <c r="F48" s="41">
        <v>9</v>
      </c>
      <c r="G48" s="41">
        <v>6</v>
      </c>
      <c r="H48" s="41">
        <v>1</v>
      </c>
      <c r="I48" s="52">
        <f t="shared" si="0"/>
        <v>16</v>
      </c>
      <c r="J48" s="41">
        <v>9</v>
      </c>
      <c r="K48" s="41">
        <v>5</v>
      </c>
      <c r="L48" s="41">
        <v>0</v>
      </c>
      <c r="M48" s="52">
        <f t="shared" si="13"/>
        <v>14</v>
      </c>
      <c r="N48" s="41">
        <v>4</v>
      </c>
      <c r="O48" s="41">
        <v>3</v>
      </c>
      <c r="P48" s="41">
        <v>0</v>
      </c>
      <c r="Q48" s="52">
        <f t="shared" si="20"/>
        <v>7</v>
      </c>
      <c r="R48" s="41">
        <v>8</v>
      </c>
      <c r="S48" s="41">
        <v>6</v>
      </c>
      <c r="T48" s="41">
        <v>4</v>
      </c>
      <c r="U48" s="52">
        <f t="shared" si="23"/>
        <v>18</v>
      </c>
      <c r="V48" s="41">
        <v>9</v>
      </c>
      <c r="W48" s="41">
        <v>5</v>
      </c>
      <c r="X48" s="41">
        <v>3</v>
      </c>
      <c r="Y48" s="52">
        <f t="shared" si="4"/>
        <v>17</v>
      </c>
      <c r="Z48" s="41">
        <v>8</v>
      </c>
      <c r="AA48" s="41">
        <v>6</v>
      </c>
      <c r="AB48" s="41">
        <v>5</v>
      </c>
      <c r="AC48" s="52">
        <f t="shared" si="21"/>
        <v>19</v>
      </c>
      <c r="AD48" s="41">
        <v>9</v>
      </c>
      <c r="AE48" s="41">
        <v>8</v>
      </c>
      <c r="AF48" s="41">
        <v>7</v>
      </c>
      <c r="AG48" s="52">
        <v>0</v>
      </c>
      <c r="AH48" s="41">
        <v>8</v>
      </c>
      <c r="AI48" s="41">
        <v>6</v>
      </c>
      <c r="AJ48" s="41">
        <v>0</v>
      </c>
      <c r="AK48" s="52">
        <f>AJ48+AI48+AH48</f>
        <v>14</v>
      </c>
      <c r="AL48" s="41">
        <v>7</v>
      </c>
      <c r="AM48" s="41">
        <v>6</v>
      </c>
      <c r="AN48" s="41">
        <v>1</v>
      </c>
      <c r="AO48" s="52">
        <f t="shared" si="22"/>
        <v>14</v>
      </c>
      <c r="AP48" s="41">
        <v>7</v>
      </c>
      <c r="AQ48" s="41">
        <v>6</v>
      </c>
      <c r="AR48" s="41">
        <v>6</v>
      </c>
      <c r="AS48" s="52">
        <f>AR48+AQ48+AP48</f>
        <v>19</v>
      </c>
      <c r="AT48" s="53">
        <f t="shared" si="10"/>
        <v>138</v>
      </c>
    </row>
    <row r="49" spans="1:46" ht="15.5">
      <c r="A49" s="354">
        <v>45</v>
      </c>
      <c r="B49" s="371">
        <v>30</v>
      </c>
      <c r="C49" s="369">
        <v>1</v>
      </c>
      <c r="D49" s="370" t="s">
        <v>324</v>
      </c>
      <c r="E49" s="364" t="s">
        <v>19</v>
      </c>
      <c r="F49" s="41">
        <v>9</v>
      </c>
      <c r="G49" s="41">
        <v>7</v>
      </c>
      <c r="H49" s="41">
        <v>4</v>
      </c>
      <c r="I49" s="52">
        <f t="shared" si="0"/>
        <v>20</v>
      </c>
      <c r="J49" s="41">
        <v>6</v>
      </c>
      <c r="K49" s="41">
        <v>6</v>
      </c>
      <c r="L49" s="41">
        <v>1</v>
      </c>
      <c r="M49" s="52">
        <f t="shared" si="13"/>
        <v>13</v>
      </c>
      <c r="N49" s="41">
        <v>7</v>
      </c>
      <c r="O49" s="41">
        <v>5</v>
      </c>
      <c r="P49" s="41">
        <v>3</v>
      </c>
      <c r="Q49" s="52">
        <f t="shared" si="20"/>
        <v>15</v>
      </c>
      <c r="R49" s="41">
        <v>8</v>
      </c>
      <c r="S49" s="41">
        <v>6</v>
      </c>
      <c r="T49" s="41">
        <v>0</v>
      </c>
      <c r="U49" s="52">
        <f t="shared" si="23"/>
        <v>14</v>
      </c>
      <c r="V49" s="41">
        <v>8</v>
      </c>
      <c r="W49" s="41">
        <v>3</v>
      </c>
      <c r="X49" s="41">
        <v>0</v>
      </c>
      <c r="Y49" s="52">
        <f t="shared" si="4"/>
        <v>11</v>
      </c>
      <c r="Z49" s="41">
        <v>8</v>
      </c>
      <c r="AA49" s="41">
        <v>7</v>
      </c>
      <c r="AB49" s="41">
        <v>1</v>
      </c>
      <c r="AC49" s="52">
        <f t="shared" si="21"/>
        <v>16</v>
      </c>
      <c r="AD49" s="41">
        <v>6</v>
      </c>
      <c r="AE49" s="41">
        <v>5</v>
      </c>
      <c r="AF49" s="41">
        <v>4</v>
      </c>
      <c r="AG49" s="52">
        <f t="shared" ref="AG49:AG55" si="24">AF49+AE49+AD49</f>
        <v>15</v>
      </c>
      <c r="AH49" s="41">
        <v>5</v>
      </c>
      <c r="AI49" s="41">
        <v>4</v>
      </c>
      <c r="AJ49" s="41">
        <v>4</v>
      </c>
      <c r="AK49" s="52">
        <f>AJ49+AI49+AH49</f>
        <v>13</v>
      </c>
      <c r="AL49" s="41">
        <v>5</v>
      </c>
      <c r="AM49" s="41">
        <v>0</v>
      </c>
      <c r="AN49" s="41">
        <v>0</v>
      </c>
      <c r="AO49" s="52">
        <f t="shared" si="22"/>
        <v>5</v>
      </c>
      <c r="AP49" s="41">
        <v>6</v>
      </c>
      <c r="AQ49" s="41">
        <v>6</v>
      </c>
      <c r="AR49" s="41">
        <v>2</v>
      </c>
      <c r="AS49" s="52">
        <f>AR49+AQ49+AP49</f>
        <v>14</v>
      </c>
      <c r="AT49" s="53">
        <f t="shared" si="10"/>
        <v>136</v>
      </c>
    </row>
    <row r="50" spans="1:46" ht="15.5">
      <c r="A50" s="354">
        <v>46</v>
      </c>
      <c r="B50" s="371" t="s">
        <v>309</v>
      </c>
      <c r="C50" s="369">
        <v>3</v>
      </c>
      <c r="D50" s="372" t="s">
        <v>34</v>
      </c>
      <c r="E50" s="364" t="s">
        <v>14</v>
      </c>
      <c r="F50" s="41">
        <v>7</v>
      </c>
      <c r="G50" s="41">
        <v>6</v>
      </c>
      <c r="H50" s="41">
        <v>5</v>
      </c>
      <c r="I50" s="52">
        <f t="shared" si="0"/>
        <v>18</v>
      </c>
      <c r="J50" s="41">
        <v>8</v>
      </c>
      <c r="K50" s="41">
        <v>7</v>
      </c>
      <c r="L50" s="41">
        <v>4</v>
      </c>
      <c r="M50" s="52">
        <f t="shared" si="13"/>
        <v>19</v>
      </c>
      <c r="N50" s="41">
        <v>8</v>
      </c>
      <c r="O50" s="41">
        <v>6</v>
      </c>
      <c r="P50" s="41">
        <v>6</v>
      </c>
      <c r="Q50" s="52">
        <f t="shared" si="20"/>
        <v>20</v>
      </c>
      <c r="R50" s="41">
        <v>6</v>
      </c>
      <c r="S50" s="41">
        <v>4</v>
      </c>
      <c r="T50" s="41">
        <v>3</v>
      </c>
      <c r="U50" s="52">
        <f t="shared" si="23"/>
        <v>13</v>
      </c>
      <c r="V50" s="41">
        <v>9</v>
      </c>
      <c r="W50" s="41">
        <v>7</v>
      </c>
      <c r="X50" s="41">
        <v>7</v>
      </c>
      <c r="Y50" s="52">
        <v>0</v>
      </c>
      <c r="Z50" s="41">
        <v>9</v>
      </c>
      <c r="AA50" s="41">
        <v>7</v>
      </c>
      <c r="AB50" s="41">
        <v>2</v>
      </c>
      <c r="AC50" s="52">
        <f t="shared" si="21"/>
        <v>18</v>
      </c>
      <c r="AD50" s="41">
        <v>6</v>
      </c>
      <c r="AE50" s="41">
        <v>4</v>
      </c>
      <c r="AF50" s="41">
        <v>4</v>
      </c>
      <c r="AG50" s="52">
        <f t="shared" si="24"/>
        <v>14</v>
      </c>
      <c r="AH50" s="41">
        <v>9</v>
      </c>
      <c r="AI50" s="41">
        <v>8</v>
      </c>
      <c r="AJ50" s="41">
        <v>6</v>
      </c>
      <c r="AK50" s="52">
        <v>0</v>
      </c>
      <c r="AL50" s="41">
        <v>8</v>
      </c>
      <c r="AM50" s="41">
        <v>7</v>
      </c>
      <c r="AN50" s="41">
        <v>5</v>
      </c>
      <c r="AO50" s="52">
        <f t="shared" si="22"/>
        <v>20</v>
      </c>
      <c r="AP50" s="41">
        <v>4</v>
      </c>
      <c r="AQ50" s="41">
        <v>4</v>
      </c>
      <c r="AR50" s="41">
        <v>3</v>
      </c>
      <c r="AS50" s="52">
        <f>AR50+AQ50+AP50</f>
        <v>11</v>
      </c>
      <c r="AT50" s="53">
        <f t="shared" si="10"/>
        <v>133</v>
      </c>
    </row>
    <row r="51" spans="1:46" ht="15.5">
      <c r="A51" s="354">
        <v>47</v>
      </c>
      <c r="B51" s="371" t="s">
        <v>309</v>
      </c>
      <c r="C51" s="369">
        <v>3</v>
      </c>
      <c r="D51" s="372" t="s">
        <v>273</v>
      </c>
      <c r="E51" s="364" t="s">
        <v>14</v>
      </c>
      <c r="F51" s="41">
        <v>8</v>
      </c>
      <c r="G51" s="41">
        <v>7</v>
      </c>
      <c r="H51" s="41">
        <v>1</v>
      </c>
      <c r="I51" s="52">
        <f t="shared" si="0"/>
        <v>16</v>
      </c>
      <c r="J51" s="41">
        <v>8</v>
      </c>
      <c r="K51" s="41">
        <v>6</v>
      </c>
      <c r="L51" s="41">
        <v>0</v>
      </c>
      <c r="M51" s="52">
        <f t="shared" si="13"/>
        <v>14</v>
      </c>
      <c r="N51" s="41">
        <v>9</v>
      </c>
      <c r="O51" s="41">
        <v>6</v>
      </c>
      <c r="P51" s="41">
        <v>4</v>
      </c>
      <c r="Q51" s="52">
        <f t="shared" si="20"/>
        <v>19</v>
      </c>
      <c r="R51" s="41">
        <v>9</v>
      </c>
      <c r="S51" s="41">
        <v>8</v>
      </c>
      <c r="T51" s="41">
        <v>1</v>
      </c>
      <c r="U51" s="52">
        <f t="shared" si="23"/>
        <v>18</v>
      </c>
      <c r="V51" s="41">
        <v>9</v>
      </c>
      <c r="W51" s="41">
        <v>7</v>
      </c>
      <c r="X51" s="41">
        <v>6</v>
      </c>
      <c r="Y51" s="52">
        <v>0</v>
      </c>
      <c r="Z51" s="41">
        <v>9</v>
      </c>
      <c r="AA51" s="41">
        <v>8</v>
      </c>
      <c r="AB51" s="41">
        <v>0</v>
      </c>
      <c r="AC51" s="52">
        <f t="shared" si="21"/>
        <v>17</v>
      </c>
      <c r="AD51" s="41">
        <v>8</v>
      </c>
      <c r="AE51" s="41">
        <v>7</v>
      </c>
      <c r="AF51" s="41">
        <v>0</v>
      </c>
      <c r="AG51" s="52">
        <f t="shared" si="24"/>
        <v>15</v>
      </c>
      <c r="AH51" s="41">
        <v>8</v>
      </c>
      <c r="AI51" s="41">
        <v>5</v>
      </c>
      <c r="AJ51" s="41">
        <v>3</v>
      </c>
      <c r="AK51" s="52">
        <f t="shared" ref="AK51:AK61" si="25">AJ51+AI51+AH51</f>
        <v>16</v>
      </c>
      <c r="AL51" s="41">
        <v>7</v>
      </c>
      <c r="AM51" s="41">
        <v>6</v>
      </c>
      <c r="AN51" s="41">
        <v>3</v>
      </c>
      <c r="AO51" s="52">
        <f t="shared" si="22"/>
        <v>16</v>
      </c>
      <c r="AP51" s="41">
        <v>9</v>
      </c>
      <c r="AQ51" s="41">
        <v>8</v>
      </c>
      <c r="AR51" s="41">
        <v>7</v>
      </c>
      <c r="AS51" s="52">
        <v>0</v>
      </c>
      <c r="AT51" s="53">
        <f t="shared" si="10"/>
        <v>131</v>
      </c>
    </row>
    <row r="52" spans="1:46" ht="15.5">
      <c r="A52" s="354">
        <v>48</v>
      </c>
      <c r="B52" s="371">
        <v>31</v>
      </c>
      <c r="C52" s="369">
        <v>1</v>
      </c>
      <c r="D52" s="370" t="s">
        <v>121</v>
      </c>
      <c r="E52" s="364" t="s">
        <v>325</v>
      </c>
      <c r="F52" s="41">
        <v>8</v>
      </c>
      <c r="G52" s="41">
        <v>7</v>
      </c>
      <c r="H52" s="41">
        <v>3</v>
      </c>
      <c r="I52" s="52">
        <f t="shared" si="0"/>
        <v>18</v>
      </c>
      <c r="J52" s="41">
        <v>6</v>
      </c>
      <c r="K52" s="41">
        <v>6</v>
      </c>
      <c r="L52" s="41">
        <v>4</v>
      </c>
      <c r="M52" s="52">
        <f t="shared" si="13"/>
        <v>16</v>
      </c>
      <c r="N52" s="41">
        <v>8</v>
      </c>
      <c r="O52" s="41">
        <v>5</v>
      </c>
      <c r="P52" s="41">
        <v>3</v>
      </c>
      <c r="Q52" s="52">
        <f t="shared" si="20"/>
        <v>16</v>
      </c>
      <c r="R52" s="41">
        <v>7</v>
      </c>
      <c r="S52" s="41">
        <v>5</v>
      </c>
      <c r="T52" s="41">
        <v>4</v>
      </c>
      <c r="U52" s="52">
        <f t="shared" si="23"/>
        <v>16</v>
      </c>
      <c r="V52" s="41">
        <v>6</v>
      </c>
      <c r="W52" s="41">
        <v>5</v>
      </c>
      <c r="X52" s="41">
        <v>2</v>
      </c>
      <c r="Y52" s="52">
        <f>X52+W52+V52</f>
        <v>13</v>
      </c>
      <c r="Z52" s="41">
        <v>8</v>
      </c>
      <c r="AA52" s="41">
        <v>8</v>
      </c>
      <c r="AB52" s="41">
        <v>6</v>
      </c>
      <c r="AC52" s="52">
        <v>0</v>
      </c>
      <c r="AD52" s="41">
        <v>5</v>
      </c>
      <c r="AE52" s="41">
        <v>3</v>
      </c>
      <c r="AF52" s="41">
        <v>0</v>
      </c>
      <c r="AG52" s="52">
        <f t="shared" si="24"/>
        <v>8</v>
      </c>
      <c r="AH52" s="41">
        <v>6</v>
      </c>
      <c r="AI52" s="41">
        <v>5</v>
      </c>
      <c r="AJ52" s="41">
        <v>2</v>
      </c>
      <c r="AK52" s="52">
        <f t="shared" si="25"/>
        <v>13</v>
      </c>
      <c r="AL52" s="41">
        <v>7</v>
      </c>
      <c r="AM52" s="41">
        <v>6</v>
      </c>
      <c r="AN52" s="41">
        <v>2</v>
      </c>
      <c r="AO52" s="52">
        <f t="shared" si="22"/>
        <v>15</v>
      </c>
      <c r="AP52" s="41">
        <v>9</v>
      </c>
      <c r="AQ52" s="41">
        <v>5</v>
      </c>
      <c r="AR52" s="41">
        <v>1</v>
      </c>
      <c r="AS52" s="52">
        <f t="shared" ref="AS52:AS61" si="26">AR52+AQ52+AP52</f>
        <v>15</v>
      </c>
      <c r="AT52" s="53">
        <f t="shared" si="10"/>
        <v>130</v>
      </c>
    </row>
    <row r="53" spans="1:46" ht="15.5">
      <c r="A53" s="354">
        <v>49</v>
      </c>
      <c r="B53" s="371">
        <v>32</v>
      </c>
      <c r="C53" s="369">
        <v>1</v>
      </c>
      <c r="D53" s="370" t="s">
        <v>326</v>
      </c>
      <c r="E53" s="364" t="s">
        <v>19</v>
      </c>
      <c r="F53" s="41">
        <v>5</v>
      </c>
      <c r="G53" s="41">
        <v>3</v>
      </c>
      <c r="H53" s="41">
        <v>0</v>
      </c>
      <c r="I53" s="52">
        <f t="shared" si="0"/>
        <v>8</v>
      </c>
      <c r="J53" s="41">
        <v>5</v>
      </c>
      <c r="K53" s="41">
        <v>3</v>
      </c>
      <c r="L53" s="41">
        <v>0</v>
      </c>
      <c r="M53" s="52">
        <f t="shared" si="13"/>
        <v>8</v>
      </c>
      <c r="N53" s="41">
        <v>6</v>
      </c>
      <c r="O53" s="41">
        <v>3</v>
      </c>
      <c r="P53" s="41">
        <v>0</v>
      </c>
      <c r="Q53" s="52">
        <f t="shared" si="20"/>
        <v>9</v>
      </c>
      <c r="R53" s="41">
        <v>7</v>
      </c>
      <c r="S53" s="41">
        <v>6</v>
      </c>
      <c r="T53" s="41">
        <v>5</v>
      </c>
      <c r="U53" s="52">
        <f t="shared" si="23"/>
        <v>18</v>
      </c>
      <c r="V53" s="41">
        <v>7</v>
      </c>
      <c r="W53" s="41">
        <v>6</v>
      </c>
      <c r="X53" s="41">
        <v>4</v>
      </c>
      <c r="Y53" s="52">
        <f>X53+W53+V53</f>
        <v>17</v>
      </c>
      <c r="Z53" s="41">
        <v>9</v>
      </c>
      <c r="AA53" s="41">
        <v>7</v>
      </c>
      <c r="AB53" s="41">
        <v>0</v>
      </c>
      <c r="AC53" s="52">
        <f t="shared" ref="AC53:AC61" si="27">AB53+AA53+Z53</f>
        <v>16</v>
      </c>
      <c r="AD53" s="41">
        <v>6</v>
      </c>
      <c r="AE53" s="41">
        <v>4</v>
      </c>
      <c r="AF53" s="41">
        <v>0</v>
      </c>
      <c r="AG53" s="52">
        <f t="shared" si="24"/>
        <v>10</v>
      </c>
      <c r="AH53" s="41">
        <v>7</v>
      </c>
      <c r="AI53" s="41">
        <v>5</v>
      </c>
      <c r="AJ53" s="41">
        <v>2</v>
      </c>
      <c r="AK53" s="52">
        <f t="shared" si="25"/>
        <v>14</v>
      </c>
      <c r="AL53" s="41">
        <v>9</v>
      </c>
      <c r="AM53" s="41">
        <v>8</v>
      </c>
      <c r="AN53" s="41">
        <v>0</v>
      </c>
      <c r="AO53" s="52">
        <f t="shared" si="22"/>
        <v>17</v>
      </c>
      <c r="AP53" s="41">
        <v>5</v>
      </c>
      <c r="AQ53" s="41">
        <v>4</v>
      </c>
      <c r="AR53" s="41">
        <v>3</v>
      </c>
      <c r="AS53" s="52">
        <f t="shared" si="26"/>
        <v>12</v>
      </c>
      <c r="AT53" s="53">
        <f t="shared" si="10"/>
        <v>129</v>
      </c>
    </row>
    <row r="54" spans="1:46" ht="15.5">
      <c r="A54" s="354">
        <v>50</v>
      </c>
      <c r="B54" s="371" t="s">
        <v>309</v>
      </c>
      <c r="C54" s="369">
        <v>2</v>
      </c>
      <c r="D54" s="372" t="s">
        <v>75</v>
      </c>
      <c r="E54" s="364" t="s">
        <v>76</v>
      </c>
      <c r="F54" s="41">
        <v>8</v>
      </c>
      <c r="G54" s="41">
        <v>8</v>
      </c>
      <c r="H54" s="41">
        <v>2</v>
      </c>
      <c r="I54" s="52">
        <f t="shared" si="0"/>
        <v>18</v>
      </c>
      <c r="J54" s="41">
        <v>9</v>
      </c>
      <c r="K54" s="41">
        <v>7</v>
      </c>
      <c r="L54" s="41">
        <v>6</v>
      </c>
      <c r="M54" s="52">
        <v>0</v>
      </c>
      <c r="N54" s="41">
        <v>9</v>
      </c>
      <c r="O54" s="41">
        <v>8</v>
      </c>
      <c r="P54" s="41">
        <v>5</v>
      </c>
      <c r="Q54" s="52">
        <v>0</v>
      </c>
      <c r="R54" s="41">
        <v>7</v>
      </c>
      <c r="S54" s="41">
        <v>6</v>
      </c>
      <c r="T54" s="41">
        <v>5</v>
      </c>
      <c r="U54" s="52">
        <f t="shared" si="23"/>
        <v>18</v>
      </c>
      <c r="V54" s="41">
        <v>8</v>
      </c>
      <c r="W54" s="41">
        <v>7</v>
      </c>
      <c r="X54" s="41">
        <v>7</v>
      </c>
      <c r="Y54" s="52">
        <v>0</v>
      </c>
      <c r="Z54" s="41">
        <v>8</v>
      </c>
      <c r="AA54" s="41">
        <v>6</v>
      </c>
      <c r="AB54" s="41">
        <v>3</v>
      </c>
      <c r="AC54" s="52">
        <f t="shared" si="27"/>
        <v>17</v>
      </c>
      <c r="AD54" s="41">
        <v>8</v>
      </c>
      <c r="AE54" s="41">
        <v>8</v>
      </c>
      <c r="AF54" s="41">
        <v>1</v>
      </c>
      <c r="AG54" s="52">
        <f t="shared" si="24"/>
        <v>17</v>
      </c>
      <c r="AH54" s="41">
        <v>7</v>
      </c>
      <c r="AI54" s="41">
        <v>6</v>
      </c>
      <c r="AJ54" s="41">
        <v>5</v>
      </c>
      <c r="AK54" s="52">
        <f t="shared" si="25"/>
        <v>18</v>
      </c>
      <c r="AL54" s="41">
        <v>9</v>
      </c>
      <c r="AM54" s="41">
        <v>8</v>
      </c>
      <c r="AN54" s="41">
        <v>4</v>
      </c>
      <c r="AO54" s="52">
        <f t="shared" si="22"/>
        <v>21</v>
      </c>
      <c r="AP54" s="41">
        <v>8</v>
      </c>
      <c r="AQ54" s="41">
        <v>6</v>
      </c>
      <c r="AR54" s="41">
        <v>3</v>
      </c>
      <c r="AS54" s="52">
        <f t="shared" si="26"/>
        <v>17</v>
      </c>
      <c r="AT54" s="53">
        <f t="shared" si="10"/>
        <v>126</v>
      </c>
    </row>
    <row r="55" spans="1:46" ht="15.5">
      <c r="A55" s="354">
        <v>51</v>
      </c>
      <c r="B55" s="371">
        <v>33</v>
      </c>
      <c r="C55" s="369">
        <v>1</v>
      </c>
      <c r="D55" s="370" t="s">
        <v>260</v>
      </c>
      <c r="E55" s="364" t="s">
        <v>14</v>
      </c>
      <c r="F55" s="41">
        <v>8</v>
      </c>
      <c r="G55" s="41">
        <v>6</v>
      </c>
      <c r="H55" s="41">
        <v>5</v>
      </c>
      <c r="I55" s="52">
        <f t="shared" si="0"/>
        <v>19</v>
      </c>
      <c r="J55" s="41">
        <v>7</v>
      </c>
      <c r="K55" s="41">
        <v>6</v>
      </c>
      <c r="L55" s="41">
        <v>3</v>
      </c>
      <c r="M55" s="52">
        <f t="shared" ref="M55:M61" si="28">L55+K55+J55</f>
        <v>16</v>
      </c>
      <c r="N55" s="41">
        <v>8</v>
      </c>
      <c r="O55" s="41">
        <v>8</v>
      </c>
      <c r="P55" s="41">
        <v>7</v>
      </c>
      <c r="Q55" s="52">
        <v>0</v>
      </c>
      <c r="R55" s="41">
        <v>7</v>
      </c>
      <c r="S55" s="41">
        <v>6</v>
      </c>
      <c r="T55" s="41">
        <v>5</v>
      </c>
      <c r="U55" s="52">
        <f t="shared" si="23"/>
        <v>18</v>
      </c>
      <c r="V55" s="41">
        <v>9</v>
      </c>
      <c r="W55" s="41">
        <v>7</v>
      </c>
      <c r="X55" s="41">
        <v>6</v>
      </c>
      <c r="Y55" s="52">
        <v>0</v>
      </c>
      <c r="Z55" s="41">
        <v>7</v>
      </c>
      <c r="AA55" s="41">
        <v>3</v>
      </c>
      <c r="AB55" s="41">
        <v>0</v>
      </c>
      <c r="AC55" s="52">
        <f t="shared" si="27"/>
        <v>10</v>
      </c>
      <c r="AD55" s="41">
        <v>7</v>
      </c>
      <c r="AE55" s="41">
        <v>1</v>
      </c>
      <c r="AF55" s="41">
        <v>0</v>
      </c>
      <c r="AG55" s="52">
        <f t="shared" si="24"/>
        <v>8</v>
      </c>
      <c r="AH55" s="41">
        <v>9</v>
      </c>
      <c r="AI55" s="41">
        <v>6</v>
      </c>
      <c r="AJ55" s="41">
        <v>3</v>
      </c>
      <c r="AK55" s="52">
        <f t="shared" si="25"/>
        <v>18</v>
      </c>
      <c r="AL55" s="41">
        <v>7</v>
      </c>
      <c r="AM55" s="41">
        <v>7</v>
      </c>
      <c r="AN55" s="41">
        <v>4</v>
      </c>
      <c r="AO55" s="52">
        <f t="shared" si="22"/>
        <v>18</v>
      </c>
      <c r="AP55" s="41">
        <v>7</v>
      </c>
      <c r="AQ55" s="41">
        <v>5</v>
      </c>
      <c r="AR55" s="41">
        <v>2</v>
      </c>
      <c r="AS55" s="52">
        <f t="shared" si="26"/>
        <v>14</v>
      </c>
      <c r="AT55" s="53">
        <f t="shared" si="10"/>
        <v>121</v>
      </c>
    </row>
    <row r="56" spans="1:46" ht="15.5">
      <c r="A56" s="354">
        <v>52</v>
      </c>
      <c r="B56" s="371" t="s">
        <v>309</v>
      </c>
      <c r="C56" s="369">
        <v>3</v>
      </c>
      <c r="D56" s="372" t="s">
        <v>106</v>
      </c>
      <c r="E56" s="364" t="s">
        <v>14</v>
      </c>
      <c r="F56" s="41">
        <v>6</v>
      </c>
      <c r="G56" s="41">
        <v>3</v>
      </c>
      <c r="H56" s="41">
        <v>3</v>
      </c>
      <c r="I56" s="52">
        <f t="shared" si="0"/>
        <v>12</v>
      </c>
      <c r="J56" s="41">
        <v>8</v>
      </c>
      <c r="K56" s="41">
        <v>4</v>
      </c>
      <c r="L56" s="41">
        <v>1</v>
      </c>
      <c r="M56" s="52">
        <f t="shared" si="28"/>
        <v>13</v>
      </c>
      <c r="N56" s="41">
        <v>8</v>
      </c>
      <c r="O56" s="41">
        <v>2</v>
      </c>
      <c r="P56" s="41">
        <v>0</v>
      </c>
      <c r="Q56" s="52">
        <f t="shared" ref="Q56:Q61" si="29">P56+O56+N56</f>
        <v>10</v>
      </c>
      <c r="R56" s="41">
        <v>8</v>
      </c>
      <c r="S56" s="41">
        <v>5</v>
      </c>
      <c r="T56" s="41">
        <v>4</v>
      </c>
      <c r="U56" s="52">
        <f t="shared" si="23"/>
        <v>17</v>
      </c>
      <c r="V56" s="41">
        <v>7</v>
      </c>
      <c r="W56" s="41">
        <v>7</v>
      </c>
      <c r="X56" s="41">
        <v>4</v>
      </c>
      <c r="Y56" s="52">
        <f t="shared" ref="Y56:Y61" si="30">X56+W56+V56</f>
        <v>18</v>
      </c>
      <c r="Z56" s="41">
        <v>7</v>
      </c>
      <c r="AA56" s="41">
        <v>4</v>
      </c>
      <c r="AB56" s="41">
        <v>4</v>
      </c>
      <c r="AC56" s="52">
        <f t="shared" si="27"/>
        <v>15</v>
      </c>
      <c r="AD56" s="41">
        <v>9</v>
      </c>
      <c r="AE56" s="41">
        <v>7</v>
      </c>
      <c r="AF56" s="41">
        <v>6</v>
      </c>
      <c r="AG56" s="52">
        <v>0</v>
      </c>
      <c r="AH56" s="41">
        <v>5</v>
      </c>
      <c r="AI56" s="41">
        <v>3</v>
      </c>
      <c r="AJ56" s="41">
        <v>0</v>
      </c>
      <c r="AK56" s="52">
        <f t="shared" si="25"/>
        <v>8</v>
      </c>
      <c r="AL56" s="41">
        <v>6</v>
      </c>
      <c r="AM56" s="41">
        <v>2</v>
      </c>
      <c r="AN56" s="41">
        <v>2</v>
      </c>
      <c r="AO56" s="52">
        <f t="shared" si="22"/>
        <v>10</v>
      </c>
      <c r="AP56" s="41">
        <v>8</v>
      </c>
      <c r="AQ56" s="41">
        <v>7</v>
      </c>
      <c r="AR56" s="41">
        <v>1</v>
      </c>
      <c r="AS56" s="52">
        <f t="shared" si="26"/>
        <v>16</v>
      </c>
      <c r="AT56" s="53">
        <f t="shared" si="10"/>
        <v>119</v>
      </c>
    </row>
    <row r="57" spans="1:46" ht="15.5">
      <c r="A57" s="354">
        <v>53</v>
      </c>
      <c r="B57" s="371">
        <v>34</v>
      </c>
      <c r="C57" s="369">
        <v>2</v>
      </c>
      <c r="D57" s="370" t="s">
        <v>327</v>
      </c>
      <c r="E57" s="364" t="s">
        <v>19</v>
      </c>
      <c r="F57" s="41">
        <v>7</v>
      </c>
      <c r="G57" s="41">
        <v>7</v>
      </c>
      <c r="H57" s="41">
        <v>5</v>
      </c>
      <c r="I57" s="52">
        <f t="shared" si="0"/>
        <v>19</v>
      </c>
      <c r="J57" s="41">
        <v>6</v>
      </c>
      <c r="K57" s="41">
        <v>4</v>
      </c>
      <c r="L57" s="41">
        <v>0</v>
      </c>
      <c r="M57" s="52">
        <f t="shared" si="28"/>
        <v>10</v>
      </c>
      <c r="N57" s="41">
        <v>1</v>
      </c>
      <c r="O57" s="41">
        <v>0</v>
      </c>
      <c r="P57" s="41">
        <v>0</v>
      </c>
      <c r="Q57" s="52">
        <f t="shared" si="29"/>
        <v>1</v>
      </c>
      <c r="R57" s="41">
        <v>6</v>
      </c>
      <c r="S57" s="41">
        <v>3</v>
      </c>
      <c r="T57" s="41">
        <v>0</v>
      </c>
      <c r="U57" s="52">
        <f t="shared" si="23"/>
        <v>9</v>
      </c>
      <c r="V57" s="41">
        <v>5</v>
      </c>
      <c r="W57" s="41">
        <v>2</v>
      </c>
      <c r="X57" s="41">
        <v>1</v>
      </c>
      <c r="Y57" s="52">
        <f t="shared" si="30"/>
        <v>8</v>
      </c>
      <c r="Z57" s="41">
        <v>8</v>
      </c>
      <c r="AA57" s="41">
        <v>5</v>
      </c>
      <c r="AB57" s="41">
        <v>2</v>
      </c>
      <c r="AC57" s="52">
        <f t="shared" si="27"/>
        <v>15</v>
      </c>
      <c r="AD57" s="41">
        <v>6</v>
      </c>
      <c r="AE57" s="41">
        <v>5</v>
      </c>
      <c r="AF57" s="41">
        <v>4</v>
      </c>
      <c r="AG57" s="52">
        <f t="shared" ref="AG57:AG61" si="31">AF57+AE57+AD57</f>
        <v>15</v>
      </c>
      <c r="AH57" s="41">
        <v>8</v>
      </c>
      <c r="AI57" s="41">
        <v>2</v>
      </c>
      <c r="AJ57" s="41">
        <v>1</v>
      </c>
      <c r="AK57" s="52">
        <f t="shared" si="25"/>
        <v>11</v>
      </c>
      <c r="AL57" s="41">
        <v>7</v>
      </c>
      <c r="AM57" s="41">
        <v>5</v>
      </c>
      <c r="AN57" s="41">
        <v>3</v>
      </c>
      <c r="AO57" s="52">
        <f t="shared" si="22"/>
        <v>15</v>
      </c>
      <c r="AP57" s="41">
        <v>7</v>
      </c>
      <c r="AQ57" s="41">
        <v>6</v>
      </c>
      <c r="AR57" s="41">
        <v>1</v>
      </c>
      <c r="AS57" s="52">
        <f t="shared" si="26"/>
        <v>14</v>
      </c>
      <c r="AT57" s="53">
        <f t="shared" si="10"/>
        <v>117</v>
      </c>
    </row>
    <row r="58" spans="1:46" ht="15.5">
      <c r="A58" s="354">
        <v>54</v>
      </c>
      <c r="B58" s="371">
        <v>35</v>
      </c>
      <c r="C58" s="369">
        <v>1</v>
      </c>
      <c r="D58" s="370" t="s">
        <v>78</v>
      </c>
      <c r="E58" s="364" t="s">
        <v>14</v>
      </c>
      <c r="F58" s="41">
        <v>6</v>
      </c>
      <c r="G58" s="41">
        <v>1</v>
      </c>
      <c r="H58" s="41">
        <v>0</v>
      </c>
      <c r="I58" s="52">
        <f t="shared" si="0"/>
        <v>7</v>
      </c>
      <c r="J58" s="41">
        <v>6</v>
      </c>
      <c r="K58" s="41">
        <v>6</v>
      </c>
      <c r="L58" s="41">
        <v>4</v>
      </c>
      <c r="M58" s="52">
        <f t="shared" si="28"/>
        <v>16</v>
      </c>
      <c r="N58" s="41">
        <v>2</v>
      </c>
      <c r="O58" s="41">
        <v>0</v>
      </c>
      <c r="P58" s="41">
        <v>0</v>
      </c>
      <c r="Q58" s="52">
        <f t="shared" si="29"/>
        <v>2</v>
      </c>
      <c r="R58" s="41">
        <v>7</v>
      </c>
      <c r="S58" s="41">
        <v>5</v>
      </c>
      <c r="T58" s="41">
        <v>1</v>
      </c>
      <c r="U58" s="52">
        <f t="shared" si="23"/>
        <v>13</v>
      </c>
      <c r="V58" s="41">
        <v>6</v>
      </c>
      <c r="W58" s="41">
        <v>5</v>
      </c>
      <c r="X58" s="41">
        <v>2</v>
      </c>
      <c r="Y58" s="52">
        <f t="shared" si="30"/>
        <v>13</v>
      </c>
      <c r="Z58" s="41">
        <v>5</v>
      </c>
      <c r="AA58" s="41">
        <v>5</v>
      </c>
      <c r="AB58" s="41">
        <v>1</v>
      </c>
      <c r="AC58" s="52">
        <f t="shared" si="27"/>
        <v>11</v>
      </c>
      <c r="AD58" s="41">
        <v>8</v>
      </c>
      <c r="AE58" s="41">
        <v>4</v>
      </c>
      <c r="AF58" s="41">
        <v>0</v>
      </c>
      <c r="AG58" s="52">
        <f t="shared" si="31"/>
        <v>12</v>
      </c>
      <c r="AH58" s="41">
        <v>8</v>
      </c>
      <c r="AI58" s="41">
        <v>7</v>
      </c>
      <c r="AJ58" s="41">
        <v>0</v>
      </c>
      <c r="AK58" s="52">
        <f t="shared" si="25"/>
        <v>15</v>
      </c>
      <c r="AL58" s="41">
        <v>9</v>
      </c>
      <c r="AM58" s="41">
        <v>5</v>
      </c>
      <c r="AN58" s="41">
        <v>3</v>
      </c>
      <c r="AO58" s="52">
        <f t="shared" si="22"/>
        <v>17</v>
      </c>
      <c r="AP58" s="41">
        <v>4</v>
      </c>
      <c r="AQ58" s="41">
        <v>3</v>
      </c>
      <c r="AR58" s="41">
        <v>1</v>
      </c>
      <c r="AS58" s="52">
        <f t="shared" si="26"/>
        <v>8</v>
      </c>
      <c r="AT58" s="53">
        <f t="shared" si="10"/>
        <v>114</v>
      </c>
    </row>
    <row r="59" spans="1:46" ht="15.5">
      <c r="A59" s="354">
        <v>55</v>
      </c>
      <c r="B59" s="371">
        <v>36</v>
      </c>
      <c r="C59" s="369">
        <v>1</v>
      </c>
      <c r="D59" s="370" t="s">
        <v>48</v>
      </c>
      <c r="E59" s="364" t="s">
        <v>14</v>
      </c>
      <c r="F59" s="41">
        <v>8</v>
      </c>
      <c r="G59" s="41">
        <v>7</v>
      </c>
      <c r="H59" s="41">
        <v>5</v>
      </c>
      <c r="I59" s="52">
        <f t="shared" si="0"/>
        <v>20</v>
      </c>
      <c r="J59" s="41">
        <v>6</v>
      </c>
      <c r="K59" s="41">
        <v>3</v>
      </c>
      <c r="L59" s="41">
        <v>0</v>
      </c>
      <c r="M59" s="52">
        <f t="shared" si="28"/>
        <v>9</v>
      </c>
      <c r="N59" s="41">
        <v>8</v>
      </c>
      <c r="O59" s="41">
        <v>3</v>
      </c>
      <c r="P59" s="41">
        <v>0</v>
      </c>
      <c r="Q59" s="52">
        <f t="shared" si="29"/>
        <v>11</v>
      </c>
      <c r="R59" s="41">
        <v>8</v>
      </c>
      <c r="S59" s="41">
        <v>1</v>
      </c>
      <c r="T59" s="41">
        <v>0</v>
      </c>
      <c r="U59" s="52">
        <f t="shared" si="23"/>
        <v>9</v>
      </c>
      <c r="V59" s="41">
        <v>7</v>
      </c>
      <c r="W59" s="41">
        <v>6</v>
      </c>
      <c r="X59" s="41">
        <v>1</v>
      </c>
      <c r="Y59" s="52">
        <f t="shared" si="30"/>
        <v>14</v>
      </c>
      <c r="Z59" s="41">
        <v>4</v>
      </c>
      <c r="AA59" s="41">
        <v>1</v>
      </c>
      <c r="AB59" s="41">
        <v>0</v>
      </c>
      <c r="AC59" s="52">
        <f t="shared" si="27"/>
        <v>5</v>
      </c>
      <c r="AD59" s="41">
        <v>2</v>
      </c>
      <c r="AE59" s="41">
        <v>2</v>
      </c>
      <c r="AF59" s="41">
        <v>0</v>
      </c>
      <c r="AG59" s="52">
        <f t="shared" si="31"/>
        <v>4</v>
      </c>
      <c r="AH59" s="41">
        <v>7</v>
      </c>
      <c r="AI59" s="41">
        <v>4</v>
      </c>
      <c r="AJ59" s="41">
        <v>3</v>
      </c>
      <c r="AK59" s="52">
        <f t="shared" si="25"/>
        <v>14</v>
      </c>
      <c r="AL59" s="41">
        <v>6</v>
      </c>
      <c r="AM59" s="41">
        <v>0</v>
      </c>
      <c r="AN59" s="41">
        <v>0</v>
      </c>
      <c r="AO59" s="52">
        <f t="shared" si="22"/>
        <v>6</v>
      </c>
      <c r="AP59" s="41">
        <v>7</v>
      </c>
      <c r="AQ59" s="41">
        <v>7</v>
      </c>
      <c r="AR59" s="41">
        <v>6</v>
      </c>
      <c r="AS59" s="52">
        <f t="shared" si="26"/>
        <v>20</v>
      </c>
      <c r="AT59" s="53">
        <f t="shared" si="10"/>
        <v>112</v>
      </c>
    </row>
    <row r="60" spans="1:46" ht="15.5">
      <c r="A60" s="354">
        <v>56</v>
      </c>
      <c r="B60" s="371" t="s">
        <v>309</v>
      </c>
      <c r="C60" s="369">
        <v>2</v>
      </c>
      <c r="D60" s="372" t="s">
        <v>327</v>
      </c>
      <c r="E60" s="364" t="s">
        <v>19</v>
      </c>
      <c r="F60" s="41">
        <v>2</v>
      </c>
      <c r="G60" s="41">
        <v>0</v>
      </c>
      <c r="H60" s="41">
        <v>0</v>
      </c>
      <c r="I60" s="52">
        <f t="shared" si="0"/>
        <v>2</v>
      </c>
      <c r="J60" s="41">
        <v>9</v>
      </c>
      <c r="K60" s="41">
        <v>3</v>
      </c>
      <c r="L60" s="41">
        <v>3</v>
      </c>
      <c r="M60" s="52">
        <f t="shared" si="28"/>
        <v>15</v>
      </c>
      <c r="N60" s="41">
        <v>7</v>
      </c>
      <c r="O60" s="41">
        <v>5</v>
      </c>
      <c r="P60" s="41">
        <v>1</v>
      </c>
      <c r="Q60" s="52">
        <f t="shared" si="29"/>
        <v>13</v>
      </c>
      <c r="R60" s="41">
        <v>7</v>
      </c>
      <c r="S60" s="41">
        <v>1</v>
      </c>
      <c r="T60" s="41">
        <v>0</v>
      </c>
      <c r="U60" s="52">
        <f t="shared" si="23"/>
        <v>8</v>
      </c>
      <c r="V60" s="41">
        <v>9</v>
      </c>
      <c r="W60" s="41">
        <v>4</v>
      </c>
      <c r="X60" s="41">
        <v>0</v>
      </c>
      <c r="Y60" s="52">
        <f t="shared" si="30"/>
        <v>13</v>
      </c>
      <c r="Z60" s="41">
        <v>7</v>
      </c>
      <c r="AA60" s="41">
        <v>7</v>
      </c>
      <c r="AB60" s="41">
        <v>5</v>
      </c>
      <c r="AC60" s="52">
        <f t="shared" si="27"/>
        <v>19</v>
      </c>
      <c r="AD60" s="41">
        <v>7</v>
      </c>
      <c r="AE60" s="41">
        <v>7</v>
      </c>
      <c r="AF60" s="41">
        <v>4</v>
      </c>
      <c r="AG60" s="52">
        <f t="shared" si="31"/>
        <v>18</v>
      </c>
      <c r="AH60" s="41">
        <v>4</v>
      </c>
      <c r="AI60" s="41">
        <v>1</v>
      </c>
      <c r="AJ60" s="41">
        <v>1</v>
      </c>
      <c r="AK60" s="52">
        <f t="shared" si="25"/>
        <v>6</v>
      </c>
      <c r="AL60" s="41">
        <v>1</v>
      </c>
      <c r="AM60" s="41">
        <v>0</v>
      </c>
      <c r="AN60" s="41">
        <v>0</v>
      </c>
      <c r="AO60" s="52">
        <f t="shared" si="22"/>
        <v>1</v>
      </c>
      <c r="AP60" s="41">
        <v>3</v>
      </c>
      <c r="AQ60" s="41">
        <v>1</v>
      </c>
      <c r="AR60" s="41">
        <v>0</v>
      </c>
      <c r="AS60" s="52">
        <f t="shared" si="26"/>
        <v>4</v>
      </c>
      <c r="AT60" s="53">
        <f t="shared" si="10"/>
        <v>99</v>
      </c>
    </row>
    <row r="61" spans="1:46" ht="15.5">
      <c r="A61" s="354">
        <v>57</v>
      </c>
      <c r="B61" s="371">
        <v>37</v>
      </c>
      <c r="C61" s="369">
        <v>1</v>
      </c>
      <c r="D61" s="370" t="s">
        <v>328</v>
      </c>
      <c r="E61" s="364" t="s">
        <v>19</v>
      </c>
      <c r="F61" s="41">
        <v>8</v>
      </c>
      <c r="G61" s="41">
        <v>5</v>
      </c>
      <c r="H61" s="41">
        <v>0</v>
      </c>
      <c r="I61" s="52">
        <f t="shared" si="0"/>
        <v>13</v>
      </c>
      <c r="J61" s="41">
        <v>5</v>
      </c>
      <c r="K61" s="41">
        <v>1</v>
      </c>
      <c r="L61" s="41">
        <v>0</v>
      </c>
      <c r="M61" s="52">
        <f t="shared" si="28"/>
        <v>6</v>
      </c>
      <c r="N61" s="41">
        <v>5</v>
      </c>
      <c r="O61" s="41">
        <v>4</v>
      </c>
      <c r="P61" s="41">
        <v>1</v>
      </c>
      <c r="Q61" s="52">
        <f t="shared" si="29"/>
        <v>10</v>
      </c>
      <c r="R61" s="41">
        <v>7</v>
      </c>
      <c r="S61" s="41">
        <v>7</v>
      </c>
      <c r="T61" s="41">
        <v>0</v>
      </c>
      <c r="U61" s="52">
        <f t="shared" si="23"/>
        <v>14</v>
      </c>
      <c r="V61" s="41">
        <v>3</v>
      </c>
      <c r="W61" s="41">
        <v>0</v>
      </c>
      <c r="X61" s="41">
        <v>0</v>
      </c>
      <c r="Y61" s="52">
        <f t="shared" si="30"/>
        <v>3</v>
      </c>
      <c r="Z61" s="41">
        <v>0</v>
      </c>
      <c r="AA61" s="41">
        <v>0</v>
      </c>
      <c r="AB61" s="41">
        <v>0</v>
      </c>
      <c r="AC61" s="52">
        <f t="shared" si="27"/>
        <v>0</v>
      </c>
      <c r="AD61" s="41">
        <v>8</v>
      </c>
      <c r="AE61" s="41">
        <v>6</v>
      </c>
      <c r="AF61" s="41">
        <v>2</v>
      </c>
      <c r="AG61" s="52">
        <f t="shared" si="31"/>
        <v>16</v>
      </c>
      <c r="AH61" s="41">
        <v>6</v>
      </c>
      <c r="AI61" s="41">
        <v>5</v>
      </c>
      <c r="AJ61" s="41">
        <v>2</v>
      </c>
      <c r="AK61" s="52">
        <f t="shared" si="25"/>
        <v>13</v>
      </c>
      <c r="AL61" s="41">
        <v>7</v>
      </c>
      <c r="AM61" s="41">
        <v>3</v>
      </c>
      <c r="AN61" s="41">
        <v>0</v>
      </c>
      <c r="AO61" s="52">
        <f t="shared" si="22"/>
        <v>10</v>
      </c>
      <c r="AP61" s="41">
        <v>9</v>
      </c>
      <c r="AQ61" s="41">
        <v>1</v>
      </c>
      <c r="AR61" s="41">
        <v>0</v>
      </c>
      <c r="AS61" s="52">
        <f t="shared" si="26"/>
        <v>10</v>
      </c>
      <c r="AT61" s="53">
        <f t="shared" si="10"/>
        <v>95</v>
      </c>
    </row>
  </sheetData>
  <mergeCells count="10">
    <mergeCell ref="AD4:AF4"/>
    <mergeCell ref="AH4:AJ4"/>
    <mergeCell ref="AL4:AN4"/>
    <mergeCell ref="AP4:AR4"/>
    <mergeCell ref="F4:H4"/>
    <mergeCell ref="J4:L4"/>
    <mergeCell ref="N4:P4"/>
    <mergeCell ref="R4:T4"/>
    <mergeCell ref="V4:X4"/>
    <mergeCell ref="Z4:AB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34"/>
  <sheetViews>
    <sheetView workbookViewId="0"/>
  </sheetViews>
  <sheetFormatPr defaultRowHeight="14.5"/>
  <cols>
    <col min="1" max="1" width="3" bestFit="1" customWidth="1"/>
    <col min="2" max="2" width="7.453125" bestFit="1" customWidth="1"/>
    <col min="3" max="3" width="24.7265625" bestFit="1" customWidth="1"/>
    <col min="4" max="4" width="27" bestFit="1" customWidth="1"/>
    <col min="5" max="10" width="3.7265625" customWidth="1"/>
    <col min="11" max="11" width="6.7265625" customWidth="1"/>
    <col min="12" max="12" width="3.7265625" customWidth="1"/>
    <col min="13" max="13" width="20.26953125" customWidth="1"/>
    <col min="14" max="14" width="20.453125" customWidth="1"/>
  </cols>
  <sheetData>
    <row r="1" spans="1:14" ht="30" customHeight="1">
      <c r="B1" s="579" t="s">
        <v>79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374"/>
    </row>
    <row r="2" spans="1:14" ht="21" customHeight="1">
      <c r="B2" s="580" t="s">
        <v>385</v>
      </c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375"/>
    </row>
    <row r="4" spans="1:14">
      <c r="B4" s="376" t="s">
        <v>80</v>
      </c>
      <c r="C4" s="377"/>
    </row>
    <row r="5" spans="1:14">
      <c r="B5" s="378" t="s">
        <v>386</v>
      </c>
      <c r="C5" s="379"/>
      <c r="D5" s="379"/>
      <c r="L5" s="380"/>
    </row>
    <row r="6" spans="1:14">
      <c r="B6" s="381" t="s">
        <v>81</v>
      </c>
      <c r="C6" s="381" t="s">
        <v>82</v>
      </c>
      <c r="D6" s="381" t="s">
        <v>61</v>
      </c>
      <c r="E6" s="581" t="s">
        <v>83</v>
      </c>
      <c r="F6" s="582"/>
      <c r="G6" s="582"/>
      <c r="H6" s="582"/>
      <c r="I6" s="582"/>
      <c r="J6" s="582"/>
      <c r="K6" s="582"/>
      <c r="L6" s="582"/>
      <c r="M6" s="382" t="s">
        <v>84</v>
      </c>
    </row>
    <row r="7" spans="1:14" ht="20.149999999999999" customHeight="1">
      <c r="A7" s="383">
        <v>1</v>
      </c>
      <c r="B7" s="572">
        <v>1</v>
      </c>
      <c r="C7" s="384" t="s">
        <v>178</v>
      </c>
      <c r="D7" s="384" t="s">
        <v>56</v>
      </c>
      <c r="E7" s="385">
        <v>10</v>
      </c>
      <c r="F7" s="385">
        <v>10</v>
      </c>
      <c r="G7" s="385">
        <v>9</v>
      </c>
      <c r="H7" s="385">
        <v>9</v>
      </c>
      <c r="I7" s="385">
        <v>9</v>
      </c>
      <c r="J7" s="385">
        <v>8</v>
      </c>
      <c r="K7" s="385">
        <f t="shared" ref="K7:K14" si="0">J7+I7+H7+G7+F7+E7</f>
        <v>55</v>
      </c>
      <c r="L7" s="386"/>
      <c r="M7" s="387">
        <v>36</v>
      </c>
      <c r="N7" s="388" t="s">
        <v>86</v>
      </c>
    </row>
    <row r="8" spans="1:14" ht="20.149999999999999" customHeight="1">
      <c r="A8" s="383">
        <v>2</v>
      </c>
      <c r="B8" s="571"/>
      <c r="C8" s="55" t="s">
        <v>34</v>
      </c>
      <c r="D8" s="55" t="s">
        <v>14</v>
      </c>
      <c r="E8" s="389">
        <v>9</v>
      </c>
      <c r="F8" s="389">
        <v>9</v>
      </c>
      <c r="G8" s="389">
        <v>7</v>
      </c>
      <c r="H8" s="389">
        <v>10</v>
      </c>
      <c r="I8" s="389">
        <v>8</v>
      </c>
      <c r="J8" s="389">
        <v>7</v>
      </c>
      <c r="K8" s="389">
        <f t="shared" si="0"/>
        <v>50</v>
      </c>
      <c r="L8" s="390"/>
      <c r="M8" s="391">
        <v>12</v>
      </c>
    </row>
    <row r="9" spans="1:14" ht="20.149999999999999" customHeight="1">
      <c r="A9" s="383">
        <v>3</v>
      </c>
      <c r="B9" s="571"/>
      <c r="C9" s="389" t="s">
        <v>387</v>
      </c>
      <c r="D9" s="389" t="s">
        <v>180</v>
      </c>
      <c r="E9" s="389">
        <v>8</v>
      </c>
      <c r="F9" s="389">
        <v>7</v>
      </c>
      <c r="G9" s="389">
        <v>1</v>
      </c>
      <c r="H9" s="389">
        <v>10</v>
      </c>
      <c r="I9" s="389">
        <v>8</v>
      </c>
      <c r="J9" s="389">
        <v>7</v>
      </c>
      <c r="K9" s="389">
        <f t="shared" si="0"/>
        <v>41</v>
      </c>
      <c r="L9" s="390"/>
      <c r="M9" s="391">
        <v>7</v>
      </c>
    </row>
    <row r="10" spans="1:14" ht="20.149999999999999" customHeight="1">
      <c r="A10" s="383">
        <v>4</v>
      </c>
      <c r="B10" s="571"/>
      <c r="C10" s="392" t="s">
        <v>388</v>
      </c>
      <c r="D10" s="392" t="s">
        <v>14</v>
      </c>
      <c r="E10" s="389">
        <v>7</v>
      </c>
      <c r="F10" s="389">
        <v>4</v>
      </c>
      <c r="G10" s="389">
        <v>3</v>
      </c>
      <c r="H10" s="389">
        <v>9</v>
      </c>
      <c r="I10" s="389">
        <v>8</v>
      </c>
      <c r="J10" s="389">
        <v>3</v>
      </c>
      <c r="K10" s="389">
        <f t="shared" si="0"/>
        <v>34</v>
      </c>
      <c r="L10" s="390"/>
      <c r="M10" s="391">
        <v>2</v>
      </c>
    </row>
    <row r="11" spans="1:14" ht="20.149999999999999" customHeight="1">
      <c r="A11" s="383">
        <v>5</v>
      </c>
      <c r="B11" s="571"/>
      <c r="C11" s="389" t="s">
        <v>201</v>
      </c>
      <c r="D11" s="389" t="s">
        <v>18</v>
      </c>
      <c r="E11" s="389">
        <v>7</v>
      </c>
      <c r="F11" s="389">
        <v>6</v>
      </c>
      <c r="G11" s="389">
        <v>5</v>
      </c>
      <c r="H11" s="389">
        <v>10</v>
      </c>
      <c r="I11" s="389">
        <v>3</v>
      </c>
      <c r="J11" s="389">
        <v>2</v>
      </c>
      <c r="K11" s="389">
        <f t="shared" si="0"/>
        <v>33</v>
      </c>
      <c r="L11" s="390"/>
      <c r="M11" s="391">
        <v>2</v>
      </c>
    </row>
    <row r="12" spans="1:14" ht="20.149999999999999" customHeight="1">
      <c r="A12" s="383">
        <v>6</v>
      </c>
      <c r="B12" s="571"/>
      <c r="C12" s="389" t="s">
        <v>179</v>
      </c>
      <c r="D12" s="389" t="s">
        <v>180</v>
      </c>
      <c r="E12" s="389">
        <v>9</v>
      </c>
      <c r="F12" s="389">
        <v>6</v>
      </c>
      <c r="G12" s="389">
        <v>0</v>
      </c>
      <c r="H12" s="389">
        <v>9</v>
      </c>
      <c r="I12" s="389">
        <v>8</v>
      </c>
      <c r="J12" s="389">
        <v>4</v>
      </c>
      <c r="K12" s="389">
        <f t="shared" si="0"/>
        <v>36</v>
      </c>
      <c r="L12" s="390"/>
      <c r="M12" s="391">
        <v>1</v>
      </c>
    </row>
    <row r="13" spans="1:14" ht="20.149999999999999" customHeight="1">
      <c r="A13" s="383">
        <v>7</v>
      </c>
      <c r="B13" s="571"/>
      <c r="C13" s="389" t="s">
        <v>389</v>
      </c>
      <c r="D13" s="389" t="s">
        <v>390</v>
      </c>
      <c r="E13" s="389">
        <v>8</v>
      </c>
      <c r="F13" s="389">
        <v>6</v>
      </c>
      <c r="G13" s="389">
        <v>6</v>
      </c>
      <c r="H13" s="389">
        <v>8</v>
      </c>
      <c r="I13" s="389">
        <v>3</v>
      </c>
      <c r="J13" s="389">
        <v>0</v>
      </c>
      <c r="K13" s="389">
        <f t="shared" si="0"/>
        <v>31</v>
      </c>
      <c r="L13" s="390"/>
      <c r="M13" s="391">
        <v>0</v>
      </c>
    </row>
    <row r="14" spans="1:14" ht="20.149999999999999" customHeight="1">
      <c r="A14" s="383">
        <v>8</v>
      </c>
      <c r="B14" s="571"/>
      <c r="C14" s="389" t="s">
        <v>391</v>
      </c>
      <c r="D14" s="389" t="s">
        <v>390</v>
      </c>
      <c r="E14" s="389">
        <v>6</v>
      </c>
      <c r="F14" s="389">
        <v>4</v>
      </c>
      <c r="G14" s="389">
        <v>0</v>
      </c>
      <c r="H14" s="389">
        <v>8</v>
      </c>
      <c r="I14" s="389">
        <v>5</v>
      </c>
      <c r="J14" s="389">
        <v>0</v>
      </c>
      <c r="K14" s="389">
        <f t="shared" si="0"/>
        <v>23</v>
      </c>
      <c r="L14" s="390"/>
      <c r="M14" s="391">
        <v>0</v>
      </c>
    </row>
    <row r="15" spans="1:14" ht="19.5" customHeight="1"/>
    <row r="16" spans="1:14" ht="19.5" customHeight="1">
      <c r="B16" s="393" t="s">
        <v>105</v>
      </c>
      <c r="C16" s="393"/>
    </row>
    <row r="17" spans="1:14" ht="19.5" customHeight="1">
      <c r="B17" s="378" t="s">
        <v>392</v>
      </c>
      <c r="C17" s="379"/>
      <c r="D17" s="379"/>
    </row>
    <row r="18" spans="1:14" ht="19.5" customHeight="1">
      <c r="A18" s="383"/>
      <c r="B18" s="381" t="s">
        <v>81</v>
      </c>
      <c r="C18" s="381" t="s">
        <v>82</v>
      </c>
      <c r="D18" s="381" t="s">
        <v>61</v>
      </c>
      <c r="E18" s="581" t="s">
        <v>83</v>
      </c>
      <c r="F18" s="582"/>
      <c r="G18" s="582"/>
      <c r="H18" s="582"/>
      <c r="I18" s="582"/>
      <c r="J18" s="582"/>
      <c r="K18" s="582"/>
      <c r="L18" s="582"/>
      <c r="M18" s="382" t="s">
        <v>84</v>
      </c>
    </row>
    <row r="19" spans="1:14" ht="19.5" customHeight="1">
      <c r="A19" s="383">
        <v>1</v>
      </c>
      <c r="B19" s="573">
        <v>1</v>
      </c>
      <c r="C19" s="385" t="s">
        <v>23</v>
      </c>
      <c r="D19" s="385" t="s">
        <v>14</v>
      </c>
      <c r="E19" s="385">
        <v>10</v>
      </c>
      <c r="F19" s="385">
        <v>8</v>
      </c>
      <c r="G19" s="385">
        <v>7</v>
      </c>
      <c r="H19" s="385">
        <v>9</v>
      </c>
      <c r="I19" s="385">
        <v>8</v>
      </c>
      <c r="J19" s="385">
        <v>7</v>
      </c>
      <c r="K19" s="385">
        <f t="shared" ref="K19:K33" si="1">J19+I19+H19+G19+F19+E19</f>
        <v>49</v>
      </c>
      <c r="L19" s="386"/>
      <c r="M19" s="387">
        <v>26</v>
      </c>
      <c r="N19" s="388" t="s">
        <v>86</v>
      </c>
    </row>
    <row r="20" spans="1:14" ht="15.5">
      <c r="A20" s="383">
        <v>2</v>
      </c>
      <c r="B20" s="571"/>
      <c r="C20" s="392" t="s">
        <v>7</v>
      </c>
      <c r="D20" s="392" t="s">
        <v>14</v>
      </c>
      <c r="E20" s="389">
        <v>9</v>
      </c>
      <c r="F20" s="389">
        <v>8</v>
      </c>
      <c r="G20" s="389">
        <v>6</v>
      </c>
      <c r="H20" s="389">
        <v>8</v>
      </c>
      <c r="I20" s="389">
        <v>8</v>
      </c>
      <c r="J20" s="389">
        <v>9</v>
      </c>
      <c r="K20" s="389">
        <f t="shared" si="1"/>
        <v>48</v>
      </c>
      <c r="L20" s="390"/>
      <c r="M20" s="391">
        <v>9</v>
      </c>
    </row>
    <row r="21" spans="1:14" ht="15.5">
      <c r="A21" s="383">
        <v>3</v>
      </c>
      <c r="B21" s="571"/>
      <c r="C21" s="389" t="s">
        <v>249</v>
      </c>
      <c r="D21" s="389" t="s">
        <v>14</v>
      </c>
      <c r="E21" s="389">
        <v>10</v>
      </c>
      <c r="F21" s="389">
        <v>7</v>
      </c>
      <c r="G21" s="389">
        <v>6</v>
      </c>
      <c r="H21" s="389">
        <v>8</v>
      </c>
      <c r="I21" s="389">
        <v>6</v>
      </c>
      <c r="J21" s="389">
        <v>4</v>
      </c>
      <c r="K21" s="389">
        <f t="shared" si="1"/>
        <v>41</v>
      </c>
      <c r="L21" s="390"/>
      <c r="M21" s="391">
        <v>5</v>
      </c>
    </row>
    <row r="22" spans="1:14" ht="15.5">
      <c r="A22" s="383">
        <v>4</v>
      </c>
      <c r="B22" s="571"/>
      <c r="C22" s="389" t="s">
        <v>208</v>
      </c>
      <c r="D22" s="389" t="s">
        <v>14</v>
      </c>
      <c r="E22" s="389">
        <v>8</v>
      </c>
      <c r="F22" s="389">
        <v>6</v>
      </c>
      <c r="G22" s="389">
        <v>6</v>
      </c>
      <c r="H22" s="389">
        <v>8</v>
      </c>
      <c r="I22" s="389">
        <v>6</v>
      </c>
      <c r="J22" s="389">
        <v>6</v>
      </c>
      <c r="K22" s="389">
        <f t="shared" si="1"/>
        <v>40</v>
      </c>
      <c r="L22" s="390"/>
      <c r="M22" s="391">
        <v>4</v>
      </c>
    </row>
    <row r="23" spans="1:14" ht="15.5">
      <c r="A23" s="383">
        <v>5</v>
      </c>
      <c r="B23" s="571"/>
      <c r="C23" s="389" t="s">
        <v>184</v>
      </c>
      <c r="D23" s="389" t="s">
        <v>14</v>
      </c>
      <c r="E23" s="389">
        <v>9</v>
      </c>
      <c r="F23" s="389">
        <v>9</v>
      </c>
      <c r="G23" s="389">
        <v>4</v>
      </c>
      <c r="H23" s="389">
        <v>7</v>
      </c>
      <c r="I23" s="389">
        <v>6</v>
      </c>
      <c r="J23" s="389">
        <v>4</v>
      </c>
      <c r="K23" s="389">
        <f t="shared" si="1"/>
        <v>39</v>
      </c>
      <c r="L23" s="390"/>
      <c r="M23" s="391">
        <v>2</v>
      </c>
    </row>
    <row r="24" spans="1:14" ht="15.5">
      <c r="A24" s="383">
        <v>6</v>
      </c>
      <c r="B24" s="571"/>
      <c r="C24" s="389" t="s">
        <v>393</v>
      </c>
      <c r="D24" s="389" t="s">
        <v>390</v>
      </c>
      <c r="E24" s="389">
        <v>6</v>
      </c>
      <c r="F24" s="389">
        <v>4</v>
      </c>
      <c r="G24" s="389">
        <v>2</v>
      </c>
      <c r="H24" s="389">
        <v>2</v>
      </c>
      <c r="I24" s="389">
        <v>1</v>
      </c>
      <c r="J24" s="389">
        <v>0</v>
      </c>
      <c r="K24" s="389">
        <f t="shared" si="1"/>
        <v>15</v>
      </c>
      <c r="L24" s="390"/>
      <c r="M24" s="394">
        <v>1</v>
      </c>
    </row>
    <row r="25" spans="1:14" ht="15.5">
      <c r="A25" s="383">
        <v>7</v>
      </c>
      <c r="B25" s="571"/>
      <c r="C25" s="58" t="s">
        <v>26</v>
      </c>
      <c r="D25" s="58" t="s">
        <v>14</v>
      </c>
      <c r="E25" s="389">
        <v>8</v>
      </c>
      <c r="F25" s="389">
        <v>7</v>
      </c>
      <c r="G25" s="389">
        <v>4</v>
      </c>
      <c r="H25" s="389">
        <v>8</v>
      </c>
      <c r="I25" s="389">
        <v>6</v>
      </c>
      <c r="J25" s="389">
        <v>5</v>
      </c>
      <c r="K25" s="389">
        <f t="shared" si="1"/>
        <v>38</v>
      </c>
      <c r="L25" s="390"/>
      <c r="M25" s="391"/>
    </row>
    <row r="26" spans="1:14" ht="15.5">
      <c r="A26" s="383">
        <v>8</v>
      </c>
      <c r="B26" s="571"/>
      <c r="C26" s="236" t="s">
        <v>108</v>
      </c>
      <c r="D26" s="236" t="s">
        <v>14</v>
      </c>
      <c r="E26" s="389">
        <v>10</v>
      </c>
      <c r="F26" s="389">
        <v>5</v>
      </c>
      <c r="G26" s="389">
        <v>1</v>
      </c>
      <c r="H26" s="389">
        <v>9</v>
      </c>
      <c r="I26" s="389">
        <v>8</v>
      </c>
      <c r="J26" s="389">
        <v>5</v>
      </c>
      <c r="K26" s="389">
        <f t="shared" si="1"/>
        <v>38</v>
      </c>
      <c r="L26" s="390"/>
      <c r="M26" s="391"/>
    </row>
    <row r="27" spans="1:14" ht="15.5">
      <c r="A27" s="383">
        <v>9</v>
      </c>
      <c r="B27" s="571"/>
      <c r="C27" s="389" t="s">
        <v>21</v>
      </c>
      <c r="D27" s="395" t="s">
        <v>14</v>
      </c>
      <c r="E27" s="389">
        <v>7</v>
      </c>
      <c r="F27" s="389">
        <v>5</v>
      </c>
      <c r="G27" s="389">
        <v>3</v>
      </c>
      <c r="H27" s="389">
        <v>9</v>
      </c>
      <c r="I27" s="389">
        <v>9</v>
      </c>
      <c r="J27" s="389">
        <v>5</v>
      </c>
      <c r="K27" s="389">
        <f t="shared" si="1"/>
        <v>38</v>
      </c>
      <c r="L27" s="390"/>
      <c r="M27" s="391"/>
    </row>
    <row r="28" spans="1:14" ht="15.5">
      <c r="A28" s="383">
        <v>10</v>
      </c>
      <c r="B28" s="571"/>
      <c r="C28" s="389" t="s">
        <v>8</v>
      </c>
      <c r="D28" s="389" t="s">
        <v>18</v>
      </c>
      <c r="E28" s="389">
        <v>9</v>
      </c>
      <c r="F28" s="389">
        <v>7</v>
      </c>
      <c r="G28" s="389">
        <v>1</v>
      </c>
      <c r="H28" s="389">
        <v>6</v>
      </c>
      <c r="I28" s="389">
        <v>6</v>
      </c>
      <c r="J28" s="389">
        <v>3</v>
      </c>
      <c r="K28" s="389">
        <f t="shared" si="1"/>
        <v>32</v>
      </c>
      <c r="L28" s="390"/>
      <c r="M28" s="394"/>
    </row>
    <row r="29" spans="1:14" ht="15.5">
      <c r="A29" s="383">
        <v>11</v>
      </c>
      <c r="B29" s="571"/>
      <c r="C29" s="389" t="s">
        <v>394</v>
      </c>
      <c r="D29" s="392" t="s">
        <v>292</v>
      </c>
      <c r="E29" s="389">
        <v>6</v>
      </c>
      <c r="F29" s="389">
        <v>5</v>
      </c>
      <c r="G29" s="389">
        <v>5</v>
      </c>
      <c r="H29" s="389">
        <v>9</v>
      </c>
      <c r="I29" s="389">
        <v>7</v>
      </c>
      <c r="J29" s="389">
        <v>0</v>
      </c>
      <c r="K29" s="389">
        <f t="shared" si="1"/>
        <v>32</v>
      </c>
      <c r="L29" s="390"/>
      <c r="M29" s="394"/>
    </row>
    <row r="30" spans="1:14" ht="15.5">
      <c r="A30" s="383">
        <v>12</v>
      </c>
      <c r="B30" s="571"/>
      <c r="C30" s="389" t="s">
        <v>109</v>
      </c>
      <c r="D30" s="389" t="s">
        <v>14</v>
      </c>
      <c r="E30" s="389">
        <v>7</v>
      </c>
      <c r="F30" s="389">
        <v>6</v>
      </c>
      <c r="G30" s="389">
        <v>2</v>
      </c>
      <c r="H30" s="389">
        <v>7</v>
      </c>
      <c r="I30" s="389">
        <v>5</v>
      </c>
      <c r="J30" s="389">
        <v>0</v>
      </c>
      <c r="K30" s="389">
        <f t="shared" si="1"/>
        <v>27</v>
      </c>
      <c r="L30" s="390"/>
      <c r="M30" s="394"/>
    </row>
    <row r="31" spans="1:14" ht="15.5">
      <c r="A31" s="383"/>
      <c r="B31" s="571"/>
      <c r="C31" s="389" t="s">
        <v>395</v>
      </c>
      <c r="D31" s="389" t="s">
        <v>14</v>
      </c>
      <c r="E31" s="389">
        <v>6</v>
      </c>
      <c r="F31" s="389">
        <v>4</v>
      </c>
      <c r="G31" s="389">
        <v>2</v>
      </c>
      <c r="H31" s="389">
        <v>9</v>
      </c>
      <c r="I31" s="389">
        <v>1</v>
      </c>
      <c r="J31" s="389">
        <v>0</v>
      </c>
      <c r="K31" s="389">
        <f t="shared" si="1"/>
        <v>22</v>
      </c>
      <c r="L31" s="390"/>
      <c r="M31" s="394"/>
    </row>
    <row r="32" spans="1:14" ht="15.5">
      <c r="A32" s="383"/>
      <c r="B32" s="571"/>
      <c r="C32" s="389" t="s">
        <v>291</v>
      </c>
      <c r="D32" s="389" t="s">
        <v>292</v>
      </c>
      <c r="E32" s="389">
        <v>3</v>
      </c>
      <c r="F32" s="389">
        <v>2</v>
      </c>
      <c r="G32" s="389">
        <v>0</v>
      </c>
      <c r="H32" s="389">
        <v>3</v>
      </c>
      <c r="I32" s="389">
        <v>3</v>
      </c>
      <c r="J32" s="389">
        <v>3</v>
      </c>
      <c r="K32" s="389">
        <f t="shared" si="1"/>
        <v>14</v>
      </c>
      <c r="L32" s="390"/>
      <c r="M32" s="394"/>
    </row>
    <row r="33" spans="1:13" ht="19.5" customHeight="1">
      <c r="A33" s="383"/>
      <c r="B33" s="571"/>
      <c r="C33" s="389" t="s">
        <v>106</v>
      </c>
      <c r="D33" s="389" t="s">
        <v>14</v>
      </c>
      <c r="E33" s="389">
        <v>5</v>
      </c>
      <c r="F33" s="389">
        <v>2</v>
      </c>
      <c r="G33" s="389">
        <v>0</v>
      </c>
      <c r="H33" s="389">
        <v>5</v>
      </c>
      <c r="I33" s="389">
        <v>0</v>
      </c>
      <c r="J33" s="389">
        <v>0</v>
      </c>
      <c r="K33" s="389">
        <f t="shared" si="1"/>
        <v>12</v>
      </c>
      <c r="L33" s="390"/>
      <c r="M33" s="394"/>
    </row>
    <row r="34" spans="1:13" ht="19.5" customHeight="1"/>
  </sheetData>
  <mergeCells count="4">
    <mergeCell ref="B1:M1"/>
    <mergeCell ref="B2:M2"/>
    <mergeCell ref="E6:L6"/>
    <mergeCell ref="E18:L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2"/>
  <sheetViews>
    <sheetView workbookViewId="0">
      <selection activeCell="G23" sqref="G23"/>
    </sheetView>
  </sheetViews>
  <sheetFormatPr defaultRowHeight="14.5"/>
  <cols>
    <col min="1" max="1" width="4.26953125" bestFit="1" customWidth="1"/>
    <col min="2" max="2" width="33.7265625" customWidth="1"/>
    <col min="3" max="5" width="8.7265625" customWidth="1"/>
    <col min="6" max="6" width="40.7265625" customWidth="1"/>
  </cols>
  <sheetData>
    <row r="1" spans="1:6" ht="18.5">
      <c r="A1" s="583" t="s">
        <v>400</v>
      </c>
      <c r="B1" s="583"/>
      <c r="C1" s="583"/>
      <c r="D1" s="583"/>
      <c r="E1" s="583"/>
      <c r="F1" s="583"/>
    </row>
    <row r="2" spans="1:6" ht="18.5">
      <c r="A2" s="584" t="s">
        <v>401</v>
      </c>
      <c r="B2" s="584"/>
      <c r="C2" s="584"/>
      <c r="D2" s="584"/>
      <c r="E2" s="584"/>
      <c r="F2" s="584"/>
    </row>
    <row r="3" spans="1:6" ht="18.5">
      <c r="A3" s="398"/>
      <c r="B3" s="399" t="s">
        <v>133</v>
      </c>
      <c r="C3" s="398"/>
      <c r="D3" s="398"/>
      <c r="E3" s="398"/>
      <c r="F3" s="398"/>
    </row>
    <row r="4" spans="1:6">
      <c r="A4" s="400" t="s">
        <v>111</v>
      </c>
      <c r="B4" s="401" t="s">
        <v>2</v>
      </c>
      <c r="C4" s="402" t="s">
        <v>402</v>
      </c>
      <c r="D4" s="402" t="s">
        <v>403</v>
      </c>
      <c r="E4" s="402" t="s">
        <v>404</v>
      </c>
      <c r="F4" s="403" t="s">
        <v>11</v>
      </c>
    </row>
    <row r="5" spans="1:6" ht="18.5">
      <c r="A5" s="404">
        <v>1</v>
      </c>
      <c r="B5" s="405" t="s">
        <v>405</v>
      </c>
      <c r="C5" s="406">
        <v>41</v>
      </c>
      <c r="D5" s="406">
        <v>38</v>
      </c>
      <c r="E5" s="406">
        <v>53</v>
      </c>
      <c r="F5" s="407">
        <f t="shared" ref="F5:F17" si="0">E5+D5+C5</f>
        <v>132</v>
      </c>
    </row>
    <row r="6" spans="1:6" ht="18.5">
      <c r="A6" s="404">
        <v>2</v>
      </c>
      <c r="B6" s="405" t="s">
        <v>148</v>
      </c>
      <c r="C6" s="406">
        <v>27</v>
      </c>
      <c r="D6" s="406">
        <v>26</v>
      </c>
      <c r="E6" s="406">
        <v>56</v>
      </c>
      <c r="F6" s="407">
        <f t="shared" si="0"/>
        <v>109</v>
      </c>
    </row>
    <row r="7" spans="1:6" ht="18.5">
      <c r="A7" s="404">
        <v>3</v>
      </c>
      <c r="B7" s="408" t="s">
        <v>406</v>
      </c>
      <c r="C7" s="406">
        <v>32</v>
      </c>
      <c r="D7" s="406">
        <v>24</v>
      </c>
      <c r="E7" s="406">
        <v>52</v>
      </c>
      <c r="F7" s="407">
        <f t="shared" si="0"/>
        <v>108</v>
      </c>
    </row>
    <row r="8" spans="1:6" ht="18.5">
      <c r="A8" s="404">
        <v>3</v>
      </c>
      <c r="B8" s="408" t="s">
        <v>407</v>
      </c>
      <c r="C8" s="406">
        <v>14</v>
      </c>
      <c r="D8" s="406">
        <v>40</v>
      </c>
      <c r="E8" s="406">
        <v>53</v>
      </c>
      <c r="F8" s="407">
        <f t="shared" si="0"/>
        <v>107</v>
      </c>
    </row>
    <row r="9" spans="1:6" ht="18.5">
      <c r="A9" s="404">
        <v>5</v>
      </c>
      <c r="B9" s="408" t="s">
        <v>408</v>
      </c>
      <c r="C9" s="406">
        <v>28</v>
      </c>
      <c r="D9" s="406">
        <v>24</v>
      </c>
      <c r="E9" s="406">
        <v>53</v>
      </c>
      <c r="F9" s="407">
        <f t="shared" si="0"/>
        <v>105</v>
      </c>
    </row>
    <row r="10" spans="1:6" ht="18.5">
      <c r="A10" s="404">
        <v>6</v>
      </c>
      <c r="B10" s="408" t="s">
        <v>409</v>
      </c>
      <c r="C10" s="406">
        <v>18</v>
      </c>
      <c r="D10" s="406">
        <v>36</v>
      </c>
      <c r="E10" s="406">
        <v>50</v>
      </c>
      <c r="F10" s="407">
        <f t="shared" si="0"/>
        <v>104</v>
      </c>
    </row>
    <row r="11" spans="1:6" ht="18.5">
      <c r="A11" s="404">
        <v>7</v>
      </c>
      <c r="B11" s="408" t="s">
        <v>410</v>
      </c>
      <c r="C11" s="406">
        <v>22</v>
      </c>
      <c r="D11" s="406">
        <v>25</v>
      </c>
      <c r="E11" s="406">
        <v>55</v>
      </c>
      <c r="F11" s="407">
        <f t="shared" si="0"/>
        <v>102</v>
      </c>
    </row>
    <row r="12" spans="1:6" ht="18.5">
      <c r="A12" s="404">
        <v>8</v>
      </c>
      <c r="B12" s="408" t="s">
        <v>411</v>
      </c>
      <c r="C12" s="406">
        <v>17</v>
      </c>
      <c r="D12" s="406">
        <v>29</v>
      </c>
      <c r="E12" s="406">
        <v>53</v>
      </c>
      <c r="F12" s="407">
        <f t="shared" si="0"/>
        <v>99</v>
      </c>
    </row>
    <row r="13" spans="1:6" ht="18.5">
      <c r="A13" s="404">
        <v>9</v>
      </c>
      <c r="B13" s="408" t="s">
        <v>412</v>
      </c>
      <c r="C13" s="406">
        <v>12</v>
      </c>
      <c r="D13" s="406">
        <v>31</v>
      </c>
      <c r="E13" s="406">
        <v>53</v>
      </c>
      <c r="F13" s="407">
        <f t="shared" si="0"/>
        <v>96</v>
      </c>
    </row>
    <row r="14" spans="1:6" ht="18.5">
      <c r="A14" s="404">
        <v>10</v>
      </c>
      <c r="B14" s="408" t="s">
        <v>413</v>
      </c>
      <c r="C14" s="406">
        <v>5</v>
      </c>
      <c r="D14" s="406">
        <v>32</v>
      </c>
      <c r="E14" s="406">
        <v>54</v>
      </c>
      <c r="F14" s="407">
        <f t="shared" si="0"/>
        <v>91</v>
      </c>
    </row>
    <row r="15" spans="1:6" ht="18.5">
      <c r="A15" s="404">
        <v>11</v>
      </c>
      <c r="B15" s="408" t="s">
        <v>414</v>
      </c>
      <c r="C15" s="406">
        <v>16</v>
      </c>
      <c r="D15" s="406">
        <v>17</v>
      </c>
      <c r="E15" s="406">
        <v>54</v>
      </c>
      <c r="F15" s="407">
        <f t="shared" si="0"/>
        <v>87</v>
      </c>
    </row>
    <row r="16" spans="1:6" ht="18.5">
      <c r="A16" s="404">
        <v>12</v>
      </c>
      <c r="B16" s="408" t="s">
        <v>415</v>
      </c>
      <c r="C16" s="406">
        <v>6</v>
      </c>
      <c r="D16" s="406">
        <v>29</v>
      </c>
      <c r="E16" s="406">
        <v>50</v>
      </c>
      <c r="F16" s="407">
        <f t="shared" si="0"/>
        <v>85</v>
      </c>
    </row>
    <row r="17" spans="1:6" ht="18.5">
      <c r="A17" s="404">
        <v>13</v>
      </c>
      <c r="B17" s="408" t="s">
        <v>416</v>
      </c>
      <c r="C17" s="406">
        <v>11</v>
      </c>
      <c r="D17" s="406">
        <v>19</v>
      </c>
      <c r="E17" s="406">
        <v>54</v>
      </c>
      <c r="F17" s="407">
        <f t="shared" si="0"/>
        <v>84</v>
      </c>
    </row>
    <row r="18" spans="1:6" ht="18.5">
      <c r="A18" s="409"/>
      <c r="B18" s="410" t="s">
        <v>134</v>
      </c>
      <c r="C18" s="411"/>
      <c r="D18" s="411"/>
      <c r="E18" s="411"/>
      <c r="F18" s="412"/>
    </row>
    <row r="19" spans="1:6">
      <c r="A19" s="413" t="s">
        <v>111</v>
      </c>
      <c r="B19" s="414" t="s">
        <v>2</v>
      </c>
      <c r="C19" s="415" t="s">
        <v>402</v>
      </c>
      <c r="D19" s="415" t="s">
        <v>403</v>
      </c>
      <c r="E19" s="415" t="s">
        <v>404</v>
      </c>
      <c r="F19" s="416" t="s">
        <v>11</v>
      </c>
    </row>
    <row r="20" spans="1:6" ht="18.5">
      <c r="A20" s="417">
        <v>1</v>
      </c>
      <c r="B20" s="418" t="s">
        <v>417</v>
      </c>
      <c r="C20" s="419">
        <v>18</v>
      </c>
      <c r="D20" s="419">
        <v>33</v>
      </c>
      <c r="E20" s="419">
        <v>48</v>
      </c>
      <c r="F20" s="417">
        <f>E20+D20+C20</f>
        <v>99</v>
      </c>
    </row>
    <row r="21" spans="1:6" ht="18.5">
      <c r="A21" s="417">
        <v>2</v>
      </c>
      <c r="B21" s="418" t="s">
        <v>418</v>
      </c>
      <c r="C21" s="419">
        <v>13</v>
      </c>
      <c r="D21" s="419">
        <v>29</v>
      </c>
      <c r="E21" s="419">
        <v>54</v>
      </c>
      <c r="F21" s="417">
        <f>E21+D21+C21</f>
        <v>96</v>
      </c>
    </row>
    <row r="22" spans="1:6" ht="18.5">
      <c r="A22" s="417">
        <v>3</v>
      </c>
      <c r="B22" s="418" t="s">
        <v>419</v>
      </c>
      <c r="C22" s="419">
        <v>1</v>
      </c>
      <c r="D22" s="419">
        <v>31</v>
      </c>
      <c r="E22" s="419">
        <v>36</v>
      </c>
      <c r="F22" s="417">
        <f>E22+D22+C22</f>
        <v>68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K173"/>
  <sheetViews>
    <sheetView workbookViewId="0">
      <selection activeCell="K173" sqref="K173"/>
    </sheetView>
  </sheetViews>
  <sheetFormatPr defaultRowHeight="14.5"/>
  <cols>
    <col min="1" max="1" width="8.7265625" customWidth="1"/>
    <col min="2" max="2" width="22.54296875" bestFit="1" customWidth="1"/>
    <col min="3" max="3" width="22.7265625" customWidth="1"/>
    <col min="4" max="4" width="11.26953125" bestFit="1" customWidth="1"/>
    <col min="5" max="5" width="10" bestFit="1" customWidth="1"/>
    <col min="6" max="6" width="1.7265625" customWidth="1"/>
    <col min="7" max="7" width="8.7265625" customWidth="1"/>
    <col min="8" max="8" width="22" bestFit="1" customWidth="1"/>
    <col min="9" max="9" width="22.7265625" customWidth="1"/>
    <col min="10" max="10" width="11.26953125" bestFit="1" customWidth="1"/>
    <col min="11" max="11" width="10" bestFit="1" customWidth="1"/>
  </cols>
  <sheetData>
    <row r="1" spans="1:11" ht="18">
      <c r="A1" s="585" t="s">
        <v>438</v>
      </c>
      <c r="B1" s="585"/>
      <c r="C1" s="585"/>
      <c r="D1" s="585"/>
      <c r="E1" s="585"/>
      <c r="F1" s="59"/>
      <c r="G1" s="586" t="s">
        <v>439</v>
      </c>
      <c r="H1" s="586"/>
      <c r="I1" s="586"/>
      <c r="J1" s="586"/>
      <c r="K1" s="586"/>
    </row>
    <row r="2" spans="1:11">
      <c r="A2" s="587"/>
      <c r="B2" s="587"/>
      <c r="C2" s="587"/>
      <c r="D2" s="587"/>
      <c r="E2" s="587"/>
    </row>
    <row r="3" spans="1:11">
      <c r="A3" s="60" t="s">
        <v>440</v>
      </c>
      <c r="B3" s="61"/>
      <c r="C3" s="61"/>
      <c r="D3" s="422" t="s">
        <v>441</v>
      </c>
      <c r="E3" s="62" t="s">
        <v>110</v>
      </c>
      <c r="G3" s="63" t="s">
        <v>442</v>
      </c>
      <c r="H3" s="64"/>
      <c r="I3" s="64"/>
      <c r="J3" s="422" t="s">
        <v>441</v>
      </c>
      <c r="K3" s="65" t="s">
        <v>110</v>
      </c>
    </row>
    <row r="4" spans="1:11" ht="16" thickBot="1">
      <c r="A4" s="66" t="s">
        <v>111</v>
      </c>
      <c r="B4" s="67" t="s">
        <v>112</v>
      </c>
      <c r="C4" s="67" t="s">
        <v>4</v>
      </c>
      <c r="D4" s="67" t="s">
        <v>113</v>
      </c>
      <c r="E4" s="68" t="s">
        <v>114</v>
      </c>
      <c r="G4" s="66" t="s">
        <v>111</v>
      </c>
      <c r="H4" s="69" t="s">
        <v>112</v>
      </c>
      <c r="I4" s="69" t="s">
        <v>4</v>
      </c>
      <c r="J4" s="69" t="s">
        <v>113</v>
      </c>
      <c r="K4" s="70" t="s">
        <v>114</v>
      </c>
    </row>
    <row r="5" spans="1:11" ht="16" thickTop="1">
      <c r="A5" s="423">
        <v>1</v>
      </c>
      <c r="B5" s="424" t="s">
        <v>6</v>
      </c>
      <c r="C5" s="425" t="s">
        <v>73</v>
      </c>
      <c r="D5" s="426" t="s">
        <v>115</v>
      </c>
      <c r="E5" s="427">
        <v>95</v>
      </c>
      <c r="G5" s="428">
        <v>1</v>
      </c>
      <c r="H5" s="429" t="s">
        <v>273</v>
      </c>
      <c r="I5" s="430" t="s">
        <v>14</v>
      </c>
      <c r="J5" s="431" t="s">
        <v>115</v>
      </c>
      <c r="K5" s="432">
        <v>98</v>
      </c>
    </row>
    <row r="6" spans="1:11" ht="15.5">
      <c r="A6" s="423">
        <v>2</v>
      </c>
      <c r="B6" s="433" t="s">
        <v>127</v>
      </c>
      <c r="C6" s="434" t="s">
        <v>19</v>
      </c>
      <c r="D6" s="435" t="s">
        <v>115</v>
      </c>
      <c r="E6" s="436">
        <v>94</v>
      </c>
      <c r="G6" s="428">
        <v>2</v>
      </c>
      <c r="H6" s="429" t="s">
        <v>443</v>
      </c>
      <c r="I6" s="430" t="s">
        <v>14</v>
      </c>
      <c r="J6" s="437" t="s">
        <v>115</v>
      </c>
      <c r="K6" s="438">
        <v>93</v>
      </c>
    </row>
    <row r="7" spans="1:11" ht="15.5">
      <c r="A7" s="423">
        <v>3</v>
      </c>
      <c r="B7" s="439" t="s">
        <v>444</v>
      </c>
      <c r="C7" s="440" t="s">
        <v>19</v>
      </c>
      <c r="D7" s="441" t="s">
        <v>115</v>
      </c>
      <c r="E7" s="442">
        <v>93</v>
      </c>
      <c r="G7" s="428">
        <v>3</v>
      </c>
      <c r="H7" s="429" t="s">
        <v>124</v>
      </c>
      <c r="I7" s="430" t="s">
        <v>14</v>
      </c>
      <c r="J7" s="431" t="s">
        <v>115</v>
      </c>
      <c r="K7" s="432">
        <v>92</v>
      </c>
    </row>
    <row r="8" spans="1:11" ht="15.5">
      <c r="A8" s="423">
        <v>4</v>
      </c>
      <c r="B8" s="433" t="s">
        <v>444</v>
      </c>
      <c r="C8" s="433" t="s">
        <v>19</v>
      </c>
      <c r="D8" s="435" t="s">
        <v>115</v>
      </c>
      <c r="E8" s="436">
        <v>93</v>
      </c>
      <c r="G8" s="428">
        <v>4</v>
      </c>
      <c r="H8" s="429" t="s">
        <v>445</v>
      </c>
      <c r="I8" s="430" t="s">
        <v>446</v>
      </c>
      <c r="J8" s="431" t="s">
        <v>115</v>
      </c>
      <c r="K8" s="432">
        <v>92</v>
      </c>
    </row>
    <row r="9" spans="1:11" ht="15.5">
      <c r="A9" s="423">
        <v>5</v>
      </c>
      <c r="B9" s="433" t="s">
        <v>123</v>
      </c>
      <c r="C9" s="434" t="s">
        <v>117</v>
      </c>
      <c r="D9" s="435" t="s">
        <v>115</v>
      </c>
      <c r="E9" s="436">
        <v>93</v>
      </c>
      <c r="G9" s="428">
        <v>5</v>
      </c>
      <c r="H9" s="429" t="s">
        <v>45</v>
      </c>
      <c r="I9" s="430" t="s">
        <v>14</v>
      </c>
      <c r="J9" s="431" t="s">
        <v>115</v>
      </c>
      <c r="K9" s="432">
        <v>92</v>
      </c>
    </row>
    <row r="10" spans="1:11" ht="15.5">
      <c r="A10" s="423">
        <v>6</v>
      </c>
      <c r="B10" s="433" t="s">
        <v>393</v>
      </c>
      <c r="C10" s="434" t="s">
        <v>447</v>
      </c>
      <c r="D10" s="435" t="s">
        <v>115</v>
      </c>
      <c r="E10" s="436">
        <v>93</v>
      </c>
      <c r="G10" s="428">
        <v>6</v>
      </c>
      <c r="H10" s="429" t="s">
        <v>116</v>
      </c>
      <c r="I10" s="430" t="s">
        <v>117</v>
      </c>
      <c r="J10" s="431" t="s">
        <v>115</v>
      </c>
      <c r="K10" s="432">
        <v>92</v>
      </c>
    </row>
    <row r="11" spans="1:11" ht="15.5">
      <c r="A11" s="423">
        <v>7</v>
      </c>
      <c r="B11" s="433" t="s">
        <v>118</v>
      </c>
      <c r="C11" s="434" t="s">
        <v>19</v>
      </c>
      <c r="D11" s="435" t="s">
        <v>115</v>
      </c>
      <c r="E11" s="436">
        <v>93</v>
      </c>
      <c r="G11" s="428">
        <v>7</v>
      </c>
      <c r="H11" s="429" t="s">
        <v>448</v>
      </c>
      <c r="I11" s="430" t="s">
        <v>14</v>
      </c>
      <c r="J11" s="431" t="s">
        <v>115</v>
      </c>
      <c r="K11" s="432">
        <v>91</v>
      </c>
    </row>
    <row r="12" spans="1:11" ht="15.5">
      <c r="A12" s="423">
        <v>8</v>
      </c>
      <c r="B12" s="433" t="s">
        <v>310</v>
      </c>
      <c r="C12" s="434" t="s">
        <v>14</v>
      </c>
      <c r="D12" s="435" t="s">
        <v>115</v>
      </c>
      <c r="E12" s="436">
        <v>92</v>
      </c>
      <c r="G12" s="428">
        <v>8</v>
      </c>
      <c r="H12" s="429" t="s">
        <v>449</v>
      </c>
      <c r="I12" s="430" t="s">
        <v>19</v>
      </c>
      <c r="J12" s="431" t="s">
        <v>115</v>
      </c>
      <c r="K12" s="432">
        <v>91</v>
      </c>
    </row>
    <row r="13" spans="1:11" ht="15.5">
      <c r="A13" s="423">
        <v>9</v>
      </c>
      <c r="B13" s="433" t="s">
        <v>450</v>
      </c>
      <c r="C13" s="434" t="s">
        <v>19</v>
      </c>
      <c r="D13" s="435" t="s">
        <v>115</v>
      </c>
      <c r="E13" s="436">
        <v>92</v>
      </c>
      <c r="G13" s="428">
        <v>9</v>
      </c>
      <c r="H13" s="429" t="s">
        <v>389</v>
      </c>
      <c r="I13" s="430" t="s">
        <v>447</v>
      </c>
      <c r="J13" s="431" t="s">
        <v>115</v>
      </c>
      <c r="K13" s="432">
        <v>90</v>
      </c>
    </row>
    <row r="14" spans="1:11" ht="15.5">
      <c r="A14" s="423">
        <v>10</v>
      </c>
      <c r="B14" s="433" t="s">
        <v>316</v>
      </c>
      <c r="C14" s="434" t="s">
        <v>19</v>
      </c>
      <c r="D14" s="435" t="s">
        <v>115</v>
      </c>
      <c r="E14" s="436">
        <v>91</v>
      </c>
      <c r="G14" s="428">
        <v>10</v>
      </c>
      <c r="H14" s="429" t="s">
        <v>48</v>
      </c>
      <c r="I14" s="430" t="s">
        <v>14</v>
      </c>
      <c r="J14" s="437" t="s">
        <v>115</v>
      </c>
      <c r="K14" s="432">
        <v>90</v>
      </c>
    </row>
    <row r="15" spans="1:11" ht="15.5">
      <c r="A15" s="423">
        <v>11</v>
      </c>
      <c r="B15" s="433" t="s">
        <v>120</v>
      </c>
      <c r="C15" s="434" t="s">
        <v>19</v>
      </c>
      <c r="D15" s="435" t="s">
        <v>115</v>
      </c>
      <c r="E15" s="436">
        <v>91</v>
      </c>
      <c r="G15" s="428">
        <v>11</v>
      </c>
      <c r="H15" s="429" t="s">
        <v>121</v>
      </c>
      <c r="I15" s="430" t="s">
        <v>122</v>
      </c>
      <c r="J15" s="431" t="s">
        <v>115</v>
      </c>
      <c r="K15" s="432">
        <v>90</v>
      </c>
    </row>
    <row r="16" spans="1:11" ht="15.5">
      <c r="A16" s="423">
        <v>12</v>
      </c>
      <c r="B16" s="433" t="s">
        <v>216</v>
      </c>
      <c r="C16" s="434" t="s">
        <v>14</v>
      </c>
      <c r="D16" s="435" t="s">
        <v>115</v>
      </c>
      <c r="E16" s="436">
        <v>91</v>
      </c>
      <c r="G16" s="428">
        <v>12</v>
      </c>
      <c r="H16" s="429" t="s">
        <v>131</v>
      </c>
      <c r="I16" s="430" t="s">
        <v>19</v>
      </c>
      <c r="J16" s="431" t="s">
        <v>115</v>
      </c>
      <c r="K16" s="432">
        <v>90</v>
      </c>
    </row>
    <row r="17" spans="1:11" ht="15.5">
      <c r="A17" s="423">
        <v>13</v>
      </c>
      <c r="B17" s="433" t="s">
        <v>395</v>
      </c>
      <c r="C17" s="434" t="s">
        <v>14</v>
      </c>
      <c r="D17" s="435" t="s">
        <v>115</v>
      </c>
      <c r="E17" s="436">
        <v>91</v>
      </c>
      <c r="G17" s="428">
        <v>13</v>
      </c>
      <c r="H17" s="429" t="s">
        <v>119</v>
      </c>
      <c r="I17" s="430" t="s">
        <v>14</v>
      </c>
      <c r="J17" s="431" t="s">
        <v>115</v>
      </c>
      <c r="K17" s="432">
        <v>90</v>
      </c>
    </row>
    <row r="18" spans="1:11" ht="15.5">
      <c r="A18" s="423">
        <v>14</v>
      </c>
      <c r="B18" s="433" t="s">
        <v>129</v>
      </c>
      <c r="C18" s="434" t="s">
        <v>117</v>
      </c>
      <c r="D18" s="435" t="s">
        <v>115</v>
      </c>
      <c r="E18" s="436">
        <v>91</v>
      </c>
      <c r="G18" s="443">
        <v>14</v>
      </c>
      <c r="H18" s="77" t="s">
        <v>48</v>
      </c>
      <c r="I18" s="78" t="s">
        <v>14</v>
      </c>
      <c r="J18" s="79"/>
      <c r="K18" s="80">
        <v>89</v>
      </c>
    </row>
    <row r="19" spans="1:11" ht="15.5">
      <c r="A19" s="423">
        <v>15</v>
      </c>
      <c r="B19" s="433" t="s">
        <v>199</v>
      </c>
      <c r="C19" s="434" t="s">
        <v>14</v>
      </c>
      <c r="D19" s="435" t="s">
        <v>115</v>
      </c>
      <c r="E19" s="436">
        <v>90</v>
      </c>
      <c r="G19" s="443">
        <v>15</v>
      </c>
      <c r="H19" s="77" t="s">
        <v>448</v>
      </c>
      <c r="I19" s="78" t="s">
        <v>14</v>
      </c>
      <c r="J19" s="79"/>
      <c r="K19" s="80">
        <v>89</v>
      </c>
    </row>
    <row r="20" spans="1:11" ht="15.5">
      <c r="A20" s="423">
        <v>16</v>
      </c>
      <c r="B20" s="433" t="s">
        <v>126</v>
      </c>
      <c r="C20" s="434" t="s">
        <v>19</v>
      </c>
      <c r="D20" s="435" t="s">
        <v>115</v>
      </c>
      <c r="E20" s="436">
        <v>90</v>
      </c>
      <c r="G20" s="443">
        <v>16</v>
      </c>
      <c r="H20" s="77" t="s">
        <v>131</v>
      </c>
      <c r="I20" s="78" t="s">
        <v>19</v>
      </c>
      <c r="J20" s="79"/>
      <c r="K20" s="80">
        <v>89</v>
      </c>
    </row>
    <row r="21" spans="1:11" ht="15.5">
      <c r="A21" s="423">
        <v>17</v>
      </c>
      <c r="B21" s="433" t="s">
        <v>451</v>
      </c>
      <c r="C21" s="434" t="s">
        <v>19</v>
      </c>
      <c r="D21" s="435" t="s">
        <v>115</v>
      </c>
      <c r="E21" s="436">
        <v>90</v>
      </c>
      <c r="G21" s="443">
        <v>17</v>
      </c>
      <c r="H21" s="77" t="s">
        <v>48</v>
      </c>
      <c r="I21" s="78" t="s">
        <v>14</v>
      </c>
      <c r="J21" s="79"/>
      <c r="K21" s="80">
        <v>88</v>
      </c>
    </row>
    <row r="22" spans="1:11" ht="15.5">
      <c r="A22" s="423">
        <v>18</v>
      </c>
      <c r="B22" s="433" t="s">
        <v>452</v>
      </c>
      <c r="C22" s="434" t="s">
        <v>19</v>
      </c>
      <c r="D22" s="435" t="s">
        <v>115</v>
      </c>
      <c r="E22" s="436">
        <v>90</v>
      </c>
      <c r="G22" s="443">
        <v>18</v>
      </c>
      <c r="H22" s="77" t="s">
        <v>453</v>
      </c>
      <c r="I22" s="78" t="s">
        <v>19</v>
      </c>
      <c r="J22" s="79"/>
      <c r="K22" s="80">
        <v>88</v>
      </c>
    </row>
    <row r="23" spans="1:11" ht="15.5">
      <c r="A23" s="444">
        <v>19</v>
      </c>
      <c r="B23" s="82" t="s">
        <v>127</v>
      </c>
      <c r="C23" s="83" t="s">
        <v>19</v>
      </c>
      <c r="D23" s="84"/>
      <c r="E23" s="85">
        <v>89</v>
      </c>
      <c r="G23" s="443">
        <v>19</v>
      </c>
      <c r="H23" s="77" t="s">
        <v>131</v>
      </c>
      <c r="I23" s="78" t="s">
        <v>19</v>
      </c>
      <c r="J23" s="79"/>
      <c r="K23" s="80">
        <v>87</v>
      </c>
    </row>
    <row r="24" spans="1:11" ht="15.5">
      <c r="A24" s="444">
        <v>20</v>
      </c>
      <c r="B24" s="445" t="s">
        <v>454</v>
      </c>
      <c r="C24" s="446" t="s">
        <v>455</v>
      </c>
      <c r="D24" s="447"/>
      <c r="E24" s="448">
        <v>89</v>
      </c>
      <c r="G24" s="76">
        <v>20</v>
      </c>
      <c r="H24" s="77" t="s">
        <v>116</v>
      </c>
      <c r="I24" s="78" t="s">
        <v>117</v>
      </c>
      <c r="J24" s="79"/>
      <c r="K24" s="80">
        <v>87</v>
      </c>
    </row>
    <row r="25" spans="1:11" ht="15.5">
      <c r="A25" s="444">
        <v>21</v>
      </c>
      <c r="B25" s="82" t="s">
        <v>456</v>
      </c>
      <c r="C25" s="83" t="s">
        <v>19</v>
      </c>
      <c r="D25" s="84"/>
      <c r="E25" s="85">
        <v>89</v>
      </c>
      <c r="G25" s="76">
        <v>21</v>
      </c>
      <c r="H25" s="77" t="s">
        <v>273</v>
      </c>
      <c r="I25" s="78" t="s">
        <v>14</v>
      </c>
      <c r="J25" s="79"/>
      <c r="K25" s="80">
        <v>86</v>
      </c>
    </row>
    <row r="26" spans="1:11" ht="15.5">
      <c r="A26" s="444">
        <v>22</v>
      </c>
      <c r="B26" s="82" t="s">
        <v>125</v>
      </c>
      <c r="C26" s="83" t="s">
        <v>19</v>
      </c>
      <c r="D26" s="84"/>
      <c r="E26" s="85">
        <v>89</v>
      </c>
      <c r="G26" s="76">
        <v>22</v>
      </c>
      <c r="H26" s="77" t="s">
        <v>119</v>
      </c>
      <c r="I26" s="78" t="s">
        <v>14</v>
      </c>
      <c r="J26" s="79"/>
      <c r="K26" s="80">
        <v>86</v>
      </c>
    </row>
    <row r="27" spans="1:11" ht="15.5">
      <c r="A27" s="444">
        <v>23</v>
      </c>
      <c r="B27" s="82" t="s">
        <v>118</v>
      </c>
      <c r="C27" s="83" t="s">
        <v>19</v>
      </c>
      <c r="D27" s="84"/>
      <c r="E27" s="85">
        <v>88</v>
      </c>
      <c r="G27" s="76">
        <v>23</v>
      </c>
      <c r="H27" s="77" t="s">
        <v>273</v>
      </c>
      <c r="I27" s="78" t="s">
        <v>14</v>
      </c>
      <c r="J27" s="79"/>
      <c r="K27" s="80">
        <v>85</v>
      </c>
    </row>
    <row r="28" spans="1:11" ht="15.5">
      <c r="A28" s="444">
        <v>24</v>
      </c>
      <c r="B28" s="82" t="s">
        <v>457</v>
      </c>
      <c r="C28" s="83" t="s">
        <v>19</v>
      </c>
      <c r="D28" s="84"/>
      <c r="E28" s="85">
        <v>88</v>
      </c>
      <c r="G28" s="76">
        <v>24</v>
      </c>
      <c r="H28" s="77" t="s">
        <v>116</v>
      </c>
      <c r="I28" s="78" t="s">
        <v>117</v>
      </c>
      <c r="J28" s="79"/>
      <c r="K28" s="80">
        <v>85</v>
      </c>
    </row>
    <row r="29" spans="1:11" ht="15.5">
      <c r="A29" s="444">
        <v>25</v>
      </c>
      <c r="B29" s="82" t="s">
        <v>458</v>
      </c>
      <c r="C29" s="83" t="s">
        <v>19</v>
      </c>
      <c r="D29" s="84"/>
      <c r="E29" s="85">
        <v>88</v>
      </c>
      <c r="G29" s="76">
        <v>25</v>
      </c>
      <c r="H29" s="77" t="s">
        <v>121</v>
      </c>
      <c r="I29" s="78" t="s">
        <v>122</v>
      </c>
      <c r="J29" s="79"/>
      <c r="K29" s="80">
        <v>83</v>
      </c>
    </row>
    <row r="30" spans="1:11" ht="15.5">
      <c r="A30" s="444">
        <v>26</v>
      </c>
      <c r="B30" s="82" t="s">
        <v>127</v>
      </c>
      <c r="C30" s="83" t="s">
        <v>19</v>
      </c>
      <c r="D30" s="84"/>
      <c r="E30" s="85">
        <v>88</v>
      </c>
      <c r="G30" s="76">
        <v>26</v>
      </c>
      <c r="H30" s="77" t="s">
        <v>269</v>
      </c>
      <c r="I30" s="78" t="s">
        <v>14</v>
      </c>
      <c r="J30" s="79"/>
      <c r="K30" s="80">
        <v>83</v>
      </c>
    </row>
    <row r="31" spans="1:11" ht="15.5">
      <c r="A31" s="81">
        <v>27</v>
      </c>
      <c r="B31" s="82" t="s">
        <v>187</v>
      </c>
      <c r="C31" s="83" t="s">
        <v>14</v>
      </c>
      <c r="D31" s="84"/>
      <c r="E31" s="85">
        <v>88</v>
      </c>
      <c r="G31" s="76">
        <v>27</v>
      </c>
      <c r="H31" s="77" t="s">
        <v>459</v>
      </c>
      <c r="I31" s="78" t="s">
        <v>19</v>
      </c>
      <c r="J31" s="79"/>
      <c r="K31" s="80">
        <v>82</v>
      </c>
    </row>
    <row r="32" spans="1:11" ht="15.5">
      <c r="A32" s="81">
        <v>28</v>
      </c>
      <c r="B32" s="82" t="s">
        <v>310</v>
      </c>
      <c r="C32" s="83" t="s">
        <v>14</v>
      </c>
      <c r="D32" s="84"/>
      <c r="E32" s="85">
        <v>87</v>
      </c>
      <c r="G32" s="76">
        <v>28</v>
      </c>
      <c r="H32" s="77" t="s">
        <v>273</v>
      </c>
      <c r="I32" s="78" t="s">
        <v>14</v>
      </c>
      <c r="J32" s="79"/>
      <c r="K32" s="80">
        <v>80</v>
      </c>
    </row>
    <row r="33" spans="1:11" ht="15.5">
      <c r="A33" s="81">
        <v>29</v>
      </c>
      <c r="B33" s="82" t="s">
        <v>460</v>
      </c>
      <c r="C33" s="83" t="s">
        <v>19</v>
      </c>
      <c r="D33" s="84"/>
      <c r="E33" s="85">
        <v>87</v>
      </c>
      <c r="G33" s="76">
        <v>29</v>
      </c>
      <c r="H33" s="77" t="s">
        <v>461</v>
      </c>
      <c r="I33" s="78" t="s">
        <v>19</v>
      </c>
      <c r="J33" s="79"/>
      <c r="K33" s="80">
        <v>79</v>
      </c>
    </row>
    <row r="34" spans="1:11" ht="15.5">
      <c r="A34" s="81">
        <v>30</v>
      </c>
      <c r="B34" s="82" t="s">
        <v>310</v>
      </c>
      <c r="C34" s="83" t="s">
        <v>14</v>
      </c>
      <c r="D34" s="84"/>
      <c r="E34" s="85">
        <v>87</v>
      </c>
      <c r="G34" s="76">
        <v>30</v>
      </c>
      <c r="H34" s="77" t="s">
        <v>462</v>
      </c>
      <c r="I34" s="78" t="s">
        <v>19</v>
      </c>
      <c r="J34" s="79"/>
      <c r="K34" s="80">
        <v>76</v>
      </c>
    </row>
    <row r="35" spans="1:11" ht="15.5">
      <c r="A35" s="81">
        <v>31</v>
      </c>
      <c r="B35" s="82" t="s">
        <v>310</v>
      </c>
      <c r="C35" s="82" t="s">
        <v>14</v>
      </c>
      <c r="D35" s="84"/>
      <c r="E35" s="85">
        <v>87</v>
      </c>
      <c r="G35" s="76">
        <v>31</v>
      </c>
      <c r="H35" s="77" t="s">
        <v>463</v>
      </c>
      <c r="I35" s="78" t="s">
        <v>19</v>
      </c>
      <c r="J35" s="79"/>
      <c r="K35" s="80">
        <v>76</v>
      </c>
    </row>
    <row r="36" spans="1:11" ht="15.5">
      <c r="A36" s="81">
        <v>32</v>
      </c>
      <c r="B36" s="82" t="s">
        <v>451</v>
      </c>
      <c r="C36" s="83" t="s">
        <v>19</v>
      </c>
      <c r="D36" s="84"/>
      <c r="E36" s="85">
        <v>87</v>
      </c>
      <c r="G36" s="76">
        <v>32</v>
      </c>
      <c r="H36" s="77" t="s">
        <v>448</v>
      </c>
      <c r="I36" s="78" t="s">
        <v>14</v>
      </c>
      <c r="J36" s="79"/>
      <c r="K36" s="80">
        <v>75</v>
      </c>
    </row>
    <row r="37" spans="1:11" ht="15.5">
      <c r="A37" s="81">
        <v>33</v>
      </c>
      <c r="B37" s="82" t="s">
        <v>464</v>
      </c>
      <c r="C37" s="83" t="s">
        <v>19</v>
      </c>
      <c r="D37" s="84"/>
      <c r="E37" s="85">
        <v>87</v>
      </c>
      <c r="G37" s="76">
        <v>33</v>
      </c>
      <c r="H37" s="77" t="s">
        <v>465</v>
      </c>
      <c r="I37" s="78" t="s">
        <v>19</v>
      </c>
      <c r="J37" s="79"/>
      <c r="K37" s="80">
        <v>74</v>
      </c>
    </row>
    <row r="38" spans="1:11" ht="15.5">
      <c r="A38" s="81">
        <v>34</v>
      </c>
      <c r="B38" s="82" t="s">
        <v>127</v>
      </c>
      <c r="C38" s="83" t="s">
        <v>19</v>
      </c>
      <c r="D38" s="84"/>
      <c r="E38" s="85">
        <v>86</v>
      </c>
      <c r="G38" s="76">
        <v>34</v>
      </c>
      <c r="H38" s="77" t="s">
        <v>448</v>
      </c>
      <c r="I38" s="78" t="s">
        <v>14</v>
      </c>
      <c r="J38" s="79"/>
      <c r="K38" s="80">
        <v>73</v>
      </c>
    </row>
    <row r="39" spans="1:11" ht="15.5">
      <c r="A39" s="81">
        <v>35</v>
      </c>
      <c r="B39" s="82" t="s">
        <v>451</v>
      </c>
      <c r="C39" s="83" t="s">
        <v>19</v>
      </c>
      <c r="D39" s="84"/>
      <c r="E39" s="85">
        <v>86</v>
      </c>
      <c r="G39" s="76">
        <v>35</v>
      </c>
      <c r="H39" s="77" t="s">
        <v>466</v>
      </c>
      <c r="I39" s="78" t="s">
        <v>19</v>
      </c>
      <c r="J39" s="79"/>
      <c r="K39" s="80">
        <v>72</v>
      </c>
    </row>
    <row r="40" spans="1:11" ht="15.5">
      <c r="A40" s="81">
        <v>36</v>
      </c>
      <c r="B40" s="82" t="s">
        <v>467</v>
      </c>
      <c r="C40" s="83" t="s">
        <v>19</v>
      </c>
      <c r="D40" s="84"/>
      <c r="E40" s="85">
        <v>86</v>
      </c>
      <c r="G40" s="76">
        <v>36</v>
      </c>
      <c r="H40" s="77" t="s">
        <v>468</v>
      </c>
      <c r="I40" s="78" t="s">
        <v>19</v>
      </c>
      <c r="J40" s="79"/>
      <c r="K40" s="80">
        <v>72</v>
      </c>
    </row>
    <row r="41" spans="1:11" ht="15.5">
      <c r="A41" s="81">
        <v>37</v>
      </c>
      <c r="B41" s="82" t="s">
        <v>310</v>
      </c>
      <c r="C41" s="83" t="s">
        <v>14</v>
      </c>
      <c r="D41" s="84"/>
      <c r="E41" s="85">
        <v>86</v>
      </c>
      <c r="G41" s="76">
        <v>37</v>
      </c>
      <c r="H41" s="77" t="s">
        <v>121</v>
      </c>
      <c r="I41" s="78" t="s">
        <v>122</v>
      </c>
      <c r="J41" s="79"/>
      <c r="K41" s="80">
        <v>71</v>
      </c>
    </row>
    <row r="42" spans="1:11" ht="15.5">
      <c r="A42" s="81">
        <v>38</v>
      </c>
      <c r="B42" s="82" t="s">
        <v>469</v>
      </c>
      <c r="C42" s="83" t="s">
        <v>19</v>
      </c>
      <c r="D42" s="84"/>
      <c r="E42" s="85">
        <v>86</v>
      </c>
      <c r="G42" s="76">
        <v>38</v>
      </c>
      <c r="H42" s="77" t="s">
        <v>470</v>
      </c>
      <c r="I42" s="78" t="s">
        <v>19</v>
      </c>
      <c r="J42" s="79"/>
      <c r="K42" s="80">
        <v>70</v>
      </c>
    </row>
    <row r="43" spans="1:11" ht="15.5">
      <c r="A43" s="81">
        <v>39</v>
      </c>
      <c r="B43" s="82" t="s">
        <v>471</v>
      </c>
      <c r="C43" s="83" t="s">
        <v>446</v>
      </c>
      <c r="D43" s="84"/>
      <c r="E43" s="85">
        <v>86</v>
      </c>
      <c r="G43" s="76">
        <v>39</v>
      </c>
      <c r="H43" s="77" t="s">
        <v>472</v>
      </c>
      <c r="I43" s="78" t="s">
        <v>19</v>
      </c>
      <c r="J43" s="79"/>
      <c r="K43" s="80">
        <v>38</v>
      </c>
    </row>
    <row r="44" spans="1:11" ht="15.5">
      <c r="A44" s="81">
        <v>40</v>
      </c>
      <c r="B44" s="82" t="s">
        <v>473</v>
      </c>
      <c r="C44" s="83" t="s">
        <v>19</v>
      </c>
      <c r="D44" s="84"/>
      <c r="E44" s="85">
        <v>86</v>
      </c>
      <c r="G44" s="76">
        <v>40</v>
      </c>
      <c r="H44" s="77" t="s">
        <v>474</v>
      </c>
      <c r="I44" s="78" t="s">
        <v>19</v>
      </c>
      <c r="J44" s="79"/>
      <c r="K44" s="80">
        <v>18</v>
      </c>
    </row>
    <row r="45" spans="1:11" ht="15.5">
      <c r="A45" s="81">
        <v>41</v>
      </c>
      <c r="B45" s="82" t="s">
        <v>310</v>
      </c>
      <c r="C45" s="83" t="s">
        <v>14</v>
      </c>
      <c r="D45" s="84"/>
      <c r="E45" s="85">
        <v>85</v>
      </c>
      <c r="G45" s="76">
        <v>41</v>
      </c>
      <c r="H45" s="77"/>
      <c r="I45" s="78"/>
      <c r="J45" s="79"/>
      <c r="K45" s="80"/>
    </row>
    <row r="46" spans="1:11" ht="15.5">
      <c r="A46" s="81">
        <v>42</v>
      </c>
      <c r="B46" s="82" t="s">
        <v>393</v>
      </c>
      <c r="C46" s="83" t="s">
        <v>447</v>
      </c>
      <c r="D46" s="84"/>
      <c r="E46" s="85">
        <v>84</v>
      </c>
      <c r="G46" s="76">
        <v>42</v>
      </c>
      <c r="H46" s="77"/>
      <c r="I46" s="78"/>
      <c r="J46" s="79"/>
      <c r="K46" s="80"/>
    </row>
    <row r="47" spans="1:11" ht="15.5">
      <c r="A47" s="81">
        <v>43</v>
      </c>
      <c r="B47" s="82" t="s">
        <v>475</v>
      </c>
      <c r="C47" s="83" t="s">
        <v>19</v>
      </c>
      <c r="D47" s="84"/>
      <c r="E47" s="85">
        <v>84</v>
      </c>
      <c r="G47" s="76">
        <v>43</v>
      </c>
      <c r="H47" s="77"/>
      <c r="I47" s="78"/>
      <c r="J47" s="79"/>
      <c r="K47" s="80"/>
    </row>
    <row r="48" spans="1:11" ht="15.5">
      <c r="A48" s="81">
        <v>44</v>
      </c>
      <c r="B48" s="82" t="s">
        <v>476</v>
      </c>
      <c r="C48" s="83" t="s">
        <v>446</v>
      </c>
      <c r="D48" s="84"/>
      <c r="E48" s="85">
        <v>84</v>
      </c>
      <c r="G48" s="76">
        <v>44</v>
      </c>
      <c r="H48" s="77"/>
      <c r="I48" s="78"/>
      <c r="J48" s="79"/>
      <c r="K48" s="80"/>
    </row>
    <row r="49" spans="1:11" ht="15.5">
      <c r="A49" s="81">
        <v>45</v>
      </c>
      <c r="B49" s="82" t="s">
        <v>393</v>
      </c>
      <c r="C49" s="83" t="s">
        <v>447</v>
      </c>
      <c r="D49" s="84"/>
      <c r="E49" s="85">
        <v>83</v>
      </c>
      <c r="G49" s="76">
        <v>45</v>
      </c>
      <c r="H49" s="77"/>
      <c r="I49" s="78"/>
      <c r="J49" s="79"/>
      <c r="K49" s="80"/>
    </row>
    <row r="50" spans="1:11" ht="15.5">
      <c r="A50" s="81">
        <v>46</v>
      </c>
      <c r="B50" s="82" t="s">
        <v>451</v>
      </c>
      <c r="C50" s="83" t="s">
        <v>19</v>
      </c>
      <c r="D50" s="84"/>
      <c r="E50" s="85">
        <v>83</v>
      </c>
      <c r="G50" s="76">
        <v>46</v>
      </c>
      <c r="H50" s="77"/>
      <c r="I50" s="78"/>
      <c r="J50" s="79"/>
      <c r="K50" s="80"/>
    </row>
    <row r="51" spans="1:11" ht="15.5">
      <c r="A51" s="81">
        <v>47</v>
      </c>
      <c r="B51" s="82" t="s">
        <v>6</v>
      </c>
      <c r="C51" s="83" t="s">
        <v>73</v>
      </c>
      <c r="D51" s="84"/>
      <c r="E51" s="85">
        <v>83</v>
      </c>
      <c r="G51" s="76">
        <v>47</v>
      </c>
      <c r="H51" s="77"/>
      <c r="I51" s="78"/>
      <c r="J51" s="79"/>
      <c r="K51" s="80"/>
    </row>
    <row r="52" spans="1:11" ht="15.5">
      <c r="A52" s="81">
        <v>48</v>
      </c>
      <c r="B52" s="82" t="s">
        <v>477</v>
      </c>
      <c r="C52" s="83" t="s">
        <v>19</v>
      </c>
      <c r="D52" s="84"/>
      <c r="E52" s="85">
        <v>83</v>
      </c>
      <c r="G52" s="76">
        <v>48</v>
      </c>
      <c r="H52" s="77"/>
      <c r="I52" s="78"/>
      <c r="J52" s="79"/>
      <c r="K52" s="80"/>
    </row>
    <row r="53" spans="1:11" ht="15.5">
      <c r="A53" s="81">
        <v>49</v>
      </c>
      <c r="B53" s="82" t="s">
        <v>478</v>
      </c>
      <c r="C53" s="83" t="s">
        <v>446</v>
      </c>
      <c r="D53" s="84"/>
      <c r="E53" s="85">
        <v>83</v>
      </c>
      <c r="G53" s="76">
        <v>49</v>
      </c>
      <c r="H53" s="77"/>
      <c r="I53" s="78"/>
      <c r="J53" s="79"/>
      <c r="K53" s="80"/>
    </row>
    <row r="54" spans="1:11" ht="15.5">
      <c r="A54" s="81">
        <v>50</v>
      </c>
      <c r="B54" s="82" t="s">
        <v>127</v>
      </c>
      <c r="C54" s="83" t="s">
        <v>19</v>
      </c>
      <c r="D54" s="84"/>
      <c r="E54" s="85">
        <v>83</v>
      </c>
      <c r="G54" s="76">
        <v>50</v>
      </c>
      <c r="H54" s="77"/>
      <c r="I54" s="78"/>
      <c r="J54" s="79"/>
      <c r="K54" s="80"/>
    </row>
    <row r="55" spans="1:11" ht="15.5">
      <c r="A55" s="81">
        <v>51</v>
      </c>
      <c r="B55" s="82" t="s">
        <v>120</v>
      </c>
      <c r="C55" s="83" t="s">
        <v>19</v>
      </c>
      <c r="D55" s="84"/>
      <c r="E55" s="85">
        <v>82</v>
      </c>
      <c r="G55" s="76">
        <v>51</v>
      </c>
      <c r="H55" s="77"/>
      <c r="I55" s="78"/>
      <c r="J55" s="79"/>
      <c r="K55" s="80"/>
    </row>
    <row r="56" spans="1:11" ht="15.5">
      <c r="A56" s="81">
        <v>52</v>
      </c>
      <c r="B56" s="82" t="s">
        <v>451</v>
      </c>
      <c r="C56" s="83" t="s">
        <v>19</v>
      </c>
      <c r="D56" s="84"/>
      <c r="E56" s="85">
        <v>82</v>
      </c>
      <c r="G56" s="76">
        <v>52</v>
      </c>
      <c r="H56" s="77"/>
      <c r="I56" s="78"/>
      <c r="J56" s="79"/>
      <c r="K56" s="80"/>
    </row>
    <row r="57" spans="1:11" ht="15.5">
      <c r="A57" s="81">
        <v>53</v>
      </c>
      <c r="B57" s="82" t="s">
        <v>127</v>
      </c>
      <c r="C57" s="82" t="s">
        <v>19</v>
      </c>
      <c r="D57" s="84"/>
      <c r="E57" s="85">
        <v>82</v>
      </c>
      <c r="G57" s="76">
        <v>53</v>
      </c>
      <c r="H57" s="77"/>
      <c r="I57" s="78"/>
      <c r="J57" s="79"/>
      <c r="K57" s="80"/>
    </row>
    <row r="58" spans="1:11" ht="15.5">
      <c r="A58" s="81">
        <v>54</v>
      </c>
      <c r="B58" s="82" t="s">
        <v>479</v>
      </c>
      <c r="C58" s="83" t="s">
        <v>446</v>
      </c>
      <c r="D58" s="84"/>
      <c r="E58" s="85">
        <v>82</v>
      </c>
      <c r="G58" s="76">
        <v>54</v>
      </c>
      <c r="H58" s="77"/>
      <c r="I58" s="78"/>
      <c r="J58" s="79"/>
      <c r="K58" s="80"/>
    </row>
    <row r="59" spans="1:11" ht="15.5">
      <c r="A59" s="81">
        <v>55</v>
      </c>
      <c r="B59" s="82" t="s">
        <v>125</v>
      </c>
      <c r="C59" s="83" t="s">
        <v>19</v>
      </c>
      <c r="D59" s="84"/>
      <c r="E59" s="85">
        <v>82</v>
      </c>
      <c r="G59" s="76">
        <v>55</v>
      </c>
      <c r="H59" s="77"/>
      <c r="I59" s="78"/>
      <c r="J59" s="79"/>
      <c r="K59" s="80"/>
    </row>
    <row r="60" spans="1:11" ht="15.5">
      <c r="A60" s="81">
        <v>56</v>
      </c>
      <c r="B60" s="82" t="s">
        <v>480</v>
      </c>
      <c r="C60" s="83" t="s">
        <v>19</v>
      </c>
      <c r="D60" s="84"/>
      <c r="E60" s="85">
        <v>81</v>
      </c>
      <c r="G60" s="76">
        <v>56</v>
      </c>
      <c r="H60" s="77"/>
      <c r="I60" s="78"/>
      <c r="J60" s="79"/>
      <c r="K60" s="80"/>
    </row>
    <row r="61" spans="1:11" ht="15.5">
      <c r="A61" s="81">
        <v>57</v>
      </c>
      <c r="B61" s="82" t="s">
        <v>481</v>
      </c>
      <c r="C61" s="82" t="s">
        <v>14</v>
      </c>
      <c r="D61" s="84"/>
      <c r="E61" s="85">
        <v>81</v>
      </c>
      <c r="G61" s="76">
        <v>57</v>
      </c>
      <c r="H61" s="77"/>
      <c r="I61" s="78"/>
      <c r="J61" s="79"/>
      <c r="K61" s="80"/>
    </row>
    <row r="62" spans="1:11" ht="15.5">
      <c r="A62" s="81">
        <v>58</v>
      </c>
      <c r="B62" s="82" t="s">
        <v>125</v>
      </c>
      <c r="C62" s="83" t="s">
        <v>19</v>
      </c>
      <c r="D62" s="84"/>
      <c r="E62" s="85">
        <v>81</v>
      </c>
      <c r="G62" s="76">
        <v>58</v>
      </c>
      <c r="H62" s="77"/>
      <c r="I62" s="78"/>
      <c r="J62" s="79"/>
      <c r="K62" s="80"/>
    </row>
    <row r="63" spans="1:11" ht="15.5">
      <c r="A63" s="81">
        <v>59</v>
      </c>
      <c r="B63" s="82" t="s">
        <v>216</v>
      </c>
      <c r="C63" s="83" t="s">
        <v>14</v>
      </c>
      <c r="D63" s="84"/>
      <c r="E63" s="85">
        <v>80</v>
      </c>
      <c r="G63" s="76">
        <v>59</v>
      </c>
      <c r="H63" s="77"/>
      <c r="I63" s="78"/>
      <c r="J63" s="79"/>
      <c r="K63" s="80"/>
    </row>
    <row r="64" spans="1:11" ht="15.5">
      <c r="A64" s="81">
        <v>60</v>
      </c>
      <c r="B64" s="82" t="s">
        <v>482</v>
      </c>
      <c r="C64" s="83" t="s">
        <v>19</v>
      </c>
      <c r="D64" s="84"/>
      <c r="E64" s="85">
        <v>80</v>
      </c>
      <c r="G64" s="76">
        <v>60</v>
      </c>
      <c r="H64" s="77"/>
      <c r="I64" s="78"/>
      <c r="J64" s="79"/>
      <c r="K64" s="80"/>
    </row>
    <row r="65" spans="1:11" ht="15.5">
      <c r="A65" s="81">
        <v>61</v>
      </c>
      <c r="B65" s="82" t="s">
        <v>483</v>
      </c>
      <c r="C65" s="83" t="s">
        <v>19</v>
      </c>
      <c r="D65" s="84"/>
      <c r="E65" s="85">
        <v>80</v>
      </c>
      <c r="G65" s="76">
        <v>61</v>
      </c>
      <c r="H65" s="77"/>
      <c r="I65" s="78"/>
      <c r="J65" s="79"/>
      <c r="K65" s="80"/>
    </row>
    <row r="66" spans="1:11" ht="15.5">
      <c r="A66" s="81">
        <v>62</v>
      </c>
      <c r="B66" s="82" t="s">
        <v>216</v>
      </c>
      <c r="C66" s="82" t="s">
        <v>14</v>
      </c>
      <c r="D66" s="84"/>
      <c r="E66" s="85">
        <v>79</v>
      </c>
      <c r="G66" s="76">
        <v>62</v>
      </c>
      <c r="H66" s="77"/>
      <c r="I66" s="78"/>
      <c r="J66" s="79"/>
      <c r="K66" s="80"/>
    </row>
    <row r="67" spans="1:11" ht="15.5">
      <c r="A67" s="81">
        <v>63</v>
      </c>
      <c r="B67" s="82" t="s">
        <v>483</v>
      </c>
      <c r="C67" s="83" t="s">
        <v>19</v>
      </c>
      <c r="D67" s="84"/>
      <c r="E67" s="85">
        <v>79</v>
      </c>
      <c r="G67" s="76">
        <v>63</v>
      </c>
      <c r="H67" s="77"/>
      <c r="I67" s="78"/>
      <c r="J67" s="79"/>
      <c r="K67" s="80"/>
    </row>
    <row r="68" spans="1:11" ht="15.5">
      <c r="A68" s="81">
        <v>64</v>
      </c>
      <c r="B68" s="82" t="s">
        <v>484</v>
      </c>
      <c r="C68" s="83" t="s">
        <v>485</v>
      </c>
      <c r="D68" s="84"/>
      <c r="E68" s="85">
        <v>79</v>
      </c>
      <c r="G68" s="76">
        <v>64</v>
      </c>
      <c r="H68" s="77"/>
      <c r="I68" s="78"/>
      <c r="J68" s="79"/>
      <c r="K68" s="80"/>
    </row>
    <row r="69" spans="1:11" ht="15.5">
      <c r="A69" s="81">
        <v>65</v>
      </c>
      <c r="B69" s="82" t="s">
        <v>310</v>
      </c>
      <c r="C69" s="83" t="s">
        <v>14</v>
      </c>
      <c r="D69" s="84"/>
      <c r="E69" s="85">
        <v>78</v>
      </c>
      <c r="G69" s="76">
        <v>65</v>
      </c>
      <c r="H69" s="77"/>
      <c r="I69" s="78"/>
      <c r="J69" s="79"/>
      <c r="K69" s="80"/>
    </row>
    <row r="70" spans="1:11" ht="15.5">
      <c r="A70" s="81">
        <v>66</v>
      </c>
      <c r="B70" s="82" t="s">
        <v>486</v>
      </c>
      <c r="C70" s="83" t="s">
        <v>19</v>
      </c>
      <c r="D70" s="84"/>
      <c r="E70" s="85">
        <v>78</v>
      </c>
      <c r="G70" s="76">
        <v>66</v>
      </c>
      <c r="H70" s="77"/>
      <c r="I70" s="78"/>
      <c r="J70" s="79"/>
      <c r="K70" s="80"/>
    </row>
    <row r="71" spans="1:11" ht="15.5">
      <c r="A71" s="81">
        <v>67</v>
      </c>
      <c r="B71" s="82" t="s">
        <v>487</v>
      </c>
      <c r="C71" s="83" t="s">
        <v>446</v>
      </c>
      <c r="D71" s="84"/>
      <c r="E71" s="85">
        <v>76</v>
      </c>
      <c r="G71" s="76">
        <v>67</v>
      </c>
      <c r="H71" s="77"/>
      <c r="I71" s="78"/>
      <c r="J71" s="79"/>
      <c r="K71" s="80"/>
    </row>
    <row r="72" spans="1:11" ht="15.5">
      <c r="A72" s="81">
        <v>68</v>
      </c>
      <c r="B72" s="82" t="s">
        <v>125</v>
      </c>
      <c r="C72" s="83" t="s">
        <v>19</v>
      </c>
      <c r="D72" s="84"/>
      <c r="E72" s="85">
        <v>75</v>
      </c>
      <c r="G72" s="76">
        <v>68</v>
      </c>
      <c r="H72" s="77"/>
      <c r="I72" s="78"/>
      <c r="J72" s="79"/>
      <c r="K72" s="80"/>
    </row>
    <row r="73" spans="1:11" ht="15.5">
      <c r="A73" s="81">
        <v>69</v>
      </c>
      <c r="B73" s="82" t="s">
        <v>451</v>
      </c>
      <c r="C73" s="83" t="s">
        <v>19</v>
      </c>
      <c r="D73" s="84"/>
      <c r="E73" s="85">
        <v>73</v>
      </c>
      <c r="G73" s="76">
        <v>69</v>
      </c>
      <c r="H73" s="77"/>
      <c r="I73" s="78"/>
      <c r="J73" s="79"/>
      <c r="K73" s="80"/>
    </row>
    <row r="74" spans="1:11" ht="15.5">
      <c r="A74" s="81">
        <v>70</v>
      </c>
      <c r="B74" s="82" t="s">
        <v>473</v>
      </c>
      <c r="C74" s="83" t="s">
        <v>19</v>
      </c>
      <c r="D74" s="84"/>
      <c r="E74" s="85">
        <v>73</v>
      </c>
      <c r="G74" s="76">
        <v>70</v>
      </c>
      <c r="H74" s="77"/>
      <c r="I74" s="78"/>
      <c r="J74" s="79"/>
      <c r="K74" s="80"/>
    </row>
    <row r="75" spans="1:11" ht="15.5">
      <c r="A75" s="81">
        <v>71</v>
      </c>
      <c r="B75" s="82" t="s">
        <v>488</v>
      </c>
      <c r="C75" s="83" t="s">
        <v>489</v>
      </c>
      <c r="D75" s="84"/>
      <c r="E75" s="85">
        <v>72</v>
      </c>
      <c r="G75" s="76">
        <v>71</v>
      </c>
      <c r="H75" s="77"/>
      <c r="I75" s="78"/>
      <c r="J75" s="79"/>
      <c r="K75" s="80"/>
    </row>
    <row r="76" spans="1:11" ht="15.5">
      <c r="A76" s="81">
        <v>72</v>
      </c>
      <c r="B76" s="82" t="s">
        <v>479</v>
      </c>
      <c r="C76" s="83" t="s">
        <v>446</v>
      </c>
      <c r="D76" s="84"/>
      <c r="E76" s="85">
        <v>72</v>
      </c>
      <c r="G76" s="76">
        <v>72</v>
      </c>
      <c r="H76" s="77"/>
      <c r="I76" s="78"/>
      <c r="J76" s="79"/>
      <c r="K76" s="80"/>
    </row>
    <row r="77" spans="1:11" ht="15.5">
      <c r="A77" s="81">
        <v>73</v>
      </c>
      <c r="B77" s="82" t="s">
        <v>490</v>
      </c>
      <c r="C77" s="83" t="s">
        <v>19</v>
      </c>
      <c r="D77" s="84"/>
      <c r="E77" s="85">
        <v>72</v>
      </c>
      <c r="G77" s="76">
        <v>73</v>
      </c>
      <c r="H77" s="77"/>
      <c r="I77" s="78"/>
      <c r="J77" s="79"/>
      <c r="K77" s="80"/>
    </row>
    <row r="78" spans="1:11" ht="15.5">
      <c r="A78" s="81">
        <v>74</v>
      </c>
      <c r="B78" s="82" t="s">
        <v>483</v>
      </c>
      <c r="C78" s="83" t="s">
        <v>19</v>
      </c>
      <c r="D78" s="84"/>
      <c r="E78" s="85">
        <v>70</v>
      </c>
      <c r="G78" s="76">
        <v>74</v>
      </c>
      <c r="H78" s="77"/>
      <c r="I78" s="78"/>
      <c r="J78" s="79"/>
      <c r="K78" s="80"/>
    </row>
    <row r="79" spans="1:11" ht="15.5">
      <c r="A79" s="81">
        <v>75</v>
      </c>
      <c r="B79" s="82" t="s">
        <v>491</v>
      </c>
      <c r="C79" s="83" t="s">
        <v>19</v>
      </c>
      <c r="D79" s="84"/>
      <c r="E79" s="85">
        <v>67</v>
      </c>
      <c r="G79" s="76">
        <v>75</v>
      </c>
      <c r="H79" s="77"/>
      <c r="I79" s="78"/>
      <c r="J79" s="79"/>
      <c r="K79" s="80"/>
    </row>
    <row r="80" spans="1:11" ht="15.5">
      <c r="A80" s="81">
        <v>76</v>
      </c>
      <c r="B80" s="82" t="s">
        <v>492</v>
      </c>
      <c r="C80" s="83" t="s">
        <v>19</v>
      </c>
      <c r="D80" s="84"/>
      <c r="E80" s="85">
        <v>66</v>
      </c>
      <c r="G80" s="76">
        <v>76</v>
      </c>
      <c r="H80" s="77"/>
      <c r="I80" s="78"/>
      <c r="J80" s="79"/>
      <c r="K80" s="80"/>
    </row>
    <row r="81" spans="1:11" ht="15.5">
      <c r="A81" s="81">
        <v>77</v>
      </c>
      <c r="B81" s="82" t="s">
        <v>473</v>
      </c>
      <c r="C81" s="83" t="s">
        <v>19</v>
      </c>
      <c r="D81" s="84"/>
      <c r="E81" s="85">
        <v>64</v>
      </c>
      <c r="G81" s="76">
        <v>77</v>
      </c>
      <c r="H81" s="77"/>
      <c r="I81" s="78"/>
      <c r="J81" s="79"/>
      <c r="K81" s="80"/>
    </row>
    <row r="82" spans="1:11" ht="15.5">
      <c r="A82" s="81">
        <v>78</v>
      </c>
      <c r="B82" s="82" t="s">
        <v>493</v>
      </c>
      <c r="C82" s="83" t="s">
        <v>19</v>
      </c>
      <c r="D82" s="84"/>
      <c r="E82" s="85">
        <v>64</v>
      </c>
      <c r="G82" s="76">
        <v>78</v>
      </c>
      <c r="H82" s="77"/>
      <c r="I82" s="78"/>
      <c r="J82" s="79"/>
      <c r="K82" s="80"/>
    </row>
    <row r="83" spans="1:11" ht="15.5">
      <c r="A83" s="81">
        <v>79</v>
      </c>
      <c r="B83" s="82" t="s">
        <v>494</v>
      </c>
      <c r="C83" s="83" t="s">
        <v>19</v>
      </c>
      <c r="D83" s="84"/>
      <c r="E83" s="85">
        <v>63</v>
      </c>
      <c r="G83" s="76">
        <v>79</v>
      </c>
      <c r="H83" s="77"/>
      <c r="I83" s="78"/>
      <c r="J83" s="79"/>
      <c r="K83" s="80"/>
    </row>
    <row r="84" spans="1:11" ht="15.5">
      <c r="A84" s="81">
        <v>80</v>
      </c>
      <c r="B84" s="82" t="s">
        <v>495</v>
      </c>
      <c r="C84" s="83" t="s">
        <v>19</v>
      </c>
      <c r="D84" s="84"/>
      <c r="E84" s="85">
        <v>62</v>
      </c>
      <c r="G84" s="76">
        <v>80</v>
      </c>
      <c r="H84" s="77"/>
      <c r="I84" s="78"/>
      <c r="J84" s="79"/>
      <c r="K84" s="80"/>
    </row>
    <row r="85" spans="1:11" ht="15.5">
      <c r="A85" s="81">
        <v>81</v>
      </c>
      <c r="B85" s="82" t="s">
        <v>496</v>
      </c>
      <c r="C85" s="83" t="s">
        <v>19</v>
      </c>
      <c r="D85" s="84"/>
      <c r="E85" s="85">
        <v>60</v>
      </c>
      <c r="G85" s="76">
        <v>81</v>
      </c>
      <c r="H85" s="77"/>
      <c r="I85" s="78"/>
      <c r="J85" s="79"/>
      <c r="K85" s="80"/>
    </row>
    <row r="86" spans="1:11" ht="15.5">
      <c r="A86" s="81">
        <v>82</v>
      </c>
      <c r="B86" s="82" t="s">
        <v>497</v>
      </c>
      <c r="C86" s="83" t="s">
        <v>19</v>
      </c>
      <c r="D86" s="84"/>
      <c r="E86" s="85">
        <v>57</v>
      </c>
      <c r="G86" s="76">
        <v>82</v>
      </c>
      <c r="H86" s="77"/>
      <c r="I86" s="78"/>
      <c r="J86" s="79"/>
      <c r="K86" s="80"/>
    </row>
    <row r="87" spans="1:11" ht="15.5">
      <c r="A87" s="81">
        <v>83</v>
      </c>
      <c r="B87" s="82" t="s">
        <v>498</v>
      </c>
      <c r="C87" s="83" t="s">
        <v>19</v>
      </c>
      <c r="D87" s="84"/>
      <c r="E87" s="85">
        <v>57</v>
      </c>
      <c r="G87" s="76">
        <v>83</v>
      </c>
      <c r="H87" s="77"/>
      <c r="I87" s="78"/>
      <c r="J87" s="79"/>
      <c r="K87" s="80"/>
    </row>
    <row r="88" spans="1:11" ht="15.5">
      <c r="A88" s="81">
        <v>84</v>
      </c>
      <c r="B88" s="82" t="s">
        <v>499</v>
      </c>
      <c r="C88" s="83" t="s">
        <v>19</v>
      </c>
      <c r="D88" s="84"/>
      <c r="E88" s="85">
        <v>56</v>
      </c>
      <c r="G88" s="76">
        <v>84</v>
      </c>
      <c r="H88" s="77"/>
      <c r="I88" s="78"/>
      <c r="J88" s="79"/>
      <c r="K88" s="80"/>
    </row>
    <row r="89" spans="1:11" ht="15.5">
      <c r="A89" s="81">
        <v>85</v>
      </c>
      <c r="B89" s="82" t="s">
        <v>500</v>
      </c>
      <c r="C89" s="83" t="s">
        <v>19</v>
      </c>
      <c r="D89" s="84"/>
      <c r="E89" s="85">
        <v>55</v>
      </c>
      <c r="G89" s="76">
        <v>85</v>
      </c>
      <c r="H89" s="77"/>
      <c r="I89" s="78"/>
      <c r="J89" s="79"/>
      <c r="K89" s="80"/>
    </row>
    <row r="90" spans="1:11" ht="15.5">
      <c r="A90" s="81">
        <v>86</v>
      </c>
      <c r="B90" s="82" t="s">
        <v>501</v>
      </c>
      <c r="C90" s="83" t="s">
        <v>19</v>
      </c>
      <c r="D90" s="84"/>
      <c r="E90" s="85">
        <v>54</v>
      </c>
      <c r="G90" s="76">
        <v>86</v>
      </c>
      <c r="H90" s="77"/>
      <c r="I90" s="78"/>
      <c r="J90" s="79"/>
      <c r="K90" s="80"/>
    </row>
    <row r="91" spans="1:11" ht="15.5">
      <c r="A91" s="81">
        <v>87</v>
      </c>
      <c r="B91" s="82" t="s">
        <v>502</v>
      </c>
      <c r="C91" s="83" t="s">
        <v>19</v>
      </c>
      <c r="D91" s="84"/>
      <c r="E91" s="85">
        <v>52</v>
      </c>
      <c r="G91" s="76">
        <v>87</v>
      </c>
      <c r="H91" s="77"/>
      <c r="I91" s="78"/>
      <c r="J91" s="79"/>
      <c r="K91" s="80"/>
    </row>
    <row r="92" spans="1:11" ht="15.5">
      <c r="A92" s="81">
        <v>88</v>
      </c>
      <c r="B92" s="82" t="s">
        <v>503</v>
      </c>
      <c r="C92" s="83" t="s">
        <v>19</v>
      </c>
      <c r="D92" s="84"/>
      <c r="E92" s="85">
        <v>52</v>
      </c>
      <c r="G92" s="76">
        <v>88</v>
      </c>
      <c r="H92" s="77"/>
      <c r="I92" s="78"/>
      <c r="J92" s="79"/>
      <c r="K92" s="80"/>
    </row>
    <row r="93" spans="1:11" ht="15.5">
      <c r="A93" s="81">
        <v>89</v>
      </c>
      <c r="B93" s="82" t="s">
        <v>504</v>
      </c>
      <c r="C93" s="82" t="s">
        <v>14</v>
      </c>
      <c r="D93" s="84"/>
      <c r="E93" s="85">
        <v>52</v>
      </c>
      <c r="G93" s="76">
        <v>89</v>
      </c>
      <c r="H93" s="77"/>
      <c r="I93" s="78"/>
      <c r="J93" s="79"/>
      <c r="K93" s="80"/>
    </row>
    <row r="94" spans="1:11" ht="15.5">
      <c r="A94" s="81">
        <v>90</v>
      </c>
      <c r="B94" s="82" t="s">
        <v>505</v>
      </c>
      <c r="C94" s="83" t="s">
        <v>19</v>
      </c>
      <c r="D94" s="84"/>
      <c r="E94" s="85">
        <v>49</v>
      </c>
      <c r="G94" s="76">
        <v>90</v>
      </c>
      <c r="H94" s="77"/>
      <c r="I94" s="78"/>
      <c r="J94" s="79"/>
      <c r="K94" s="80"/>
    </row>
    <row r="95" spans="1:11" ht="15.5">
      <c r="A95" s="81">
        <v>91</v>
      </c>
      <c r="B95" s="82" t="s">
        <v>506</v>
      </c>
      <c r="C95" s="83" t="s">
        <v>19</v>
      </c>
      <c r="D95" s="84"/>
      <c r="E95" s="85">
        <v>39</v>
      </c>
      <c r="G95" s="76">
        <v>91</v>
      </c>
      <c r="H95" s="77"/>
      <c r="I95" s="78"/>
      <c r="J95" s="79"/>
      <c r="K95" s="80"/>
    </row>
    <row r="97" spans="1:11" ht="15.5">
      <c r="A97" s="588" t="s">
        <v>507</v>
      </c>
      <c r="B97" s="588"/>
      <c r="C97" s="588"/>
      <c r="D97" s="588"/>
      <c r="E97" s="588"/>
      <c r="F97" s="588"/>
      <c r="G97" s="588"/>
      <c r="H97" s="588"/>
      <c r="I97" s="588"/>
      <c r="J97" s="588"/>
      <c r="K97" s="588"/>
    </row>
    <row r="98" spans="1:11">
      <c r="B98" s="86" t="s">
        <v>133</v>
      </c>
      <c r="H98" s="87" t="s">
        <v>134</v>
      </c>
    </row>
    <row r="99" spans="1:11">
      <c r="A99" s="88" t="s">
        <v>508</v>
      </c>
      <c r="B99" s="61"/>
      <c r="C99" s="61"/>
      <c r="D99" s="422" t="s">
        <v>441</v>
      </c>
      <c r="E99" s="449"/>
      <c r="G99" s="89" t="s">
        <v>509</v>
      </c>
      <c r="H99" s="90"/>
      <c r="I99" s="90"/>
      <c r="J99" s="422" t="s">
        <v>441</v>
      </c>
      <c r="K99" s="450"/>
    </row>
    <row r="100" spans="1:11" ht="16" thickBot="1">
      <c r="A100" s="91" t="s">
        <v>111</v>
      </c>
      <c r="B100" s="67" t="s">
        <v>112</v>
      </c>
      <c r="C100" s="67" t="s">
        <v>4</v>
      </c>
      <c r="D100" s="67" t="s">
        <v>114</v>
      </c>
      <c r="E100" s="451" t="s">
        <v>135</v>
      </c>
      <c r="G100" s="91" t="s">
        <v>111</v>
      </c>
      <c r="H100" s="69" t="s">
        <v>112</v>
      </c>
      <c r="I100" s="69" t="s">
        <v>4</v>
      </c>
      <c r="J100" s="69" t="s">
        <v>114</v>
      </c>
      <c r="K100" s="451" t="s">
        <v>135</v>
      </c>
    </row>
    <row r="101" spans="1:11" ht="16" thickTop="1">
      <c r="A101" s="423">
        <v>1</v>
      </c>
      <c r="B101" s="445" t="s">
        <v>6</v>
      </c>
      <c r="C101" s="446" t="s">
        <v>73</v>
      </c>
      <c r="D101" s="71">
        <v>36</v>
      </c>
      <c r="E101" s="452"/>
      <c r="G101" s="428">
        <v>1</v>
      </c>
      <c r="H101" s="77" t="s">
        <v>389</v>
      </c>
      <c r="I101" s="78" t="s">
        <v>447</v>
      </c>
      <c r="J101" s="72">
        <v>42</v>
      </c>
      <c r="K101" s="453"/>
    </row>
    <row r="102" spans="1:11" ht="15.5">
      <c r="A102" s="423">
        <v>2</v>
      </c>
      <c r="B102" s="82" t="s">
        <v>120</v>
      </c>
      <c r="C102" s="83" t="s">
        <v>19</v>
      </c>
      <c r="D102" s="73">
        <v>32</v>
      </c>
      <c r="E102" s="454"/>
      <c r="G102" s="428">
        <v>2</v>
      </c>
      <c r="H102" s="77" t="s">
        <v>119</v>
      </c>
      <c r="I102" s="78" t="s">
        <v>14</v>
      </c>
      <c r="J102" s="74">
        <v>39</v>
      </c>
      <c r="K102" s="455"/>
    </row>
    <row r="103" spans="1:11" ht="15.5">
      <c r="A103" s="423">
        <v>3</v>
      </c>
      <c r="B103" s="456" t="s">
        <v>452</v>
      </c>
      <c r="C103" s="457" t="s">
        <v>19</v>
      </c>
      <c r="D103" s="75">
        <v>29</v>
      </c>
      <c r="E103" s="458"/>
      <c r="G103" s="428">
        <v>3</v>
      </c>
      <c r="H103" s="77" t="s">
        <v>45</v>
      </c>
      <c r="I103" s="78" t="s">
        <v>14</v>
      </c>
      <c r="J103" s="72">
        <v>37</v>
      </c>
      <c r="K103" s="453"/>
    </row>
    <row r="104" spans="1:11" ht="15.5">
      <c r="A104" s="423">
        <v>4</v>
      </c>
      <c r="B104" s="82" t="s">
        <v>129</v>
      </c>
      <c r="C104" s="83" t="s">
        <v>117</v>
      </c>
      <c r="D104" s="73">
        <v>29</v>
      </c>
      <c r="E104" s="454"/>
      <c r="G104" s="428">
        <v>4</v>
      </c>
      <c r="H104" s="77" t="s">
        <v>273</v>
      </c>
      <c r="I104" s="78" t="s">
        <v>14</v>
      </c>
      <c r="J104" s="72">
        <v>34</v>
      </c>
      <c r="K104" s="453"/>
    </row>
    <row r="105" spans="1:11" ht="15.5">
      <c r="A105" s="423">
        <v>5</v>
      </c>
      <c r="B105" s="82" t="s">
        <v>118</v>
      </c>
      <c r="C105" s="83" t="s">
        <v>19</v>
      </c>
      <c r="D105" s="73">
        <v>27</v>
      </c>
      <c r="E105" s="454"/>
      <c r="G105" s="428">
        <v>5</v>
      </c>
      <c r="H105" s="77" t="s">
        <v>48</v>
      </c>
      <c r="I105" s="78" t="s">
        <v>14</v>
      </c>
      <c r="J105" s="72">
        <v>33</v>
      </c>
      <c r="K105" s="459"/>
    </row>
    <row r="106" spans="1:11" ht="15.5">
      <c r="A106" s="423">
        <v>6</v>
      </c>
      <c r="B106" s="82" t="s">
        <v>123</v>
      </c>
      <c r="C106" s="83" t="s">
        <v>117</v>
      </c>
      <c r="D106" s="73">
        <v>27</v>
      </c>
      <c r="E106" s="454"/>
      <c r="G106" s="428">
        <v>6</v>
      </c>
      <c r="H106" s="77" t="s">
        <v>448</v>
      </c>
      <c r="I106" s="78" t="s">
        <v>14</v>
      </c>
      <c r="J106" s="72">
        <v>33</v>
      </c>
      <c r="K106" s="453"/>
    </row>
    <row r="107" spans="1:11" ht="15.5">
      <c r="A107" s="423">
        <v>7</v>
      </c>
      <c r="B107" s="82" t="s">
        <v>393</v>
      </c>
      <c r="C107" s="83" t="s">
        <v>447</v>
      </c>
      <c r="D107" s="73">
        <v>24</v>
      </c>
      <c r="E107" s="454"/>
      <c r="G107" s="428">
        <v>7</v>
      </c>
      <c r="H107" s="77" t="s">
        <v>116</v>
      </c>
      <c r="I107" s="78" t="s">
        <v>117</v>
      </c>
      <c r="J107" s="72">
        <v>30</v>
      </c>
      <c r="K107" s="453"/>
    </row>
    <row r="108" spans="1:11" ht="15.5">
      <c r="A108" s="423">
        <v>8</v>
      </c>
      <c r="B108" s="82" t="s">
        <v>216</v>
      </c>
      <c r="C108" s="83" t="s">
        <v>14</v>
      </c>
      <c r="D108" s="73">
        <v>24</v>
      </c>
      <c r="E108" s="454"/>
      <c r="G108" s="428">
        <v>8</v>
      </c>
      <c r="H108" s="77" t="s">
        <v>443</v>
      </c>
      <c r="I108" s="78" t="s">
        <v>14</v>
      </c>
      <c r="J108" s="72">
        <v>30</v>
      </c>
      <c r="K108" s="453"/>
    </row>
    <row r="109" spans="1:11" ht="15.5">
      <c r="A109" s="92">
        <v>9</v>
      </c>
      <c r="B109" s="82" t="s">
        <v>395</v>
      </c>
      <c r="C109" s="83" t="s">
        <v>14</v>
      </c>
      <c r="D109" s="73">
        <v>19</v>
      </c>
      <c r="E109" s="454"/>
      <c r="G109" s="93">
        <v>9</v>
      </c>
      <c r="H109" s="429" t="s">
        <v>131</v>
      </c>
      <c r="I109" s="78" t="s">
        <v>19</v>
      </c>
      <c r="J109" s="72">
        <v>18</v>
      </c>
      <c r="K109" s="453"/>
    </row>
    <row r="110" spans="1:11" ht="15.5">
      <c r="A110" s="92">
        <v>10</v>
      </c>
      <c r="B110" s="82" t="s">
        <v>451</v>
      </c>
      <c r="C110" s="83" t="s">
        <v>19</v>
      </c>
      <c r="D110" s="73">
        <v>16</v>
      </c>
      <c r="E110" s="454"/>
      <c r="G110" s="93">
        <v>10</v>
      </c>
      <c r="H110" s="77" t="s">
        <v>445</v>
      </c>
      <c r="I110" s="78" t="s">
        <v>446</v>
      </c>
      <c r="J110" s="72">
        <v>16</v>
      </c>
      <c r="K110" s="453"/>
    </row>
    <row r="111" spans="1:11" ht="15.5">
      <c r="C111" s="94"/>
      <c r="E111" s="460"/>
      <c r="G111" s="93">
        <v>11</v>
      </c>
      <c r="H111" s="77" t="s">
        <v>121</v>
      </c>
      <c r="I111" s="78" t="s">
        <v>122</v>
      </c>
      <c r="J111" s="72">
        <v>12</v>
      </c>
      <c r="K111" s="453"/>
    </row>
    <row r="113" spans="1:11">
      <c r="A113" s="117"/>
      <c r="B113" s="96" t="s">
        <v>510</v>
      </c>
      <c r="C113" s="461"/>
      <c r="D113" s="462"/>
      <c r="E113" s="463"/>
      <c r="G113" s="117"/>
      <c r="H113" s="96" t="s">
        <v>510</v>
      </c>
      <c r="I113" s="461"/>
      <c r="J113" s="462"/>
      <c r="K113" s="463"/>
    </row>
    <row r="114" spans="1:11">
      <c r="A114" s="117"/>
      <c r="B114" s="464" t="s">
        <v>2</v>
      </c>
      <c r="C114" s="465" t="s">
        <v>61</v>
      </c>
      <c r="D114" s="464"/>
      <c r="E114" s="466"/>
      <c r="G114" s="117"/>
      <c r="H114" s="464" t="s">
        <v>2</v>
      </c>
      <c r="I114" s="465" t="s">
        <v>61</v>
      </c>
      <c r="J114" s="464"/>
      <c r="K114" s="466"/>
    </row>
    <row r="115" spans="1:11" ht="15.5">
      <c r="A115" s="467">
        <v>1</v>
      </c>
      <c r="B115" s="445" t="s">
        <v>6</v>
      </c>
      <c r="C115" s="446" t="s">
        <v>73</v>
      </c>
      <c r="D115" s="71">
        <v>36</v>
      </c>
      <c r="E115" s="452"/>
      <c r="G115" s="416">
        <v>1</v>
      </c>
      <c r="H115" s="77" t="s">
        <v>389</v>
      </c>
      <c r="I115" s="78" t="s">
        <v>447</v>
      </c>
      <c r="J115" s="72">
        <v>42</v>
      </c>
      <c r="K115" s="453"/>
    </row>
    <row r="116" spans="1:11" ht="15.5">
      <c r="A116" s="467">
        <v>2</v>
      </c>
      <c r="B116" s="82" t="s">
        <v>120</v>
      </c>
      <c r="C116" s="83" t="s">
        <v>19</v>
      </c>
      <c r="D116" s="73">
        <v>32</v>
      </c>
      <c r="E116" s="454"/>
      <c r="G116" s="416">
        <v>2</v>
      </c>
      <c r="H116" s="77" t="s">
        <v>119</v>
      </c>
      <c r="I116" s="78" t="s">
        <v>14</v>
      </c>
      <c r="J116" s="74">
        <v>39</v>
      </c>
      <c r="K116" s="455"/>
    </row>
    <row r="117" spans="1:11" ht="15.5">
      <c r="A117" s="467">
        <v>3</v>
      </c>
      <c r="B117" s="456" t="s">
        <v>452</v>
      </c>
      <c r="C117" s="457" t="s">
        <v>19</v>
      </c>
      <c r="D117" s="75">
        <v>29</v>
      </c>
      <c r="E117" s="458" t="s">
        <v>511</v>
      </c>
      <c r="G117" s="416">
        <v>3</v>
      </c>
      <c r="H117" s="77" t="s">
        <v>45</v>
      </c>
      <c r="I117" s="78" t="s">
        <v>14</v>
      </c>
      <c r="J117" s="72">
        <v>37</v>
      </c>
      <c r="K117" s="453"/>
    </row>
    <row r="118" spans="1:11" ht="15.5">
      <c r="A118" s="467">
        <v>4</v>
      </c>
      <c r="B118" s="82" t="s">
        <v>129</v>
      </c>
      <c r="C118" s="83" t="s">
        <v>117</v>
      </c>
      <c r="D118" s="73">
        <v>29</v>
      </c>
      <c r="E118" s="454"/>
      <c r="G118" s="416">
        <v>4</v>
      </c>
      <c r="H118" s="77" t="s">
        <v>273</v>
      </c>
      <c r="I118" s="78" t="s">
        <v>14</v>
      </c>
      <c r="J118" s="72">
        <v>34</v>
      </c>
      <c r="K118" s="453"/>
    </row>
    <row r="119" spans="1:11" ht="15.5">
      <c r="A119" s="467">
        <v>5</v>
      </c>
      <c r="B119" s="82" t="s">
        <v>118</v>
      </c>
      <c r="C119" s="83" t="s">
        <v>19</v>
      </c>
      <c r="D119" s="73">
        <v>27</v>
      </c>
      <c r="E119" s="454" t="s">
        <v>511</v>
      </c>
      <c r="G119" s="416">
        <v>5</v>
      </c>
      <c r="H119" s="77" t="s">
        <v>48</v>
      </c>
      <c r="I119" s="78" t="s">
        <v>14</v>
      </c>
      <c r="J119" s="72">
        <v>33</v>
      </c>
      <c r="K119" s="453" t="s">
        <v>511</v>
      </c>
    </row>
    <row r="120" spans="1:11" ht="15.5">
      <c r="A120" s="467">
        <v>6</v>
      </c>
      <c r="B120" s="82" t="s">
        <v>123</v>
      </c>
      <c r="C120" s="83" t="s">
        <v>117</v>
      </c>
      <c r="D120" s="73">
        <v>27</v>
      </c>
      <c r="E120" s="454"/>
      <c r="G120" s="416">
        <v>6</v>
      </c>
      <c r="H120" s="77" t="s">
        <v>443</v>
      </c>
      <c r="I120" s="78" t="s">
        <v>14</v>
      </c>
      <c r="J120" s="72">
        <v>33</v>
      </c>
      <c r="K120" s="453"/>
    </row>
    <row r="121" spans="1:11" ht="15.5">
      <c r="A121" s="467">
        <v>7</v>
      </c>
      <c r="B121" s="82" t="s">
        <v>393</v>
      </c>
      <c r="C121" s="83" t="s">
        <v>447</v>
      </c>
      <c r="D121" s="73">
        <v>24</v>
      </c>
      <c r="E121" s="454" t="s">
        <v>511</v>
      </c>
      <c r="G121" s="416">
        <v>7</v>
      </c>
      <c r="H121" s="77" t="s">
        <v>116</v>
      </c>
      <c r="I121" s="78" t="s">
        <v>117</v>
      </c>
      <c r="J121" s="72">
        <v>30</v>
      </c>
      <c r="K121" s="453"/>
    </row>
    <row r="122" spans="1:11" ht="15.5">
      <c r="A122" s="467">
        <v>8</v>
      </c>
      <c r="B122" s="82" t="s">
        <v>216</v>
      </c>
      <c r="C122" s="83" t="s">
        <v>14</v>
      </c>
      <c r="D122" s="73">
        <v>24</v>
      </c>
      <c r="E122" s="454"/>
      <c r="G122" s="416">
        <v>8</v>
      </c>
      <c r="H122" s="77" t="s">
        <v>131</v>
      </c>
      <c r="I122" s="78" t="s">
        <v>19</v>
      </c>
      <c r="J122" s="72">
        <v>18</v>
      </c>
      <c r="K122" s="453"/>
    </row>
    <row r="124" spans="1:11" ht="15" thickBot="1">
      <c r="A124" s="95"/>
      <c r="B124" s="468" t="s">
        <v>512</v>
      </c>
      <c r="C124" s="97" t="s">
        <v>61</v>
      </c>
      <c r="D124" s="98" t="s">
        <v>136</v>
      </c>
      <c r="E124" s="469" t="s">
        <v>12</v>
      </c>
      <c r="G124" s="95"/>
      <c r="H124" s="96" t="s">
        <v>512</v>
      </c>
      <c r="I124" s="97" t="s">
        <v>61</v>
      </c>
      <c r="J124" s="98" t="s">
        <v>136</v>
      </c>
      <c r="K124" s="469" t="s">
        <v>12</v>
      </c>
    </row>
    <row r="125" spans="1:11">
      <c r="A125" s="99">
        <v>1</v>
      </c>
      <c r="B125" s="445" t="s">
        <v>6</v>
      </c>
      <c r="C125" s="446" t="s">
        <v>73</v>
      </c>
      <c r="D125" s="107">
        <v>17</v>
      </c>
      <c r="E125" s="470"/>
      <c r="G125" s="99">
        <v>1</v>
      </c>
      <c r="H125" s="471" t="s">
        <v>389</v>
      </c>
      <c r="I125" s="430" t="s">
        <v>447</v>
      </c>
      <c r="J125" s="100">
        <v>14</v>
      </c>
      <c r="K125" s="472"/>
    </row>
    <row r="126" spans="1:11" ht="15" thickBot="1">
      <c r="A126" s="101">
        <v>8</v>
      </c>
      <c r="B126" s="473" t="s">
        <v>216</v>
      </c>
      <c r="C126" s="434" t="s">
        <v>14</v>
      </c>
      <c r="D126" s="108">
        <v>20</v>
      </c>
      <c r="E126" s="474"/>
      <c r="G126" s="101">
        <v>8</v>
      </c>
      <c r="H126" s="77" t="s">
        <v>443</v>
      </c>
      <c r="I126" s="78" t="s">
        <v>14</v>
      </c>
      <c r="J126" s="102">
        <v>13</v>
      </c>
      <c r="K126" s="475"/>
    </row>
    <row r="127" spans="1:11" ht="16" thickBot="1">
      <c r="A127" s="103"/>
      <c r="B127" s="104"/>
      <c r="C127" s="105"/>
      <c r="D127" s="106"/>
      <c r="E127" s="476"/>
      <c r="G127" s="103"/>
      <c r="H127" s="104"/>
      <c r="I127" s="105"/>
      <c r="J127" s="106"/>
      <c r="K127" s="476"/>
    </row>
    <row r="128" spans="1:11">
      <c r="A128" s="99">
        <v>2</v>
      </c>
      <c r="B128" s="473" t="s">
        <v>120</v>
      </c>
      <c r="C128" s="434" t="s">
        <v>19</v>
      </c>
      <c r="D128" s="107">
        <v>27</v>
      </c>
      <c r="E128" s="470"/>
      <c r="G128" s="99">
        <v>2</v>
      </c>
      <c r="H128" s="77" t="s">
        <v>119</v>
      </c>
      <c r="I128" s="78" t="s">
        <v>14</v>
      </c>
      <c r="J128" s="107">
        <v>9</v>
      </c>
      <c r="K128" s="477"/>
    </row>
    <row r="129" spans="1:11" ht="15" thickBot="1">
      <c r="A129" s="101">
        <v>7</v>
      </c>
      <c r="B129" s="82" t="s">
        <v>393</v>
      </c>
      <c r="C129" s="83" t="s">
        <v>447</v>
      </c>
      <c r="D129" s="108">
        <v>19</v>
      </c>
      <c r="E129" s="474"/>
      <c r="G129" s="101">
        <v>7</v>
      </c>
      <c r="H129" s="471" t="s">
        <v>116</v>
      </c>
      <c r="I129" s="430" t="s">
        <v>117</v>
      </c>
      <c r="J129" s="108">
        <v>13</v>
      </c>
      <c r="K129" s="478"/>
    </row>
    <row r="130" spans="1:11" ht="16" thickBot="1">
      <c r="A130" s="103"/>
      <c r="B130" s="104"/>
      <c r="C130" s="105"/>
      <c r="D130" s="106"/>
      <c r="E130" s="476"/>
      <c r="G130" s="103"/>
      <c r="H130" s="104"/>
      <c r="I130" s="105"/>
      <c r="J130" s="106"/>
      <c r="K130" s="476"/>
    </row>
    <row r="131" spans="1:11">
      <c r="A131" s="99">
        <v>3</v>
      </c>
      <c r="B131" s="473" t="s">
        <v>452</v>
      </c>
      <c r="C131" s="434" t="s">
        <v>19</v>
      </c>
      <c r="D131" s="107">
        <v>16</v>
      </c>
      <c r="E131" s="470"/>
      <c r="G131" s="99">
        <v>3</v>
      </c>
      <c r="H131" s="471" t="s">
        <v>45</v>
      </c>
      <c r="I131" s="430" t="s">
        <v>14</v>
      </c>
      <c r="J131" s="107">
        <v>15</v>
      </c>
      <c r="K131" s="477"/>
    </row>
    <row r="132" spans="1:11" ht="15" thickBot="1">
      <c r="A132" s="101">
        <v>6</v>
      </c>
      <c r="B132" s="82" t="s">
        <v>123</v>
      </c>
      <c r="C132" s="83" t="s">
        <v>117</v>
      </c>
      <c r="D132" s="108">
        <v>12</v>
      </c>
      <c r="E132" s="474"/>
      <c r="G132" s="101">
        <v>6</v>
      </c>
      <c r="H132" s="77" t="s">
        <v>131</v>
      </c>
      <c r="I132" s="78" t="s">
        <v>14</v>
      </c>
      <c r="J132" s="108">
        <v>4</v>
      </c>
      <c r="K132" s="478"/>
    </row>
    <row r="133" spans="1:11" ht="16" thickBot="1">
      <c r="A133" s="103"/>
      <c r="B133" s="104"/>
      <c r="C133" s="105"/>
      <c r="D133" s="106"/>
      <c r="E133" s="476"/>
      <c r="G133" s="103"/>
      <c r="H133" s="104"/>
      <c r="I133" s="105"/>
      <c r="J133" s="106"/>
      <c r="K133" s="476"/>
    </row>
    <row r="134" spans="1:11">
      <c r="A134" s="99">
        <v>4</v>
      </c>
      <c r="B134" s="473" t="s">
        <v>129</v>
      </c>
      <c r="C134" s="434" t="s">
        <v>117</v>
      </c>
      <c r="D134" s="107">
        <v>18</v>
      </c>
      <c r="E134" s="470"/>
      <c r="G134" s="99">
        <v>4</v>
      </c>
      <c r="H134" s="471" t="s">
        <v>273</v>
      </c>
      <c r="I134" s="430" t="s">
        <v>14</v>
      </c>
      <c r="J134" s="107">
        <v>14</v>
      </c>
      <c r="K134" s="477"/>
    </row>
    <row r="135" spans="1:11" ht="15" thickBot="1">
      <c r="A135" s="101">
        <v>5</v>
      </c>
      <c r="B135" s="82" t="s">
        <v>118</v>
      </c>
      <c r="C135" s="83" t="s">
        <v>19</v>
      </c>
      <c r="D135" s="108">
        <v>16</v>
      </c>
      <c r="E135" s="474"/>
      <c r="G135" s="101">
        <v>5</v>
      </c>
      <c r="H135" s="77" t="s">
        <v>48</v>
      </c>
      <c r="I135" s="78" t="s">
        <v>14</v>
      </c>
      <c r="J135" s="108">
        <v>12</v>
      </c>
      <c r="K135" s="478"/>
    </row>
    <row r="136" spans="1:11">
      <c r="C136" s="94"/>
      <c r="E136" s="460"/>
      <c r="I136" s="94"/>
      <c r="K136" s="460"/>
    </row>
    <row r="137" spans="1:11">
      <c r="A137" s="117"/>
      <c r="B137" s="479" t="s">
        <v>513</v>
      </c>
      <c r="C137" s="461" t="s">
        <v>61</v>
      </c>
      <c r="D137" s="462" t="s">
        <v>137</v>
      </c>
      <c r="E137" s="480" t="s">
        <v>12</v>
      </c>
      <c r="G137" s="117"/>
      <c r="H137" s="479" t="s">
        <v>513</v>
      </c>
      <c r="I137" s="461" t="s">
        <v>61</v>
      </c>
      <c r="J137" s="462" t="s">
        <v>137</v>
      </c>
      <c r="K137" s="480" t="s">
        <v>12</v>
      </c>
    </row>
    <row r="138" spans="1:11">
      <c r="A138" s="41">
        <v>1</v>
      </c>
      <c r="B138" s="473" t="s">
        <v>216</v>
      </c>
      <c r="C138" s="434" t="s">
        <v>14</v>
      </c>
      <c r="D138" s="211">
        <v>21</v>
      </c>
      <c r="E138" s="481"/>
      <c r="G138" s="41">
        <v>1</v>
      </c>
      <c r="H138" s="429" t="s">
        <v>389</v>
      </c>
      <c r="I138" s="430" t="s">
        <v>447</v>
      </c>
      <c r="J138" s="211">
        <v>10</v>
      </c>
      <c r="K138" s="482"/>
    </row>
    <row r="139" spans="1:11">
      <c r="A139" s="41">
        <v>4</v>
      </c>
      <c r="B139" s="433" t="s">
        <v>129</v>
      </c>
      <c r="C139" s="434" t="s">
        <v>117</v>
      </c>
      <c r="D139" s="211">
        <v>16</v>
      </c>
      <c r="E139" s="481"/>
      <c r="G139" s="41">
        <v>4</v>
      </c>
      <c r="H139" s="471" t="s">
        <v>273</v>
      </c>
      <c r="I139" s="430" t="s">
        <v>14</v>
      </c>
      <c r="J139" s="211">
        <v>15</v>
      </c>
      <c r="K139" s="482"/>
    </row>
    <row r="140" spans="1:11" ht="15.5">
      <c r="A140" s="103"/>
      <c r="B140" s="104"/>
      <c r="C140" s="105"/>
      <c r="D140" s="109"/>
      <c r="E140" s="476"/>
      <c r="G140" s="103"/>
      <c r="H140" s="104"/>
      <c r="I140" s="105"/>
      <c r="J140" s="109"/>
      <c r="K140" s="476"/>
    </row>
    <row r="141" spans="1:11">
      <c r="A141" s="41">
        <v>2</v>
      </c>
      <c r="B141" s="433" t="s">
        <v>120</v>
      </c>
      <c r="C141" s="434" t="s">
        <v>19</v>
      </c>
      <c r="D141" s="211">
        <v>13</v>
      </c>
      <c r="E141" s="482"/>
      <c r="G141" s="41">
        <v>2</v>
      </c>
      <c r="H141" s="429" t="s">
        <v>116</v>
      </c>
      <c r="I141" s="430" t="s">
        <v>117</v>
      </c>
      <c r="J141" s="211">
        <v>17</v>
      </c>
      <c r="K141" s="481"/>
    </row>
    <row r="142" spans="1:11">
      <c r="A142" s="41">
        <v>3</v>
      </c>
      <c r="B142" s="473" t="s">
        <v>452</v>
      </c>
      <c r="C142" s="434" t="s">
        <v>19</v>
      </c>
      <c r="D142" s="211">
        <v>15</v>
      </c>
      <c r="E142" s="482"/>
      <c r="G142" s="41">
        <v>3</v>
      </c>
      <c r="H142" s="471" t="s">
        <v>45</v>
      </c>
      <c r="I142" s="430" t="s">
        <v>14</v>
      </c>
      <c r="J142" s="211">
        <v>18</v>
      </c>
      <c r="K142" s="481"/>
    </row>
    <row r="143" spans="1:11">
      <c r="C143" s="94"/>
      <c r="E143" s="460"/>
      <c r="I143" s="94"/>
      <c r="K143" s="460"/>
    </row>
    <row r="144" spans="1:11" ht="15" thickBot="1">
      <c r="A144" s="110" t="s">
        <v>1</v>
      </c>
      <c r="B144" s="111" t="s">
        <v>138</v>
      </c>
      <c r="C144" s="97" t="s">
        <v>61</v>
      </c>
      <c r="D144" s="98" t="s">
        <v>113</v>
      </c>
      <c r="E144" s="469" t="s">
        <v>12</v>
      </c>
      <c r="G144" s="110" t="s">
        <v>1</v>
      </c>
      <c r="H144" s="111" t="s">
        <v>138</v>
      </c>
      <c r="I144" s="97" t="s">
        <v>61</v>
      </c>
      <c r="J144" s="98" t="s">
        <v>113</v>
      </c>
      <c r="K144" s="469" t="s">
        <v>12</v>
      </c>
    </row>
    <row r="145" spans="1:11" ht="15.5">
      <c r="A145" s="483">
        <v>3</v>
      </c>
      <c r="B145" s="484" t="s">
        <v>129</v>
      </c>
      <c r="C145" s="485" t="s">
        <v>117</v>
      </c>
      <c r="D145" s="107">
        <v>17</v>
      </c>
      <c r="E145" s="477"/>
      <c r="G145" s="483">
        <v>3</v>
      </c>
      <c r="H145" s="486" t="s">
        <v>389</v>
      </c>
      <c r="I145" s="487" t="s">
        <v>447</v>
      </c>
      <c r="J145" s="107">
        <v>22</v>
      </c>
      <c r="K145" s="488"/>
    </row>
    <row r="146" spans="1:11" ht="16" thickBot="1">
      <c r="A146" s="114"/>
      <c r="B146" s="433" t="s">
        <v>120</v>
      </c>
      <c r="C146" s="434" t="s">
        <v>19</v>
      </c>
      <c r="D146" s="108">
        <v>13</v>
      </c>
      <c r="E146" s="478"/>
      <c r="G146" s="489"/>
      <c r="H146" s="429" t="s">
        <v>116</v>
      </c>
      <c r="I146" s="430" t="s">
        <v>117</v>
      </c>
      <c r="J146" s="108">
        <v>20</v>
      </c>
      <c r="K146" s="490"/>
    </row>
    <row r="147" spans="1:11">
      <c r="E147" s="460"/>
      <c r="G147" s="112"/>
      <c r="K147" s="460"/>
    </row>
    <row r="148" spans="1:11" ht="15" thickBot="1">
      <c r="A148" s="95"/>
      <c r="B148" s="111" t="s">
        <v>139</v>
      </c>
      <c r="C148" s="97" t="s">
        <v>61</v>
      </c>
      <c r="D148" s="98" t="s">
        <v>113</v>
      </c>
      <c r="E148" s="469" t="s">
        <v>12</v>
      </c>
      <c r="G148" s="113"/>
      <c r="H148" s="111" t="s">
        <v>139</v>
      </c>
      <c r="I148" s="97" t="s">
        <v>61</v>
      </c>
      <c r="J148" s="98" t="s">
        <v>113</v>
      </c>
      <c r="K148" s="469" t="s">
        <v>12</v>
      </c>
    </row>
    <row r="149" spans="1:11" ht="15.5">
      <c r="A149" s="491">
        <v>2</v>
      </c>
      <c r="B149" s="492" t="s">
        <v>216</v>
      </c>
      <c r="C149" s="493" t="s">
        <v>14</v>
      </c>
      <c r="D149" s="107">
        <v>14</v>
      </c>
      <c r="E149" s="477"/>
      <c r="G149" s="494">
        <v>1</v>
      </c>
      <c r="H149" s="495" t="s">
        <v>273</v>
      </c>
      <c r="I149" s="496" t="s">
        <v>14</v>
      </c>
      <c r="J149" s="107">
        <v>24</v>
      </c>
      <c r="K149" s="477"/>
    </row>
    <row r="150" spans="1:11" ht="16" thickBot="1">
      <c r="A150" s="497">
        <v>1</v>
      </c>
      <c r="B150" s="498" t="s">
        <v>452</v>
      </c>
      <c r="C150" s="499" t="s">
        <v>19</v>
      </c>
      <c r="D150" s="108">
        <v>18</v>
      </c>
      <c r="E150" s="478"/>
      <c r="G150" s="500">
        <v>2</v>
      </c>
      <c r="H150" s="501" t="s">
        <v>45</v>
      </c>
      <c r="I150" s="502" t="s">
        <v>14</v>
      </c>
      <c r="J150" s="108">
        <v>15</v>
      </c>
      <c r="K150" s="478"/>
    </row>
    <row r="152" spans="1:11" ht="18.5">
      <c r="A152" s="589" t="s">
        <v>514</v>
      </c>
      <c r="B152" s="589"/>
      <c r="C152" s="589"/>
      <c r="D152" s="589"/>
      <c r="E152" s="589"/>
      <c r="F152" s="589"/>
      <c r="G152" s="589"/>
      <c r="H152" s="589"/>
      <c r="I152" s="589"/>
      <c r="J152" s="589"/>
      <c r="K152" s="589"/>
    </row>
    <row r="153" spans="1:11" ht="18.5">
      <c r="A153" s="503"/>
      <c r="B153" s="503"/>
      <c r="C153" s="503"/>
      <c r="D153" s="503"/>
      <c r="E153" s="503"/>
      <c r="F153" s="503"/>
      <c r="G153" s="503"/>
      <c r="H153" s="503"/>
      <c r="I153" s="503"/>
      <c r="J153" s="503"/>
      <c r="K153" s="503"/>
    </row>
    <row r="154" spans="1:11" ht="16" thickBot="1">
      <c r="A154" s="504" t="s">
        <v>1</v>
      </c>
      <c r="B154" s="115" t="s">
        <v>112</v>
      </c>
      <c r="C154" s="115" t="s">
        <v>4</v>
      </c>
      <c r="D154" s="115" t="s">
        <v>114</v>
      </c>
    </row>
    <row r="155" spans="1:11" ht="15" thickTop="1">
      <c r="A155" s="505" t="s">
        <v>515</v>
      </c>
      <c r="B155" s="506" t="s">
        <v>393</v>
      </c>
      <c r="C155" s="507" t="s">
        <v>447</v>
      </c>
      <c r="D155" s="508">
        <v>56</v>
      </c>
    </row>
    <row r="156" spans="1:11">
      <c r="A156" s="116"/>
      <c r="B156" s="82" t="s">
        <v>6</v>
      </c>
      <c r="C156" s="83" t="s">
        <v>73</v>
      </c>
      <c r="D156" s="509">
        <v>55</v>
      </c>
    </row>
    <row r="157" spans="1:11">
      <c r="A157" s="116"/>
      <c r="B157" s="456" t="s">
        <v>123</v>
      </c>
      <c r="C157" s="457" t="s">
        <v>117</v>
      </c>
      <c r="D157" s="509">
        <v>55</v>
      </c>
    </row>
    <row r="158" spans="1:11">
      <c r="A158" s="510" t="s">
        <v>516</v>
      </c>
      <c r="B158" s="511" t="s">
        <v>443</v>
      </c>
      <c r="C158" s="512" t="s">
        <v>14</v>
      </c>
      <c r="D158" s="513">
        <v>55</v>
      </c>
    </row>
    <row r="159" spans="1:11">
      <c r="A159" s="116"/>
      <c r="B159" s="82" t="s">
        <v>120</v>
      </c>
      <c r="C159" s="83" t="s">
        <v>19</v>
      </c>
      <c r="D159" s="509">
        <v>54</v>
      </c>
    </row>
    <row r="160" spans="1:11">
      <c r="A160" s="116"/>
      <c r="B160" s="82" t="s">
        <v>395</v>
      </c>
      <c r="C160" s="83" t="s">
        <v>14</v>
      </c>
      <c r="D160" s="509">
        <v>54</v>
      </c>
    </row>
    <row r="161" spans="1:4">
      <c r="A161" s="116"/>
      <c r="B161" s="82" t="s">
        <v>118</v>
      </c>
      <c r="C161" s="83" t="s">
        <v>19</v>
      </c>
      <c r="D161" s="509">
        <v>53</v>
      </c>
    </row>
    <row r="162" spans="1:4">
      <c r="A162" s="116"/>
      <c r="B162" s="77" t="s">
        <v>116</v>
      </c>
      <c r="C162" s="78" t="s">
        <v>117</v>
      </c>
      <c r="D162" s="509">
        <v>53</v>
      </c>
    </row>
    <row r="163" spans="1:4">
      <c r="A163" s="116"/>
      <c r="B163" s="82" t="s">
        <v>451</v>
      </c>
      <c r="C163" s="83" t="s">
        <v>19</v>
      </c>
      <c r="D163" s="509">
        <v>52</v>
      </c>
    </row>
    <row r="164" spans="1:4">
      <c r="A164" s="116"/>
      <c r="B164" s="77" t="s">
        <v>48</v>
      </c>
      <c r="C164" s="78" t="s">
        <v>14</v>
      </c>
      <c r="D164" s="509">
        <v>51</v>
      </c>
    </row>
    <row r="165" spans="1:4">
      <c r="A165" s="116"/>
      <c r="B165" s="77" t="s">
        <v>119</v>
      </c>
      <c r="C165" s="78" t="s">
        <v>14</v>
      </c>
      <c r="D165" s="509">
        <v>50</v>
      </c>
    </row>
    <row r="166" spans="1:4">
      <c r="A166" s="116"/>
      <c r="B166" s="77" t="s">
        <v>131</v>
      </c>
      <c r="C166" s="78" t="s">
        <v>19</v>
      </c>
      <c r="D166" s="509">
        <v>50</v>
      </c>
    </row>
    <row r="167" spans="1:4">
      <c r="A167" s="116"/>
      <c r="B167" s="77" t="s">
        <v>121</v>
      </c>
      <c r="C167" s="78" t="s">
        <v>122</v>
      </c>
      <c r="D167" s="509">
        <v>48</v>
      </c>
    </row>
    <row r="168" spans="1:4">
      <c r="A168" s="116"/>
      <c r="B168" s="82" t="s">
        <v>452</v>
      </c>
      <c r="C168" s="83" t="s">
        <v>19</v>
      </c>
      <c r="D168" s="508" t="s">
        <v>517</v>
      </c>
    </row>
    <row r="169" spans="1:4">
      <c r="A169" s="116"/>
      <c r="B169" s="82" t="s">
        <v>129</v>
      </c>
      <c r="C169" s="83" t="s">
        <v>117</v>
      </c>
      <c r="D169" s="508" t="s">
        <v>517</v>
      </c>
    </row>
    <row r="170" spans="1:4">
      <c r="A170" s="514"/>
      <c r="B170" s="82" t="s">
        <v>216</v>
      </c>
      <c r="C170" s="83" t="s">
        <v>14</v>
      </c>
      <c r="D170" s="508" t="s">
        <v>517</v>
      </c>
    </row>
    <row r="171" spans="1:4">
      <c r="A171" s="116"/>
      <c r="B171" s="77" t="s">
        <v>389</v>
      </c>
      <c r="C171" s="78" t="s">
        <v>447</v>
      </c>
      <c r="D171" s="508" t="s">
        <v>517</v>
      </c>
    </row>
    <row r="172" spans="1:4">
      <c r="A172" s="116"/>
      <c r="B172" s="77" t="s">
        <v>45</v>
      </c>
      <c r="C172" s="78" t="s">
        <v>14</v>
      </c>
      <c r="D172" s="508" t="s">
        <v>517</v>
      </c>
    </row>
    <row r="173" spans="1:4">
      <c r="A173" s="116"/>
      <c r="B173" s="77" t="s">
        <v>273</v>
      </c>
      <c r="C173" s="78" t="s">
        <v>14</v>
      </c>
      <c r="D173" s="508" t="s">
        <v>517</v>
      </c>
    </row>
  </sheetData>
  <mergeCells count="5">
    <mergeCell ref="A1:E1"/>
    <mergeCell ref="G1:K1"/>
    <mergeCell ref="A2:E2"/>
    <mergeCell ref="A97:K97"/>
    <mergeCell ref="A152:K152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19"/>
  <sheetViews>
    <sheetView workbookViewId="0">
      <selection activeCell="A3" sqref="A3"/>
    </sheetView>
  </sheetViews>
  <sheetFormatPr defaultColWidth="8.81640625" defaultRowHeight="14.5"/>
  <cols>
    <col min="1" max="1" width="7.26953125" style="3" customWidth="1"/>
    <col min="2" max="2" width="30.453125" style="3" customWidth="1"/>
    <col min="3" max="4" width="27.7265625" style="3" customWidth="1"/>
    <col min="5" max="5" width="12.26953125" style="3" customWidth="1"/>
    <col min="6" max="6" width="8.81640625" style="3" customWidth="1"/>
    <col min="7" max="16384" width="8.81640625" style="3"/>
  </cols>
  <sheetData>
    <row r="1" spans="1:5" ht="15.5">
      <c r="A1" s="515" t="s">
        <v>533</v>
      </c>
      <c r="B1" s="143"/>
      <c r="C1" s="143"/>
      <c r="D1" s="143"/>
      <c r="E1" s="143"/>
    </row>
    <row r="2" spans="1:5">
      <c r="A2" s="590" t="s">
        <v>534</v>
      </c>
      <c r="B2" s="591"/>
      <c r="C2" s="591"/>
      <c r="D2" s="591"/>
      <c r="E2" s="592"/>
    </row>
    <row r="3" spans="1:5" ht="15.5">
      <c r="A3" s="516" t="s">
        <v>1</v>
      </c>
      <c r="B3" s="517" t="s">
        <v>140</v>
      </c>
      <c r="C3" s="517" t="s">
        <v>141</v>
      </c>
      <c r="D3" s="517" t="s">
        <v>142</v>
      </c>
      <c r="E3" s="518" t="s">
        <v>143</v>
      </c>
    </row>
    <row r="4" spans="1:5" ht="15.5">
      <c r="A4" s="519">
        <v>1</v>
      </c>
      <c r="B4" s="520" t="s">
        <v>535</v>
      </c>
      <c r="C4" s="521" t="s">
        <v>7</v>
      </c>
      <c r="D4" s="522" t="s">
        <v>52</v>
      </c>
      <c r="E4" s="523">
        <v>305</v>
      </c>
    </row>
    <row r="5" spans="1:5" ht="15.5">
      <c r="A5" s="524">
        <v>2</v>
      </c>
      <c r="B5" s="525" t="s">
        <v>144</v>
      </c>
      <c r="C5" s="526" t="s">
        <v>23</v>
      </c>
      <c r="D5" s="526" t="s">
        <v>74</v>
      </c>
      <c r="E5" s="527">
        <v>265</v>
      </c>
    </row>
    <row r="6" spans="1:5" ht="15.5">
      <c r="A6" s="528">
        <v>3</v>
      </c>
      <c r="B6" s="529" t="s">
        <v>536</v>
      </c>
      <c r="C6" s="530" t="s">
        <v>269</v>
      </c>
      <c r="D6" s="530" t="s">
        <v>125</v>
      </c>
      <c r="E6" s="531">
        <v>235</v>
      </c>
    </row>
    <row r="7" spans="1:5" ht="15.5">
      <c r="A7" s="532">
        <v>4</v>
      </c>
      <c r="B7" s="533" t="s">
        <v>537</v>
      </c>
      <c r="C7" s="534" t="s">
        <v>538</v>
      </c>
      <c r="D7" s="534" t="s">
        <v>48</v>
      </c>
      <c r="E7" s="535">
        <v>212</v>
      </c>
    </row>
    <row r="8" spans="1:5" ht="15.5">
      <c r="A8" s="532">
        <v>5</v>
      </c>
      <c r="B8" s="533" t="s">
        <v>146</v>
      </c>
      <c r="C8" s="534" t="s">
        <v>34</v>
      </c>
      <c r="D8" s="534" t="s">
        <v>26</v>
      </c>
      <c r="E8" s="535">
        <v>205</v>
      </c>
    </row>
    <row r="9" spans="1:5" ht="15.5">
      <c r="A9" s="532">
        <v>6</v>
      </c>
      <c r="B9" s="533" t="s">
        <v>539</v>
      </c>
      <c r="C9" s="534" t="s">
        <v>108</v>
      </c>
      <c r="D9" s="534" t="s">
        <v>184</v>
      </c>
      <c r="E9" s="535">
        <v>191</v>
      </c>
    </row>
    <row r="10" spans="1:5" ht="15.5">
      <c r="A10" s="532">
        <v>7</v>
      </c>
      <c r="B10" s="533" t="s">
        <v>540</v>
      </c>
      <c r="C10" s="534" t="s">
        <v>149</v>
      </c>
      <c r="D10" s="534" t="s">
        <v>541</v>
      </c>
      <c r="E10" s="535">
        <v>185</v>
      </c>
    </row>
    <row r="11" spans="1:5" ht="15.5">
      <c r="A11" s="532">
        <v>8</v>
      </c>
      <c r="B11" s="533" t="s">
        <v>542</v>
      </c>
      <c r="C11" s="534" t="s">
        <v>543</v>
      </c>
      <c r="D11" s="534" t="s">
        <v>395</v>
      </c>
      <c r="E11" s="535">
        <v>183</v>
      </c>
    </row>
    <row r="12" spans="1:5" ht="15.5">
      <c r="A12" s="532">
        <v>9</v>
      </c>
      <c r="B12" s="533" t="s">
        <v>544</v>
      </c>
      <c r="C12" s="534" t="s">
        <v>179</v>
      </c>
      <c r="D12" s="534" t="s">
        <v>545</v>
      </c>
      <c r="E12" s="535">
        <v>177</v>
      </c>
    </row>
    <row r="13" spans="1:5" ht="15.5">
      <c r="A13" s="532">
        <v>10</v>
      </c>
      <c r="B13" s="533" t="s">
        <v>546</v>
      </c>
      <c r="C13" s="534" t="s">
        <v>283</v>
      </c>
      <c r="D13" s="534" t="s">
        <v>547</v>
      </c>
      <c r="E13" s="535">
        <v>169</v>
      </c>
    </row>
    <row r="14" spans="1:5" ht="15.5">
      <c r="A14" s="532">
        <v>11</v>
      </c>
      <c r="B14" s="536" t="s">
        <v>145</v>
      </c>
      <c r="C14" s="537" t="s">
        <v>21</v>
      </c>
      <c r="D14" s="537" t="s">
        <v>51</v>
      </c>
      <c r="E14" s="535">
        <v>157</v>
      </c>
    </row>
    <row r="15" spans="1:5" ht="15.5">
      <c r="A15" s="532">
        <v>12</v>
      </c>
      <c r="B15" s="533" t="s">
        <v>548</v>
      </c>
      <c r="C15" s="534" t="s">
        <v>260</v>
      </c>
      <c r="D15" s="534" t="s">
        <v>317</v>
      </c>
      <c r="E15" s="535">
        <v>114</v>
      </c>
    </row>
    <row r="16" spans="1:5" ht="15.5">
      <c r="A16" s="532">
        <v>13</v>
      </c>
      <c r="B16" s="533" t="s">
        <v>549</v>
      </c>
      <c r="C16" s="534" t="s">
        <v>550</v>
      </c>
      <c r="D16" s="534" t="s">
        <v>551</v>
      </c>
      <c r="E16" s="535">
        <v>110</v>
      </c>
    </row>
    <row r="17" spans="1:5" ht="15.5">
      <c r="A17" s="532">
        <v>14</v>
      </c>
      <c r="B17" s="533" t="s">
        <v>552</v>
      </c>
      <c r="C17" s="534" t="s">
        <v>150</v>
      </c>
      <c r="D17" s="534" t="s">
        <v>553</v>
      </c>
      <c r="E17" s="535">
        <v>101</v>
      </c>
    </row>
    <row r="18" spans="1:5" ht="15.5">
      <c r="A18" s="240">
        <v>15</v>
      </c>
      <c r="B18" s="533" t="s">
        <v>554</v>
      </c>
      <c r="C18" s="538" t="s">
        <v>100</v>
      </c>
      <c r="D18" s="534" t="s">
        <v>555</v>
      </c>
      <c r="E18" s="535">
        <v>78</v>
      </c>
    </row>
    <row r="19" spans="1:5" ht="15.5">
      <c r="A19" s="57">
        <v>16</v>
      </c>
      <c r="B19" s="539" t="s">
        <v>556</v>
      </c>
      <c r="C19" s="540" t="s">
        <v>268</v>
      </c>
      <c r="D19" s="541" t="s">
        <v>557</v>
      </c>
      <c r="E19" s="535">
        <v>70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21"/>
  <sheetViews>
    <sheetView workbookViewId="0"/>
  </sheetViews>
  <sheetFormatPr defaultRowHeight="14.5"/>
  <cols>
    <col min="1" max="1" width="1.6328125" bestFit="1" customWidth="1"/>
    <col min="3" max="3" width="21.81640625" bestFit="1" customWidth="1"/>
    <col min="4" max="4" width="18.453125" bestFit="1" customWidth="1"/>
    <col min="13" max="13" width="9.54296875" bestFit="1" customWidth="1"/>
  </cols>
  <sheetData>
    <row r="1" spans="1:13" ht="31">
      <c r="A1" s="545"/>
      <c r="B1" s="593" t="s">
        <v>79</v>
      </c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</row>
    <row r="2" spans="1:13" ht="21">
      <c r="A2" s="545"/>
      <c r="B2" s="595" t="s">
        <v>585</v>
      </c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</row>
    <row r="3" spans="1:13">
      <c r="A3" s="545"/>
      <c r="B3" s="546"/>
      <c r="C3" s="546"/>
      <c r="D3" s="545"/>
      <c r="E3" s="545"/>
      <c r="F3" s="545"/>
      <c r="G3" s="545"/>
      <c r="H3" s="545"/>
      <c r="I3" s="545"/>
      <c r="J3" s="545"/>
      <c r="K3" s="545"/>
      <c r="L3" s="545"/>
      <c r="M3" s="545"/>
    </row>
    <row r="4" spans="1:13">
      <c r="A4" s="547"/>
      <c r="B4" s="563" t="s">
        <v>80</v>
      </c>
      <c r="C4" s="564"/>
      <c r="D4" s="548"/>
      <c r="E4" s="545"/>
      <c r="F4" s="545"/>
      <c r="G4" s="545"/>
      <c r="H4" s="545"/>
      <c r="I4" s="545"/>
      <c r="J4" s="545"/>
      <c r="K4" s="545"/>
      <c r="L4" s="545"/>
      <c r="M4" s="545"/>
    </row>
    <row r="5" spans="1:13">
      <c r="A5" s="545"/>
      <c r="B5" s="565" t="s">
        <v>586</v>
      </c>
      <c r="C5" s="566"/>
      <c r="D5" s="549"/>
      <c r="E5" s="549"/>
      <c r="F5" s="549"/>
      <c r="G5" s="549"/>
      <c r="H5" s="549"/>
      <c r="I5" s="549"/>
      <c r="J5" s="549"/>
      <c r="K5" s="549"/>
      <c r="L5" s="550"/>
      <c r="M5" s="549"/>
    </row>
    <row r="6" spans="1:13">
      <c r="A6" s="551"/>
      <c r="B6" s="552" t="s">
        <v>81</v>
      </c>
      <c r="C6" s="552" t="s">
        <v>82</v>
      </c>
      <c r="D6" s="552" t="s">
        <v>61</v>
      </c>
      <c r="E6" s="597" t="s">
        <v>83</v>
      </c>
      <c r="F6" s="598"/>
      <c r="G6" s="598"/>
      <c r="H6" s="598"/>
      <c r="I6" s="598"/>
      <c r="J6" s="598"/>
      <c r="K6" s="598"/>
      <c r="L6" s="599"/>
      <c r="M6" s="553" t="s">
        <v>84</v>
      </c>
    </row>
    <row r="7" spans="1:13" ht="15.5">
      <c r="A7" s="554">
        <v>1</v>
      </c>
      <c r="B7" s="542">
        <v>1</v>
      </c>
      <c r="C7" s="543" t="s">
        <v>45</v>
      </c>
      <c r="D7" s="543" t="s">
        <v>14</v>
      </c>
      <c r="E7" s="556">
        <v>7</v>
      </c>
      <c r="F7" s="556">
        <v>7</v>
      </c>
      <c r="G7" s="556">
        <v>6</v>
      </c>
      <c r="H7" s="556">
        <v>10</v>
      </c>
      <c r="I7" s="556">
        <v>9</v>
      </c>
      <c r="J7" s="556">
        <v>7</v>
      </c>
      <c r="K7" s="556">
        <f>J7+I7+H7+G7+F7+E7</f>
        <v>46</v>
      </c>
      <c r="L7" s="556"/>
      <c r="M7" s="557">
        <v>18</v>
      </c>
    </row>
    <row r="8" spans="1:13" ht="15.5">
      <c r="A8" s="554">
        <v>2</v>
      </c>
      <c r="B8" s="558"/>
      <c r="C8" s="555" t="s">
        <v>34</v>
      </c>
      <c r="D8" s="555" t="s">
        <v>14</v>
      </c>
      <c r="E8" s="556">
        <v>10</v>
      </c>
      <c r="F8" s="556">
        <v>6</v>
      </c>
      <c r="G8" s="556">
        <v>5</v>
      </c>
      <c r="H8" s="556">
        <v>8</v>
      </c>
      <c r="I8" s="556">
        <v>7</v>
      </c>
      <c r="J8" s="556">
        <v>6</v>
      </c>
      <c r="K8" s="556">
        <f>J8+I8+H8+G8+F8+E8</f>
        <v>42</v>
      </c>
      <c r="L8" s="556"/>
      <c r="M8" s="557">
        <v>17</v>
      </c>
    </row>
    <row r="9" spans="1:13" ht="15.5">
      <c r="A9" s="554">
        <v>3</v>
      </c>
      <c r="B9" s="558"/>
      <c r="C9" s="555" t="s">
        <v>587</v>
      </c>
      <c r="D9" s="555" t="s">
        <v>14</v>
      </c>
      <c r="E9" s="556">
        <v>9</v>
      </c>
      <c r="F9" s="556">
        <v>6</v>
      </c>
      <c r="G9" s="556">
        <v>0</v>
      </c>
      <c r="H9" s="556">
        <v>9</v>
      </c>
      <c r="I9" s="556">
        <v>8</v>
      </c>
      <c r="J9" s="556">
        <v>4</v>
      </c>
      <c r="K9" s="556">
        <f>J9+I9+H9+G9+F9+E9</f>
        <v>36</v>
      </c>
      <c r="L9" s="556"/>
      <c r="M9" s="557">
        <v>17</v>
      </c>
    </row>
    <row r="10" spans="1:13" ht="15.5">
      <c r="A10" s="554">
        <v>4</v>
      </c>
      <c r="B10" s="558"/>
      <c r="C10" s="555" t="s">
        <v>181</v>
      </c>
      <c r="D10" s="555" t="s">
        <v>14</v>
      </c>
      <c r="E10" s="556">
        <v>8</v>
      </c>
      <c r="F10" s="556">
        <v>3</v>
      </c>
      <c r="G10" s="556">
        <v>2</v>
      </c>
      <c r="H10" s="556">
        <v>9</v>
      </c>
      <c r="I10" s="556">
        <v>5</v>
      </c>
      <c r="J10" s="556">
        <v>1</v>
      </c>
      <c r="K10" s="556">
        <f>J10+I10+H10+G10+F10+E10</f>
        <v>28</v>
      </c>
      <c r="L10" s="556"/>
      <c r="M10" s="557">
        <v>10</v>
      </c>
    </row>
    <row r="11" spans="1:13">
      <c r="A11" s="545"/>
      <c r="B11" s="559"/>
      <c r="C11" s="559"/>
      <c r="D11" s="560"/>
      <c r="E11" s="560"/>
      <c r="F11" s="560"/>
      <c r="G11" s="560"/>
      <c r="H11" s="560"/>
      <c r="I11" s="560"/>
      <c r="J11" s="560"/>
      <c r="K11" s="560"/>
      <c r="L11" s="560"/>
      <c r="M11" s="560"/>
    </row>
    <row r="12" spans="1:13">
      <c r="A12" s="547"/>
      <c r="B12" s="567" t="s">
        <v>105</v>
      </c>
      <c r="C12" s="568"/>
      <c r="D12" s="548"/>
      <c r="E12" s="545"/>
      <c r="F12" s="545"/>
      <c r="G12" s="545"/>
      <c r="H12" s="545"/>
      <c r="I12" s="545"/>
      <c r="J12" s="545"/>
      <c r="K12" s="545"/>
      <c r="L12" s="545"/>
      <c r="M12" s="545"/>
    </row>
    <row r="13" spans="1:13">
      <c r="A13" s="545"/>
      <c r="B13" s="569" t="s">
        <v>588</v>
      </c>
      <c r="C13" s="570"/>
      <c r="D13" s="549"/>
      <c r="E13" s="549"/>
      <c r="F13" s="549"/>
      <c r="G13" s="549"/>
      <c r="H13" s="549"/>
      <c r="I13" s="549"/>
      <c r="J13" s="549"/>
      <c r="K13" s="549"/>
      <c r="L13" s="549"/>
      <c r="M13" s="549"/>
    </row>
    <row r="14" spans="1:13">
      <c r="A14" s="561"/>
      <c r="B14" s="552" t="s">
        <v>81</v>
      </c>
      <c r="C14" s="552" t="s">
        <v>82</v>
      </c>
      <c r="D14" s="552" t="s">
        <v>61</v>
      </c>
      <c r="E14" s="597" t="s">
        <v>83</v>
      </c>
      <c r="F14" s="598"/>
      <c r="G14" s="598"/>
      <c r="H14" s="598"/>
      <c r="I14" s="598"/>
      <c r="J14" s="598"/>
      <c r="K14" s="598"/>
      <c r="L14" s="599"/>
      <c r="M14" s="553" t="s">
        <v>84</v>
      </c>
    </row>
    <row r="15" spans="1:13" ht="15.5">
      <c r="A15" s="554">
        <v>1</v>
      </c>
      <c r="B15" s="544">
        <v>1</v>
      </c>
      <c r="C15" s="543" t="s">
        <v>184</v>
      </c>
      <c r="D15" s="543" t="s">
        <v>14</v>
      </c>
      <c r="E15" s="556">
        <v>8</v>
      </c>
      <c r="F15" s="556">
        <v>7</v>
      </c>
      <c r="G15" s="556">
        <v>5</v>
      </c>
      <c r="H15" s="556">
        <v>10</v>
      </c>
      <c r="I15" s="556">
        <v>7</v>
      </c>
      <c r="J15" s="556">
        <v>6</v>
      </c>
      <c r="K15" s="556">
        <f t="shared" ref="K15:K21" si="0">J15+I15+H15+G15+F15+E15</f>
        <v>43</v>
      </c>
      <c r="L15" s="556"/>
      <c r="M15" s="557">
        <v>24</v>
      </c>
    </row>
    <row r="16" spans="1:13" ht="15.5">
      <c r="A16" s="554">
        <v>2</v>
      </c>
      <c r="B16" s="558"/>
      <c r="C16" s="555" t="s">
        <v>208</v>
      </c>
      <c r="D16" s="555" t="s">
        <v>14</v>
      </c>
      <c r="E16" s="556">
        <v>10</v>
      </c>
      <c r="F16" s="556">
        <v>9</v>
      </c>
      <c r="G16" s="556">
        <v>8</v>
      </c>
      <c r="H16" s="556">
        <v>8</v>
      </c>
      <c r="I16" s="556">
        <v>8</v>
      </c>
      <c r="J16" s="556">
        <v>4</v>
      </c>
      <c r="K16" s="556">
        <f t="shared" si="0"/>
        <v>47</v>
      </c>
      <c r="L16" s="556"/>
      <c r="M16" s="557">
        <v>14</v>
      </c>
    </row>
    <row r="17" spans="1:13" ht="15.5">
      <c r="A17" s="554">
        <v>3</v>
      </c>
      <c r="B17" s="558"/>
      <c r="C17" s="555" t="s">
        <v>108</v>
      </c>
      <c r="D17" s="555" t="s">
        <v>14</v>
      </c>
      <c r="E17" s="556">
        <v>9</v>
      </c>
      <c r="F17" s="556">
        <v>7</v>
      </c>
      <c r="G17" s="556">
        <v>3</v>
      </c>
      <c r="H17" s="556">
        <v>8</v>
      </c>
      <c r="I17" s="556">
        <v>5</v>
      </c>
      <c r="J17" s="556">
        <v>4</v>
      </c>
      <c r="K17" s="556">
        <f t="shared" si="0"/>
        <v>36</v>
      </c>
      <c r="L17" s="556"/>
      <c r="M17" s="557">
        <v>4</v>
      </c>
    </row>
    <row r="18" spans="1:13" ht="15.5">
      <c r="A18" s="554">
        <v>4</v>
      </c>
      <c r="B18" s="558"/>
      <c r="C18" s="555" t="s">
        <v>109</v>
      </c>
      <c r="D18" s="555" t="s">
        <v>151</v>
      </c>
      <c r="E18" s="556">
        <v>7</v>
      </c>
      <c r="F18" s="556">
        <v>6</v>
      </c>
      <c r="G18" s="556">
        <v>6</v>
      </c>
      <c r="H18" s="556">
        <v>7</v>
      </c>
      <c r="I18" s="556">
        <v>6</v>
      </c>
      <c r="J18" s="556">
        <v>4</v>
      </c>
      <c r="K18" s="556">
        <f t="shared" si="0"/>
        <v>36</v>
      </c>
      <c r="L18" s="556"/>
      <c r="M18" s="557">
        <v>2</v>
      </c>
    </row>
    <row r="19" spans="1:13" ht="15.5">
      <c r="A19" s="554">
        <v>5</v>
      </c>
      <c r="B19" s="558"/>
      <c r="C19" s="555" t="s">
        <v>494</v>
      </c>
      <c r="D19" s="555" t="s">
        <v>14</v>
      </c>
      <c r="E19" s="556">
        <v>7</v>
      </c>
      <c r="F19" s="556">
        <v>5</v>
      </c>
      <c r="G19" s="556">
        <v>2</v>
      </c>
      <c r="H19" s="556">
        <v>8</v>
      </c>
      <c r="I19" s="556">
        <v>4</v>
      </c>
      <c r="J19" s="556">
        <v>3</v>
      </c>
      <c r="K19" s="556">
        <f t="shared" si="0"/>
        <v>29</v>
      </c>
      <c r="L19" s="556"/>
      <c r="M19" s="557">
        <v>1</v>
      </c>
    </row>
    <row r="20" spans="1:13" ht="15.5">
      <c r="A20" s="562">
        <v>6</v>
      </c>
      <c r="B20" s="558"/>
      <c r="C20" s="555" t="s">
        <v>106</v>
      </c>
      <c r="D20" s="555" t="s">
        <v>14</v>
      </c>
      <c r="E20" s="556">
        <v>10</v>
      </c>
      <c r="F20" s="556">
        <v>6</v>
      </c>
      <c r="G20" s="556">
        <v>0</v>
      </c>
      <c r="H20" s="556">
        <v>6</v>
      </c>
      <c r="I20" s="556">
        <v>4</v>
      </c>
      <c r="J20" s="556">
        <v>2</v>
      </c>
      <c r="K20" s="556">
        <f t="shared" si="0"/>
        <v>28</v>
      </c>
      <c r="L20" s="556"/>
      <c r="M20" s="557"/>
    </row>
    <row r="21" spans="1:13" ht="15.5">
      <c r="A21" s="562">
        <v>7</v>
      </c>
      <c r="B21" s="558"/>
      <c r="C21" s="555" t="s">
        <v>26</v>
      </c>
      <c r="D21" s="555" t="s">
        <v>14</v>
      </c>
      <c r="E21" s="556">
        <v>9</v>
      </c>
      <c r="F21" s="556">
        <v>5</v>
      </c>
      <c r="G21" s="556">
        <v>2</v>
      </c>
      <c r="H21" s="556">
        <v>4</v>
      </c>
      <c r="I21" s="556">
        <v>1</v>
      </c>
      <c r="J21" s="556">
        <v>0</v>
      </c>
      <c r="K21" s="556">
        <f t="shared" si="0"/>
        <v>21</v>
      </c>
      <c r="L21" s="556"/>
      <c r="M21" s="557"/>
    </row>
  </sheetData>
  <mergeCells count="4">
    <mergeCell ref="B1:M1"/>
    <mergeCell ref="B2:M2"/>
    <mergeCell ref="E6:L6"/>
    <mergeCell ref="E14:L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104"/>
  <sheetViews>
    <sheetView workbookViewId="0">
      <selection activeCell="A3" sqref="A3"/>
    </sheetView>
  </sheetViews>
  <sheetFormatPr defaultRowHeight="14.5"/>
  <cols>
    <col min="1" max="1" width="4" bestFit="1" customWidth="1"/>
    <col min="2" max="2" width="30.90625" customWidth="1"/>
    <col min="3" max="3" width="12.54296875" customWidth="1"/>
    <col min="4" max="4" width="10.54296875" customWidth="1"/>
    <col min="5" max="5" width="12.54296875" customWidth="1"/>
    <col min="6" max="6" width="30.54296875" customWidth="1"/>
    <col min="7" max="7" width="4" bestFit="1" customWidth="1"/>
    <col min="8" max="8" width="13.90625" customWidth="1"/>
  </cols>
  <sheetData>
    <row r="1" spans="1:7" ht="21.65" customHeight="1">
      <c r="A1" s="600" t="s">
        <v>589</v>
      </c>
      <c r="B1" s="600"/>
      <c r="C1" s="600"/>
      <c r="D1" s="600"/>
      <c r="E1" s="600"/>
      <c r="F1" s="600"/>
      <c r="G1" s="600"/>
    </row>
    <row r="2" spans="1:7" ht="15" customHeight="1">
      <c r="A2" s="601" t="s">
        <v>667</v>
      </c>
      <c r="B2" s="601"/>
      <c r="C2" s="601"/>
      <c r="D2" s="601"/>
      <c r="E2" s="601"/>
      <c r="F2" s="601"/>
      <c r="G2" s="601"/>
    </row>
    <row r="3" spans="1:7" ht="6.65" customHeight="1"/>
    <row r="4" spans="1:7" ht="19" thickBot="1">
      <c r="A4" s="125" t="s">
        <v>81</v>
      </c>
      <c r="B4" s="126" t="s">
        <v>160</v>
      </c>
      <c r="C4" s="127" t="s">
        <v>143</v>
      </c>
      <c r="D4" s="128" t="s">
        <v>161</v>
      </c>
      <c r="E4" s="129" t="s">
        <v>143</v>
      </c>
      <c r="F4" s="126" t="s">
        <v>162</v>
      </c>
      <c r="G4" s="125" t="s">
        <v>81</v>
      </c>
    </row>
    <row r="5" spans="1:7" ht="16" thickTop="1">
      <c r="A5" s="575">
        <v>1</v>
      </c>
      <c r="B5" s="130" t="s">
        <v>163</v>
      </c>
      <c r="C5" s="131">
        <v>40</v>
      </c>
      <c r="D5" s="132" t="s">
        <v>164</v>
      </c>
      <c r="E5" s="133">
        <v>46</v>
      </c>
      <c r="F5" s="134" t="s">
        <v>165</v>
      </c>
      <c r="G5" s="575">
        <v>1</v>
      </c>
    </row>
    <row r="6" spans="1:7" ht="15.5">
      <c r="A6" s="575">
        <v>2</v>
      </c>
      <c r="B6" s="130" t="s">
        <v>165</v>
      </c>
      <c r="C6" s="131">
        <v>45</v>
      </c>
      <c r="D6" s="135" t="s">
        <v>164</v>
      </c>
      <c r="E6" s="133">
        <v>42</v>
      </c>
      <c r="F6" s="134" t="s">
        <v>590</v>
      </c>
      <c r="G6" s="575">
        <v>2</v>
      </c>
    </row>
    <row r="7" spans="1:7" ht="15.5">
      <c r="A7" s="575">
        <v>3</v>
      </c>
      <c r="B7" s="136" t="s">
        <v>590</v>
      </c>
      <c r="C7" s="137">
        <v>43</v>
      </c>
      <c r="D7" s="132" t="s">
        <v>164</v>
      </c>
      <c r="E7" s="138" t="s">
        <v>591</v>
      </c>
      <c r="F7" s="139" t="s">
        <v>592</v>
      </c>
      <c r="G7" s="575">
        <v>3</v>
      </c>
    </row>
    <row r="8" spans="1:7" ht="15.5">
      <c r="A8" s="575">
        <v>4</v>
      </c>
      <c r="B8" s="136" t="s">
        <v>592</v>
      </c>
      <c r="C8" s="137">
        <v>38</v>
      </c>
      <c r="D8" s="135" t="s">
        <v>164</v>
      </c>
      <c r="E8" s="138">
        <v>37</v>
      </c>
      <c r="F8" s="139" t="s">
        <v>593</v>
      </c>
      <c r="G8" s="575">
        <v>4</v>
      </c>
    </row>
    <row r="9" spans="1:7" ht="15.5">
      <c r="A9" s="575">
        <v>5</v>
      </c>
      <c r="B9" s="136" t="s">
        <v>593</v>
      </c>
      <c r="C9" s="137">
        <v>35</v>
      </c>
      <c r="D9" s="132" t="s">
        <v>164</v>
      </c>
      <c r="E9" s="138">
        <v>44</v>
      </c>
      <c r="F9" s="139" t="s">
        <v>594</v>
      </c>
      <c r="G9" s="575">
        <v>5</v>
      </c>
    </row>
    <row r="10" spans="1:7" ht="15.5">
      <c r="A10" s="575">
        <v>6</v>
      </c>
      <c r="B10" s="136" t="s">
        <v>594</v>
      </c>
      <c r="C10" s="137">
        <v>44</v>
      </c>
      <c r="D10" s="135" t="s">
        <v>164</v>
      </c>
      <c r="E10" s="138">
        <v>29</v>
      </c>
      <c r="F10" s="139" t="s">
        <v>595</v>
      </c>
      <c r="G10" s="575">
        <v>6</v>
      </c>
    </row>
    <row r="11" spans="1:7" ht="15.5">
      <c r="A11" s="575">
        <v>7</v>
      </c>
      <c r="B11" s="136" t="s">
        <v>595</v>
      </c>
      <c r="C11" s="137">
        <v>38</v>
      </c>
      <c r="D11" s="132" t="s">
        <v>164</v>
      </c>
      <c r="E11" s="138">
        <v>36</v>
      </c>
      <c r="F11" s="139" t="s">
        <v>596</v>
      </c>
      <c r="G11" s="575">
        <v>7</v>
      </c>
    </row>
    <row r="12" spans="1:7" ht="15.5">
      <c r="A12" s="575">
        <v>8</v>
      </c>
      <c r="B12" s="136" t="s">
        <v>596</v>
      </c>
      <c r="C12" s="137">
        <v>44</v>
      </c>
      <c r="D12" s="135" t="s">
        <v>164</v>
      </c>
      <c r="E12" s="138">
        <v>41</v>
      </c>
      <c r="F12" s="139" t="s">
        <v>597</v>
      </c>
      <c r="G12" s="575">
        <v>8</v>
      </c>
    </row>
    <row r="13" spans="1:7" ht="15.5">
      <c r="A13" s="575">
        <v>9</v>
      </c>
      <c r="B13" s="136" t="s">
        <v>597</v>
      </c>
      <c r="C13" s="137">
        <v>40</v>
      </c>
      <c r="D13" s="132" t="s">
        <v>164</v>
      </c>
      <c r="E13" s="138">
        <v>28</v>
      </c>
      <c r="F13" s="139" t="s">
        <v>598</v>
      </c>
      <c r="G13" s="575">
        <v>9</v>
      </c>
    </row>
    <row r="14" spans="1:7" ht="15.5">
      <c r="A14" s="575">
        <v>10</v>
      </c>
      <c r="B14" s="136" t="s">
        <v>598</v>
      </c>
      <c r="C14" s="137">
        <v>31</v>
      </c>
      <c r="D14" s="135" t="s">
        <v>164</v>
      </c>
      <c r="E14" s="138">
        <v>46</v>
      </c>
      <c r="F14" s="139" t="s">
        <v>597</v>
      </c>
      <c r="G14" s="575">
        <v>10</v>
      </c>
    </row>
    <row r="15" spans="1:7" ht="15.5">
      <c r="A15" s="575">
        <v>11</v>
      </c>
      <c r="B15" s="136" t="s">
        <v>597</v>
      </c>
      <c r="C15" s="137">
        <v>42</v>
      </c>
      <c r="D15" s="132" t="s">
        <v>164</v>
      </c>
      <c r="E15" s="138">
        <v>45</v>
      </c>
      <c r="F15" s="139" t="s">
        <v>599</v>
      </c>
      <c r="G15" s="575">
        <v>11</v>
      </c>
    </row>
    <row r="16" spans="1:7" ht="15.5">
      <c r="A16" s="575">
        <v>12</v>
      </c>
      <c r="B16" s="136" t="s">
        <v>599</v>
      </c>
      <c r="C16" s="137">
        <v>42</v>
      </c>
      <c r="D16" s="135" t="s">
        <v>164</v>
      </c>
      <c r="E16" s="138" t="s">
        <v>600</v>
      </c>
      <c r="F16" s="139" t="s">
        <v>601</v>
      </c>
      <c r="G16" s="575">
        <v>12</v>
      </c>
    </row>
    <row r="17" spans="1:7" ht="15.5">
      <c r="A17" s="575">
        <v>13</v>
      </c>
      <c r="B17" s="136" t="s">
        <v>601</v>
      </c>
      <c r="C17" s="137">
        <v>45</v>
      </c>
      <c r="D17" s="132" t="s">
        <v>164</v>
      </c>
      <c r="E17" s="138">
        <v>37</v>
      </c>
      <c r="F17" s="139" t="s">
        <v>602</v>
      </c>
      <c r="G17" s="575">
        <v>13</v>
      </c>
    </row>
    <row r="18" spans="1:7" ht="15.5">
      <c r="A18" s="575">
        <v>14</v>
      </c>
      <c r="B18" s="136" t="s">
        <v>602</v>
      </c>
      <c r="C18" s="137">
        <v>46</v>
      </c>
      <c r="D18" s="135" t="s">
        <v>164</v>
      </c>
      <c r="E18" s="138">
        <v>42</v>
      </c>
      <c r="F18" s="139" t="s">
        <v>603</v>
      </c>
      <c r="G18" s="575">
        <v>14</v>
      </c>
    </row>
    <row r="19" spans="1:7" ht="15.5">
      <c r="A19" s="575">
        <v>15</v>
      </c>
      <c r="B19" s="136" t="s">
        <v>603</v>
      </c>
      <c r="C19" s="137">
        <v>45</v>
      </c>
      <c r="D19" s="132" t="s">
        <v>164</v>
      </c>
      <c r="E19" s="138">
        <v>40</v>
      </c>
      <c r="F19" s="139" t="s">
        <v>604</v>
      </c>
      <c r="G19" s="575">
        <v>15</v>
      </c>
    </row>
    <row r="20" spans="1:7" ht="15.5">
      <c r="A20" s="575">
        <v>16</v>
      </c>
      <c r="B20" s="136" t="s">
        <v>604</v>
      </c>
      <c r="C20" s="137">
        <v>34</v>
      </c>
      <c r="D20" s="135" t="s">
        <v>164</v>
      </c>
      <c r="E20" s="138">
        <v>40</v>
      </c>
      <c r="F20" s="139" t="s">
        <v>605</v>
      </c>
      <c r="G20" s="575">
        <v>16</v>
      </c>
    </row>
    <row r="21" spans="1:7" ht="15.5">
      <c r="A21" s="575">
        <v>17</v>
      </c>
      <c r="B21" s="136" t="s">
        <v>605</v>
      </c>
      <c r="C21" s="137">
        <v>40</v>
      </c>
      <c r="D21" s="132" t="s">
        <v>164</v>
      </c>
      <c r="E21" s="138">
        <v>45</v>
      </c>
      <c r="F21" s="139" t="s">
        <v>606</v>
      </c>
      <c r="G21" s="575">
        <v>17</v>
      </c>
    </row>
    <row r="22" spans="1:7" ht="15.5">
      <c r="A22" s="575">
        <v>18</v>
      </c>
      <c r="B22" s="136" t="s">
        <v>606</v>
      </c>
      <c r="C22" s="137">
        <v>43</v>
      </c>
      <c r="D22" s="135" t="s">
        <v>164</v>
      </c>
      <c r="E22" s="138">
        <v>38</v>
      </c>
      <c r="F22" s="139" t="s">
        <v>169</v>
      </c>
      <c r="G22" s="575">
        <v>18</v>
      </c>
    </row>
    <row r="23" spans="1:7" ht="15.5">
      <c r="A23" s="575">
        <v>19</v>
      </c>
      <c r="B23" s="136" t="s">
        <v>169</v>
      </c>
      <c r="C23" s="137">
        <v>45</v>
      </c>
      <c r="D23" s="132" t="s">
        <v>164</v>
      </c>
      <c r="E23" s="138">
        <v>47</v>
      </c>
      <c r="F23" s="139" t="s">
        <v>607</v>
      </c>
      <c r="G23" s="575">
        <v>19</v>
      </c>
    </row>
    <row r="24" spans="1:7" ht="15.5">
      <c r="A24" s="575">
        <v>20</v>
      </c>
      <c r="B24" s="136" t="s">
        <v>607</v>
      </c>
      <c r="C24" s="137">
        <v>39</v>
      </c>
      <c r="D24" s="135" t="s">
        <v>164</v>
      </c>
      <c r="E24" s="138">
        <v>35</v>
      </c>
      <c r="F24" s="139" t="s">
        <v>608</v>
      </c>
      <c r="G24" s="575">
        <v>20</v>
      </c>
    </row>
    <row r="25" spans="1:7" ht="15.5">
      <c r="A25" s="575">
        <v>21</v>
      </c>
      <c r="B25" s="136" t="s">
        <v>608</v>
      </c>
      <c r="C25" s="137">
        <v>40</v>
      </c>
      <c r="D25" s="132" t="s">
        <v>164</v>
      </c>
      <c r="E25" s="138">
        <v>38</v>
      </c>
      <c r="F25" s="139" t="s">
        <v>609</v>
      </c>
      <c r="G25" s="575">
        <v>21</v>
      </c>
    </row>
    <row r="26" spans="1:7" ht="15.5">
      <c r="A26" s="575">
        <v>22</v>
      </c>
      <c r="B26" s="136" t="s">
        <v>609</v>
      </c>
      <c r="C26" s="137">
        <v>41</v>
      </c>
      <c r="D26" s="135" t="s">
        <v>164</v>
      </c>
      <c r="E26" s="138">
        <v>40</v>
      </c>
      <c r="F26" s="139" t="s">
        <v>610</v>
      </c>
      <c r="G26" s="575">
        <v>22</v>
      </c>
    </row>
    <row r="27" spans="1:7" ht="15.5">
      <c r="A27" s="575">
        <v>23</v>
      </c>
      <c r="B27" s="136" t="s">
        <v>610</v>
      </c>
      <c r="C27" s="137">
        <v>43</v>
      </c>
      <c r="D27" s="132" t="s">
        <v>164</v>
      </c>
      <c r="E27" s="138">
        <v>38</v>
      </c>
      <c r="F27" s="139" t="s">
        <v>611</v>
      </c>
      <c r="G27" s="575">
        <v>23</v>
      </c>
    </row>
    <row r="28" spans="1:7" ht="15.5">
      <c r="A28" s="575">
        <v>24</v>
      </c>
      <c r="B28" s="136" t="s">
        <v>611</v>
      </c>
      <c r="C28" s="137">
        <v>40</v>
      </c>
      <c r="D28" s="135" t="s">
        <v>164</v>
      </c>
      <c r="E28" s="138">
        <v>33</v>
      </c>
      <c r="F28" s="139" t="s">
        <v>612</v>
      </c>
      <c r="G28" s="575">
        <v>24</v>
      </c>
    </row>
    <row r="29" spans="1:7" ht="15.5">
      <c r="A29" s="575">
        <v>25</v>
      </c>
      <c r="B29" s="136" t="s">
        <v>612</v>
      </c>
      <c r="C29" s="137">
        <v>29</v>
      </c>
      <c r="D29" s="132" t="s">
        <v>164</v>
      </c>
      <c r="E29" s="138">
        <v>35</v>
      </c>
      <c r="F29" s="139" t="s">
        <v>613</v>
      </c>
      <c r="G29" s="575">
        <v>25</v>
      </c>
    </row>
    <row r="30" spans="1:7" ht="15.5">
      <c r="A30" s="575">
        <v>26</v>
      </c>
      <c r="B30" s="136" t="s">
        <v>613</v>
      </c>
      <c r="C30" s="137">
        <v>37</v>
      </c>
      <c r="D30" s="135" t="s">
        <v>164</v>
      </c>
      <c r="E30" s="138">
        <v>43</v>
      </c>
      <c r="F30" s="139" t="s">
        <v>614</v>
      </c>
      <c r="G30" s="575">
        <v>26</v>
      </c>
    </row>
    <row r="31" spans="1:7" ht="15.5">
      <c r="A31" s="575">
        <v>27</v>
      </c>
      <c r="B31" s="136" t="s">
        <v>614</v>
      </c>
      <c r="C31" s="137">
        <v>39</v>
      </c>
      <c r="D31" s="132" t="s">
        <v>164</v>
      </c>
      <c r="E31" s="138">
        <v>44</v>
      </c>
      <c r="F31" s="139" t="s">
        <v>615</v>
      </c>
      <c r="G31" s="575">
        <v>27</v>
      </c>
    </row>
    <row r="32" spans="1:7" ht="15.5">
      <c r="A32" s="575">
        <v>28</v>
      </c>
      <c r="B32" s="136" t="s">
        <v>615</v>
      </c>
      <c r="C32" s="137">
        <v>45</v>
      </c>
      <c r="D32" s="135" t="s">
        <v>164</v>
      </c>
      <c r="E32" s="138" t="s">
        <v>616</v>
      </c>
      <c r="F32" s="139" t="s">
        <v>617</v>
      </c>
      <c r="G32" s="575">
        <v>28</v>
      </c>
    </row>
    <row r="33" spans="1:7" ht="15.5">
      <c r="A33" s="575">
        <v>29</v>
      </c>
      <c r="B33" s="136" t="s">
        <v>617</v>
      </c>
      <c r="C33" s="137">
        <v>44</v>
      </c>
      <c r="D33" s="132" t="s">
        <v>164</v>
      </c>
      <c r="E33" s="138">
        <v>46</v>
      </c>
      <c r="F33" s="139" t="s">
        <v>165</v>
      </c>
      <c r="G33" s="575">
        <v>29</v>
      </c>
    </row>
    <row r="34" spans="1:7" ht="15.5">
      <c r="A34" s="575">
        <v>30</v>
      </c>
      <c r="B34" s="136" t="s">
        <v>165</v>
      </c>
      <c r="C34" s="137">
        <v>46</v>
      </c>
      <c r="D34" s="135" t="s">
        <v>164</v>
      </c>
      <c r="E34" s="138">
        <v>29</v>
      </c>
      <c r="F34" s="139" t="s">
        <v>618</v>
      </c>
      <c r="G34" s="575">
        <v>30</v>
      </c>
    </row>
    <row r="35" spans="1:7" ht="15.5">
      <c r="A35" s="575">
        <v>31</v>
      </c>
      <c r="B35" s="136" t="s">
        <v>618</v>
      </c>
      <c r="C35" s="137">
        <v>38</v>
      </c>
      <c r="D35" s="132" t="s">
        <v>164</v>
      </c>
      <c r="E35" s="138">
        <v>42</v>
      </c>
      <c r="F35" s="139" t="s">
        <v>619</v>
      </c>
      <c r="G35" s="575">
        <v>31</v>
      </c>
    </row>
    <row r="36" spans="1:7" ht="15.5">
      <c r="A36" s="575">
        <v>32</v>
      </c>
      <c r="B36" s="136" t="s">
        <v>619</v>
      </c>
      <c r="C36" s="137">
        <v>37</v>
      </c>
      <c r="D36" s="135" t="s">
        <v>164</v>
      </c>
      <c r="E36" s="138">
        <v>47</v>
      </c>
      <c r="F36" s="139" t="s">
        <v>620</v>
      </c>
      <c r="G36" s="575">
        <v>32</v>
      </c>
    </row>
    <row r="37" spans="1:7" ht="15.5">
      <c r="A37" s="575">
        <v>33</v>
      </c>
      <c r="B37" s="136" t="s">
        <v>620</v>
      </c>
      <c r="C37" s="137">
        <v>39</v>
      </c>
      <c r="D37" s="132" t="s">
        <v>164</v>
      </c>
      <c r="E37" s="138">
        <v>38</v>
      </c>
      <c r="F37" s="139" t="s">
        <v>621</v>
      </c>
      <c r="G37" s="575">
        <v>33</v>
      </c>
    </row>
    <row r="38" spans="1:7" ht="15.5">
      <c r="A38" s="575">
        <v>34</v>
      </c>
      <c r="B38" s="136" t="s">
        <v>621</v>
      </c>
      <c r="C38" s="137">
        <v>33</v>
      </c>
      <c r="D38" s="135" t="s">
        <v>164</v>
      </c>
      <c r="E38" s="138">
        <v>35</v>
      </c>
      <c r="F38" s="139" t="s">
        <v>622</v>
      </c>
      <c r="G38" s="575">
        <v>34</v>
      </c>
    </row>
    <row r="39" spans="1:7" ht="15.5">
      <c r="A39" s="575">
        <v>35</v>
      </c>
      <c r="B39" s="136" t="s">
        <v>622</v>
      </c>
      <c r="C39" s="137">
        <v>38</v>
      </c>
      <c r="D39" s="132" t="s">
        <v>164</v>
      </c>
      <c r="E39" s="138">
        <v>43</v>
      </c>
      <c r="F39" s="139" t="s">
        <v>623</v>
      </c>
      <c r="G39" s="575">
        <v>35</v>
      </c>
    </row>
    <row r="40" spans="1:7" ht="15.5">
      <c r="A40" s="575">
        <v>36</v>
      </c>
      <c r="B40" s="136" t="s">
        <v>623</v>
      </c>
      <c r="C40" s="137">
        <v>35</v>
      </c>
      <c r="D40" s="135" t="s">
        <v>164</v>
      </c>
      <c r="E40" s="138">
        <v>40</v>
      </c>
      <c r="F40" s="139" t="s">
        <v>624</v>
      </c>
      <c r="G40" s="575">
        <v>36</v>
      </c>
    </row>
    <row r="41" spans="1:7" ht="15.5">
      <c r="A41" s="575">
        <v>37</v>
      </c>
      <c r="B41" s="136" t="s">
        <v>624</v>
      </c>
      <c r="C41" s="137">
        <v>41</v>
      </c>
      <c r="D41" s="132" t="s">
        <v>164</v>
      </c>
      <c r="E41" s="138">
        <v>44</v>
      </c>
      <c r="F41" s="139" t="s">
        <v>625</v>
      </c>
      <c r="G41" s="575">
        <v>37</v>
      </c>
    </row>
    <row r="42" spans="1:7" ht="15.5">
      <c r="A42" s="575">
        <v>38</v>
      </c>
      <c r="B42" s="136" t="s">
        <v>625</v>
      </c>
      <c r="C42" s="137">
        <v>41</v>
      </c>
      <c r="D42" s="135" t="s">
        <v>164</v>
      </c>
      <c r="E42" s="138">
        <v>34</v>
      </c>
      <c r="F42" s="139" t="s">
        <v>626</v>
      </c>
      <c r="G42" s="575">
        <v>38</v>
      </c>
    </row>
    <row r="43" spans="1:7" ht="15.5">
      <c r="A43" s="575">
        <v>39</v>
      </c>
      <c r="B43" s="136" t="s">
        <v>626</v>
      </c>
      <c r="C43" s="137">
        <v>40</v>
      </c>
      <c r="D43" s="132" t="s">
        <v>164</v>
      </c>
      <c r="E43" s="138">
        <v>37</v>
      </c>
      <c r="F43" s="139" t="s">
        <v>627</v>
      </c>
      <c r="G43" s="575">
        <v>39</v>
      </c>
    </row>
    <row r="44" spans="1:7" ht="15.5">
      <c r="A44" s="575">
        <v>40</v>
      </c>
      <c r="B44" s="136" t="s">
        <v>627</v>
      </c>
      <c r="C44" s="137">
        <v>40</v>
      </c>
      <c r="D44" s="135" t="s">
        <v>164</v>
      </c>
      <c r="E44" s="138">
        <v>35</v>
      </c>
      <c r="F44" s="139" t="s">
        <v>628</v>
      </c>
      <c r="G44" s="575">
        <v>40</v>
      </c>
    </row>
    <row r="45" spans="1:7" ht="15.5">
      <c r="A45" s="575">
        <v>41</v>
      </c>
      <c r="B45" s="136" t="s">
        <v>628</v>
      </c>
      <c r="C45" s="137">
        <v>42</v>
      </c>
      <c r="D45" s="132" t="s">
        <v>164</v>
      </c>
      <c r="E45" s="138">
        <v>37</v>
      </c>
      <c r="F45" s="139" t="s">
        <v>629</v>
      </c>
      <c r="G45" s="575">
        <v>41</v>
      </c>
    </row>
    <row r="46" spans="1:7" ht="15.5">
      <c r="A46" s="575">
        <v>42</v>
      </c>
      <c r="B46" s="136" t="s">
        <v>629</v>
      </c>
      <c r="C46" s="137">
        <v>44</v>
      </c>
      <c r="D46" s="135" t="s">
        <v>164</v>
      </c>
      <c r="E46" s="138">
        <v>28</v>
      </c>
      <c r="F46" s="139" t="s">
        <v>630</v>
      </c>
      <c r="G46" s="575">
        <v>42</v>
      </c>
    </row>
    <row r="47" spans="1:7" ht="15.5">
      <c r="A47" s="575">
        <v>43</v>
      </c>
      <c r="B47" s="136" t="s">
        <v>630</v>
      </c>
      <c r="C47" s="137">
        <v>41</v>
      </c>
      <c r="D47" s="132" t="s">
        <v>164</v>
      </c>
      <c r="E47" s="138">
        <v>39</v>
      </c>
      <c r="F47" s="139" t="s">
        <v>631</v>
      </c>
      <c r="G47" s="575">
        <v>43</v>
      </c>
    </row>
    <row r="48" spans="1:7" ht="15.5">
      <c r="A48" s="575">
        <v>44</v>
      </c>
      <c r="B48" s="136" t="s">
        <v>631</v>
      </c>
      <c r="C48" s="137">
        <v>45</v>
      </c>
      <c r="D48" s="135" t="s">
        <v>164</v>
      </c>
      <c r="E48" s="138">
        <v>40</v>
      </c>
      <c r="F48" s="139" t="s">
        <v>632</v>
      </c>
      <c r="G48" s="575">
        <v>44</v>
      </c>
    </row>
    <row r="49" spans="1:7" ht="15.5">
      <c r="A49" s="575">
        <v>45</v>
      </c>
      <c r="B49" s="136" t="s">
        <v>632</v>
      </c>
      <c r="C49" s="137">
        <v>43</v>
      </c>
      <c r="D49" s="132" t="s">
        <v>164</v>
      </c>
      <c r="E49" s="138">
        <v>38</v>
      </c>
      <c r="F49" s="139" t="s">
        <v>633</v>
      </c>
      <c r="G49" s="575">
        <v>45</v>
      </c>
    </row>
    <row r="50" spans="1:7" ht="15.5">
      <c r="A50" s="575">
        <v>46</v>
      </c>
      <c r="B50" s="136" t="s">
        <v>633</v>
      </c>
      <c r="C50" s="137">
        <v>39</v>
      </c>
      <c r="D50" s="135" t="s">
        <v>164</v>
      </c>
      <c r="E50" s="138">
        <v>38</v>
      </c>
      <c r="F50" s="139" t="s">
        <v>634</v>
      </c>
      <c r="G50" s="575">
        <v>46</v>
      </c>
    </row>
    <row r="51" spans="1:7" ht="15.5">
      <c r="A51" s="575">
        <v>47</v>
      </c>
      <c r="B51" s="136" t="s">
        <v>634</v>
      </c>
      <c r="C51" s="137">
        <v>43</v>
      </c>
      <c r="D51" s="132" t="s">
        <v>164</v>
      </c>
      <c r="E51" s="138">
        <v>40</v>
      </c>
      <c r="F51" s="139" t="s">
        <v>635</v>
      </c>
      <c r="G51" s="575">
        <v>47</v>
      </c>
    </row>
    <row r="52" spans="1:7" ht="15.5">
      <c r="A52" s="575">
        <v>48</v>
      </c>
      <c r="B52" s="136" t="s">
        <v>635</v>
      </c>
      <c r="C52" s="137">
        <v>47</v>
      </c>
      <c r="D52" s="135" t="s">
        <v>164</v>
      </c>
      <c r="E52" s="138">
        <v>45</v>
      </c>
      <c r="F52" s="139" t="s">
        <v>636</v>
      </c>
      <c r="G52" s="575">
        <v>48</v>
      </c>
    </row>
    <row r="53" spans="1:7" ht="15.5">
      <c r="A53" s="575">
        <v>49</v>
      </c>
      <c r="B53" s="136" t="s">
        <v>636</v>
      </c>
      <c r="C53" s="137">
        <v>43</v>
      </c>
      <c r="D53" s="132" t="s">
        <v>164</v>
      </c>
      <c r="E53" s="138">
        <v>40</v>
      </c>
      <c r="F53" s="139" t="s">
        <v>637</v>
      </c>
      <c r="G53" s="575">
        <v>49</v>
      </c>
    </row>
    <row r="54" spans="1:7" ht="15.5">
      <c r="A54" s="575">
        <v>50</v>
      </c>
      <c r="B54" s="136" t="s">
        <v>637</v>
      </c>
      <c r="C54" s="137">
        <v>39</v>
      </c>
      <c r="D54" s="135" t="s">
        <v>164</v>
      </c>
      <c r="E54" s="138">
        <v>29</v>
      </c>
      <c r="F54" s="139" t="s">
        <v>638</v>
      </c>
      <c r="G54" s="575">
        <v>50</v>
      </c>
    </row>
    <row r="55" spans="1:7" ht="15.5">
      <c r="A55" s="575">
        <v>51</v>
      </c>
      <c r="B55" s="136" t="s">
        <v>638</v>
      </c>
      <c r="C55" s="137">
        <v>34</v>
      </c>
      <c r="D55" s="132" t="s">
        <v>164</v>
      </c>
      <c r="E55" s="138">
        <v>43</v>
      </c>
      <c r="F55" s="139" t="s">
        <v>639</v>
      </c>
      <c r="G55" s="575">
        <v>51</v>
      </c>
    </row>
    <row r="56" spans="1:7" ht="15.5">
      <c r="A56" s="575">
        <v>52</v>
      </c>
      <c r="B56" s="136" t="s">
        <v>639</v>
      </c>
      <c r="C56" s="137">
        <v>43</v>
      </c>
      <c r="D56" s="135" t="s">
        <v>164</v>
      </c>
      <c r="E56" s="138">
        <v>40</v>
      </c>
      <c r="F56" s="139" t="s">
        <v>640</v>
      </c>
      <c r="G56" s="575">
        <v>52</v>
      </c>
    </row>
    <row r="57" spans="1:7" ht="15.5">
      <c r="A57" s="575">
        <v>53</v>
      </c>
      <c r="B57" s="136" t="s">
        <v>640</v>
      </c>
      <c r="C57" s="137">
        <v>42</v>
      </c>
      <c r="D57" s="132" t="s">
        <v>164</v>
      </c>
      <c r="E57" s="138">
        <v>39</v>
      </c>
      <c r="F57" s="139" t="s">
        <v>641</v>
      </c>
      <c r="G57" s="575">
        <v>53</v>
      </c>
    </row>
    <row r="58" spans="1:7" ht="15.5">
      <c r="A58" s="575">
        <v>54</v>
      </c>
      <c r="B58" s="136" t="s">
        <v>641</v>
      </c>
      <c r="C58" s="137">
        <v>37</v>
      </c>
      <c r="D58" s="132" t="s">
        <v>164</v>
      </c>
      <c r="E58" s="138">
        <v>42</v>
      </c>
      <c r="F58" s="139" t="s">
        <v>166</v>
      </c>
      <c r="G58" s="575">
        <v>54</v>
      </c>
    </row>
    <row r="59" spans="1:7" ht="15.5">
      <c r="A59" s="575">
        <v>55</v>
      </c>
      <c r="B59" s="136" t="s">
        <v>166</v>
      </c>
      <c r="C59" s="137">
        <v>45</v>
      </c>
      <c r="D59" s="135" t="s">
        <v>164</v>
      </c>
      <c r="E59" s="138">
        <v>39</v>
      </c>
      <c r="F59" s="139" t="s">
        <v>167</v>
      </c>
      <c r="G59" s="575">
        <v>55</v>
      </c>
    </row>
    <row r="60" spans="1:7" ht="15.5">
      <c r="A60" s="575">
        <v>56</v>
      </c>
      <c r="B60" s="136" t="s">
        <v>167</v>
      </c>
      <c r="C60" s="137">
        <v>45</v>
      </c>
      <c r="D60" s="132" t="s">
        <v>164</v>
      </c>
      <c r="E60" s="138">
        <v>44</v>
      </c>
      <c r="F60" s="139" t="s">
        <v>625</v>
      </c>
      <c r="G60" s="575">
        <v>56</v>
      </c>
    </row>
    <row r="61" spans="1:7" ht="15.5">
      <c r="A61" s="575">
        <v>57</v>
      </c>
      <c r="B61" s="136" t="s">
        <v>625</v>
      </c>
      <c r="C61" s="137">
        <v>42</v>
      </c>
      <c r="D61" s="135" t="s">
        <v>164</v>
      </c>
      <c r="E61" s="138">
        <v>47</v>
      </c>
      <c r="F61" s="139" t="s">
        <v>165</v>
      </c>
      <c r="G61" s="575">
        <v>57</v>
      </c>
    </row>
    <row r="62" spans="1:7" ht="15.5">
      <c r="A62" s="575">
        <v>58</v>
      </c>
      <c r="B62" s="136" t="s">
        <v>165</v>
      </c>
      <c r="C62" s="137">
        <v>46</v>
      </c>
      <c r="D62" s="132" t="s">
        <v>164</v>
      </c>
      <c r="E62" s="138">
        <v>40</v>
      </c>
      <c r="F62" s="139" t="s">
        <v>642</v>
      </c>
      <c r="G62" s="575">
        <v>58</v>
      </c>
    </row>
    <row r="63" spans="1:7" ht="15.5">
      <c r="A63" s="575">
        <v>59</v>
      </c>
      <c r="B63" s="136" t="s">
        <v>642</v>
      </c>
      <c r="C63" s="137">
        <v>41</v>
      </c>
      <c r="D63" s="135" t="s">
        <v>164</v>
      </c>
      <c r="E63" s="138">
        <v>37</v>
      </c>
      <c r="F63" s="139" t="s">
        <v>173</v>
      </c>
      <c r="G63" s="575">
        <v>59</v>
      </c>
    </row>
    <row r="64" spans="1:7" ht="15.5">
      <c r="A64" s="575">
        <v>60</v>
      </c>
      <c r="B64" s="136" t="s">
        <v>173</v>
      </c>
      <c r="C64" s="137">
        <v>46</v>
      </c>
      <c r="D64" s="132" t="s">
        <v>164</v>
      </c>
      <c r="E64" s="138">
        <v>44</v>
      </c>
      <c r="F64" s="139" t="s">
        <v>624</v>
      </c>
      <c r="G64" s="575">
        <v>60</v>
      </c>
    </row>
    <row r="65" spans="1:7" ht="15.5">
      <c r="A65" s="575">
        <v>61</v>
      </c>
      <c r="B65" s="136" t="s">
        <v>624</v>
      </c>
      <c r="C65" s="137">
        <v>42</v>
      </c>
      <c r="D65" s="135" t="s">
        <v>164</v>
      </c>
      <c r="E65" s="138">
        <v>45</v>
      </c>
      <c r="F65" s="139" t="s">
        <v>643</v>
      </c>
      <c r="G65" s="575">
        <v>61</v>
      </c>
    </row>
    <row r="66" spans="1:7" ht="15.5">
      <c r="A66" s="575">
        <v>62</v>
      </c>
      <c r="B66" s="136" t="s">
        <v>643</v>
      </c>
      <c r="C66" s="137">
        <v>42</v>
      </c>
      <c r="D66" s="132" t="s">
        <v>164</v>
      </c>
      <c r="E66" s="138">
        <v>40</v>
      </c>
      <c r="F66" s="139" t="s">
        <v>644</v>
      </c>
      <c r="G66" s="575">
        <v>62</v>
      </c>
    </row>
    <row r="67" spans="1:7" ht="15.5">
      <c r="A67" s="575">
        <v>63</v>
      </c>
      <c r="B67" s="136" t="s">
        <v>644</v>
      </c>
      <c r="C67" s="137">
        <v>37</v>
      </c>
      <c r="D67" s="135" t="s">
        <v>164</v>
      </c>
      <c r="E67" s="138">
        <v>41</v>
      </c>
      <c r="F67" s="139" t="s">
        <v>645</v>
      </c>
      <c r="G67" s="575">
        <v>63</v>
      </c>
    </row>
    <row r="68" spans="1:7" ht="15.5">
      <c r="A68" s="575">
        <v>64</v>
      </c>
      <c r="B68" s="136" t="s">
        <v>645</v>
      </c>
      <c r="C68" s="137">
        <v>43</v>
      </c>
      <c r="D68" s="132" t="s">
        <v>164</v>
      </c>
      <c r="E68" s="138">
        <v>46</v>
      </c>
      <c r="F68" s="139" t="s">
        <v>646</v>
      </c>
      <c r="G68" s="575">
        <v>64</v>
      </c>
    </row>
    <row r="69" spans="1:7" ht="15.5">
      <c r="A69" s="575">
        <v>65</v>
      </c>
      <c r="B69" s="136" t="s">
        <v>646</v>
      </c>
      <c r="C69" s="137">
        <v>46</v>
      </c>
      <c r="D69" s="135" t="s">
        <v>164</v>
      </c>
      <c r="E69" s="138">
        <v>38</v>
      </c>
      <c r="F69" s="139" t="s">
        <v>647</v>
      </c>
      <c r="G69" s="575">
        <v>65</v>
      </c>
    </row>
    <row r="70" spans="1:7" ht="15.5">
      <c r="A70" s="575">
        <v>66</v>
      </c>
      <c r="B70" s="136" t="s">
        <v>647</v>
      </c>
      <c r="C70" s="137">
        <v>36</v>
      </c>
      <c r="D70" s="132" t="s">
        <v>164</v>
      </c>
      <c r="E70" s="138">
        <v>35</v>
      </c>
      <c r="F70" s="139" t="s">
        <v>648</v>
      </c>
      <c r="G70" s="575">
        <v>66</v>
      </c>
    </row>
    <row r="71" spans="1:7" ht="15.5">
      <c r="A71" s="575">
        <v>67</v>
      </c>
      <c r="B71" s="136" t="s">
        <v>648</v>
      </c>
      <c r="C71" s="137">
        <v>35</v>
      </c>
      <c r="D71" s="135" t="s">
        <v>164</v>
      </c>
      <c r="E71" s="138">
        <v>46</v>
      </c>
      <c r="F71" s="139" t="s">
        <v>649</v>
      </c>
      <c r="G71" s="575">
        <v>67</v>
      </c>
    </row>
    <row r="72" spans="1:7" ht="15.5">
      <c r="A72" s="575">
        <v>68</v>
      </c>
      <c r="B72" s="136" t="s">
        <v>649</v>
      </c>
      <c r="C72" s="137">
        <v>39</v>
      </c>
      <c r="D72" s="132" t="s">
        <v>164</v>
      </c>
      <c r="E72" s="138">
        <v>46</v>
      </c>
      <c r="F72" s="139" t="s">
        <v>163</v>
      </c>
      <c r="G72" s="575">
        <v>68</v>
      </c>
    </row>
    <row r="73" spans="1:7" ht="15.5">
      <c r="A73" s="575">
        <v>69</v>
      </c>
      <c r="B73" s="136" t="s">
        <v>163</v>
      </c>
      <c r="C73" s="137">
        <v>43</v>
      </c>
      <c r="D73" s="135" t="s">
        <v>164</v>
      </c>
      <c r="E73" s="138">
        <v>37</v>
      </c>
      <c r="F73" s="139" t="s">
        <v>650</v>
      </c>
      <c r="G73" s="575">
        <v>69</v>
      </c>
    </row>
    <row r="74" spans="1:7" ht="15.5">
      <c r="A74" s="575">
        <v>70</v>
      </c>
      <c r="B74" s="136" t="s">
        <v>650</v>
      </c>
      <c r="C74" s="137">
        <v>40</v>
      </c>
      <c r="D74" s="132" t="s">
        <v>164</v>
      </c>
      <c r="E74" s="138">
        <v>41</v>
      </c>
      <c r="F74" s="139" t="s">
        <v>651</v>
      </c>
      <c r="G74" s="575">
        <v>70</v>
      </c>
    </row>
    <row r="75" spans="1:7" ht="15.5">
      <c r="A75" s="575">
        <v>71</v>
      </c>
      <c r="B75" s="136" t="s">
        <v>651</v>
      </c>
      <c r="C75" s="137">
        <v>38</v>
      </c>
      <c r="D75" s="135" t="s">
        <v>164</v>
      </c>
      <c r="E75" s="138" t="s">
        <v>652</v>
      </c>
      <c r="F75" s="139" t="s">
        <v>629</v>
      </c>
      <c r="G75" s="575">
        <v>71</v>
      </c>
    </row>
    <row r="76" spans="1:7" ht="15.5">
      <c r="A76" s="575">
        <v>72</v>
      </c>
      <c r="B76" s="136" t="s">
        <v>629</v>
      </c>
      <c r="C76" s="137">
        <v>40</v>
      </c>
      <c r="D76" s="132" t="s">
        <v>164</v>
      </c>
      <c r="E76" s="138">
        <v>44</v>
      </c>
      <c r="F76" s="139" t="s">
        <v>653</v>
      </c>
      <c r="G76" s="575">
        <v>72</v>
      </c>
    </row>
    <row r="77" spans="1:7" ht="15.5">
      <c r="A77" s="575">
        <v>73</v>
      </c>
      <c r="B77" s="136" t="s">
        <v>653</v>
      </c>
      <c r="C77" s="137">
        <v>44</v>
      </c>
      <c r="D77" s="135" t="s">
        <v>164</v>
      </c>
      <c r="E77" s="138">
        <v>45</v>
      </c>
      <c r="F77" s="139" t="s">
        <v>654</v>
      </c>
      <c r="G77" s="575">
        <v>73</v>
      </c>
    </row>
    <row r="78" spans="1:7" ht="15.5">
      <c r="A78" s="575">
        <v>74</v>
      </c>
      <c r="B78" s="136" t="s">
        <v>654</v>
      </c>
      <c r="C78" s="137">
        <v>40</v>
      </c>
      <c r="D78" s="132" t="s">
        <v>164</v>
      </c>
      <c r="E78" s="138">
        <v>42</v>
      </c>
      <c r="F78" s="139" t="s">
        <v>650</v>
      </c>
      <c r="G78" s="575">
        <v>74</v>
      </c>
    </row>
    <row r="79" spans="1:7" ht="15.5">
      <c r="A79" s="575">
        <v>75</v>
      </c>
      <c r="B79" s="136" t="s">
        <v>650</v>
      </c>
      <c r="C79" s="137">
        <v>47</v>
      </c>
      <c r="D79" s="135" t="s">
        <v>164</v>
      </c>
      <c r="E79" s="138">
        <v>44</v>
      </c>
      <c r="F79" s="139" t="s">
        <v>655</v>
      </c>
      <c r="G79" s="575">
        <v>75</v>
      </c>
    </row>
    <row r="80" spans="1:7" ht="15.5">
      <c r="A80" s="575">
        <v>76</v>
      </c>
      <c r="B80" s="136" t="s">
        <v>655</v>
      </c>
      <c r="C80" s="137">
        <v>41</v>
      </c>
      <c r="D80" s="132" t="s">
        <v>164</v>
      </c>
      <c r="E80" s="138">
        <v>43</v>
      </c>
      <c r="F80" s="139" t="s">
        <v>656</v>
      </c>
      <c r="G80" s="575">
        <v>76</v>
      </c>
    </row>
    <row r="81" spans="1:7" ht="15.5">
      <c r="A81" s="575">
        <v>77</v>
      </c>
      <c r="B81" s="136" t="s">
        <v>656</v>
      </c>
      <c r="C81" s="137">
        <v>41</v>
      </c>
      <c r="D81" s="135" t="s">
        <v>164</v>
      </c>
      <c r="E81" s="138">
        <v>46</v>
      </c>
      <c r="F81" s="139" t="s">
        <v>655</v>
      </c>
      <c r="G81" s="575">
        <v>77</v>
      </c>
    </row>
    <row r="82" spans="1:7" ht="15.5">
      <c r="A82" s="575">
        <v>78</v>
      </c>
      <c r="B82" s="136" t="s">
        <v>655</v>
      </c>
      <c r="C82" s="137">
        <v>45</v>
      </c>
      <c r="D82" s="132" t="s">
        <v>164</v>
      </c>
      <c r="E82" s="138">
        <v>36</v>
      </c>
      <c r="F82" s="139" t="s">
        <v>171</v>
      </c>
      <c r="G82" s="575">
        <v>78</v>
      </c>
    </row>
    <row r="83" spans="1:7" ht="15.5">
      <c r="A83" s="575">
        <v>79</v>
      </c>
      <c r="B83" s="136" t="s">
        <v>171</v>
      </c>
      <c r="C83" s="137">
        <v>45</v>
      </c>
      <c r="D83" s="135" t="s">
        <v>164</v>
      </c>
      <c r="E83" s="138">
        <v>46</v>
      </c>
      <c r="F83" s="139" t="s">
        <v>166</v>
      </c>
      <c r="G83" s="575">
        <v>79</v>
      </c>
    </row>
    <row r="84" spans="1:7" ht="15.5">
      <c r="A84" s="575">
        <v>80</v>
      </c>
      <c r="B84" s="136" t="s">
        <v>166</v>
      </c>
      <c r="C84" s="137">
        <v>43</v>
      </c>
      <c r="D84" s="132" t="s">
        <v>164</v>
      </c>
      <c r="E84" s="138">
        <v>44</v>
      </c>
      <c r="F84" s="139" t="s">
        <v>172</v>
      </c>
      <c r="G84" s="575">
        <v>80</v>
      </c>
    </row>
    <row r="85" spans="1:7" ht="15.5">
      <c r="A85" s="575">
        <v>81</v>
      </c>
      <c r="B85" s="136" t="s">
        <v>172</v>
      </c>
      <c r="C85" s="137">
        <v>40</v>
      </c>
      <c r="D85" s="135" t="s">
        <v>164</v>
      </c>
      <c r="E85" s="138">
        <v>39</v>
      </c>
      <c r="F85" s="139" t="s">
        <v>657</v>
      </c>
      <c r="G85" s="575">
        <v>81</v>
      </c>
    </row>
    <row r="86" spans="1:7" ht="15.5">
      <c r="A86" s="575">
        <v>82</v>
      </c>
      <c r="B86" s="136" t="s">
        <v>658</v>
      </c>
      <c r="C86" s="137">
        <v>40</v>
      </c>
      <c r="D86" s="132" t="s">
        <v>164</v>
      </c>
      <c r="E86" s="138">
        <v>41</v>
      </c>
      <c r="F86" s="139" t="s">
        <v>659</v>
      </c>
      <c r="G86" s="575">
        <v>82</v>
      </c>
    </row>
    <row r="87" spans="1:7" ht="15.5">
      <c r="A87" s="575">
        <v>83</v>
      </c>
      <c r="B87" s="136" t="s">
        <v>659</v>
      </c>
      <c r="C87" s="137">
        <v>38</v>
      </c>
      <c r="D87" s="135" t="s">
        <v>164</v>
      </c>
      <c r="E87" s="138">
        <v>43</v>
      </c>
      <c r="F87" s="139" t="s">
        <v>629</v>
      </c>
      <c r="G87" s="575">
        <v>83</v>
      </c>
    </row>
    <row r="88" spans="1:7" ht="15.5">
      <c r="A88" s="575">
        <v>84</v>
      </c>
      <c r="B88" s="136" t="s">
        <v>629</v>
      </c>
      <c r="C88" s="137">
        <v>46</v>
      </c>
      <c r="D88" s="132" t="s">
        <v>164</v>
      </c>
      <c r="E88" s="138">
        <v>45</v>
      </c>
      <c r="F88" s="139" t="s">
        <v>173</v>
      </c>
      <c r="G88" s="575">
        <v>84</v>
      </c>
    </row>
    <row r="89" spans="1:7" ht="15.5">
      <c r="A89" s="575">
        <v>85</v>
      </c>
      <c r="B89" s="136" t="s">
        <v>173</v>
      </c>
      <c r="C89" s="137">
        <v>45</v>
      </c>
      <c r="D89" s="132" t="s">
        <v>164</v>
      </c>
      <c r="E89" s="138">
        <v>41</v>
      </c>
      <c r="F89" s="139" t="s">
        <v>170</v>
      </c>
      <c r="G89" s="575">
        <v>85</v>
      </c>
    </row>
    <row r="90" spans="1:7" ht="15.5">
      <c r="A90" s="575">
        <v>86</v>
      </c>
      <c r="B90" s="136" t="s">
        <v>170</v>
      </c>
      <c r="C90" s="137">
        <v>39</v>
      </c>
      <c r="D90" s="132" t="s">
        <v>164</v>
      </c>
      <c r="E90" s="138">
        <v>29</v>
      </c>
      <c r="F90" s="139" t="s">
        <v>660</v>
      </c>
      <c r="G90" s="575">
        <v>86</v>
      </c>
    </row>
    <row r="91" spans="1:7" ht="15.5">
      <c r="A91" s="575">
        <v>87</v>
      </c>
      <c r="B91" s="136" t="s">
        <v>660</v>
      </c>
      <c r="C91" s="137">
        <v>41</v>
      </c>
      <c r="D91" s="132" t="s">
        <v>164</v>
      </c>
      <c r="E91" s="138">
        <v>43</v>
      </c>
      <c r="F91" s="139" t="s">
        <v>170</v>
      </c>
      <c r="G91" s="575">
        <v>87</v>
      </c>
    </row>
    <row r="92" spans="1:7" ht="15.5">
      <c r="A92" s="575">
        <v>88</v>
      </c>
      <c r="B92" s="136" t="s">
        <v>170</v>
      </c>
      <c r="C92" s="137">
        <v>44</v>
      </c>
      <c r="D92" s="132" t="s">
        <v>164</v>
      </c>
      <c r="E92" s="138">
        <v>42</v>
      </c>
      <c r="F92" s="139" t="s">
        <v>163</v>
      </c>
      <c r="G92" s="575">
        <v>88</v>
      </c>
    </row>
    <row r="93" spans="1:7" ht="15.5">
      <c r="A93" s="575">
        <v>89</v>
      </c>
      <c r="B93" s="136" t="s">
        <v>163</v>
      </c>
      <c r="C93" s="137">
        <v>44</v>
      </c>
      <c r="D93" s="132" t="s">
        <v>164</v>
      </c>
      <c r="E93" s="138">
        <v>43</v>
      </c>
      <c r="F93" s="139" t="s">
        <v>649</v>
      </c>
      <c r="G93" s="575">
        <v>89</v>
      </c>
    </row>
    <row r="94" spans="1:7" ht="15.5">
      <c r="A94" s="575">
        <v>90</v>
      </c>
      <c r="B94" s="136" t="s">
        <v>649</v>
      </c>
      <c r="C94" s="137">
        <v>47</v>
      </c>
      <c r="D94" s="132" t="s">
        <v>164</v>
      </c>
      <c r="E94" s="138">
        <v>36</v>
      </c>
      <c r="F94" s="139" t="s">
        <v>166</v>
      </c>
      <c r="G94" s="575">
        <v>90</v>
      </c>
    </row>
    <row r="95" spans="1:7" ht="15.5">
      <c r="A95" s="575">
        <v>91</v>
      </c>
      <c r="B95" s="136" t="s">
        <v>166</v>
      </c>
      <c r="C95" s="137">
        <v>44</v>
      </c>
      <c r="D95" s="132" t="s">
        <v>164</v>
      </c>
      <c r="E95" s="138">
        <v>42</v>
      </c>
      <c r="F95" s="139" t="s">
        <v>168</v>
      </c>
      <c r="G95" s="575">
        <v>91</v>
      </c>
    </row>
    <row r="96" spans="1:7" ht="15.5">
      <c r="A96" s="575">
        <v>92</v>
      </c>
      <c r="B96" s="136" t="s">
        <v>168</v>
      </c>
      <c r="C96" s="137">
        <v>41</v>
      </c>
      <c r="D96" s="132" t="s">
        <v>164</v>
      </c>
      <c r="E96" s="138">
        <v>37</v>
      </c>
      <c r="F96" s="139" t="s">
        <v>661</v>
      </c>
      <c r="G96" s="575">
        <v>92</v>
      </c>
    </row>
    <row r="97" spans="1:7" ht="15.5">
      <c r="A97" s="575">
        <v>93</v>
      </c>
      <c r="B97" s="136" t="s">
        <v>661</v>
      </c>
      <c r="C97" s="137">
        <v>45</v>
      </c>
      <c r="D97" s="132" t="s">
        <v>164</v>
      </c>
      <c r="E97" s="138">
        <v>33</v>
      </c>
      <c r="F97" s="139" t="s">
        <v>662</v>
      </c>
      <c r="G97" s="575">
        <v>93</v>
      </c>
    </row>
    <row r="98" spans="1:7" ht="15.5">
      <c r="A98" s="575">
        <v>94</v>
      </c>
      <c r="B98" s="136" t="s">
        <v>662</v>
      </c>
      <c r="C98" s="137">
        <v>38</v>
      </c>
      <c r="D98" s="132" t="s">
        <v>164</v>
      </c>
      <c r="E98" s="138">
        <v>42</v>
      </c>
      <c r="F98" s="139" t="s">
        <v>663</v>
      </c>
      <c r="G98" s="575">
        <v>94</v>
      </c>
    </row>
    <row r="99" spans="1:7" ht="15.5">
      <c r="A99" s="575">
        <v>95</v>
      </c>
      <c r="B99" s="136" t="s">
        <v>663</v>
      </c>
      <c r="C99" s="137">
        <v>36</v>
      </c>
      <c r="D99" s="132" t="s">
        <v>164</v>
      </c>
      <c r="E99" s="138">
        <v>42</v>
      </c>
      <c r="F99" s="139" t="s">
        <v>641</v>
      </c>
      <c r="G99" s="575">
        <v>95</v>
      </c>
    </row>
    <row r="100" spans="1:7" ht="15.5">
      <c r="A100" s="575">
        <v>96</v>
      </c>
      <c r="B100" s="136" t="s">
        <v>641</v>
      </c>
      <c r="C100" s="137">
        <v>40</v>
      </c>
      <c r="D100" s="132" t="s">
        <v>164</v>
      </c>
      <c r="E100" s="138">
        <v>45</v>
      </c>
      <c r="F100" s="139" t="s">
        <v>173</v>
      </c>
      <c r="G100" s="575">
        <v>96</v>
      </c>
    </row>
    <row r="101" spans="1:7" ht="15.5">
      <c r="A101" s="575">
        <v>97</v>
      </c>
      <c r="B101" s="136" t="s">
        <v>173</v>
      </c>
      <c r="C101" s="137">
        <v>44</v>
      </c>
      <c r="D101" s="132" t="s">
        <v>164</v>
      </c>
      <c r="E101" s="138">
        <v>45</v>
      </c>
      <c r="F101" s="139" t="s">
        <v>664</v>
      </c>
      <c r="G101" s="575">
        <v>97</v>
      </c>
    </row>
    <row r="102" spans="1:7" ht="15.5">
      <c r="A102" s="575">
        <v>98</v>
      </c>
      <c r="B102" s="136" t="s">
        <v>664</v>
      </c>
      <c r="C102" s="137">
        <v>38</v>
      </c>
      <c r="D102" s="132" t="s">
        <v>164</v>
      </c>
      <c r="E102" s="138">
        <v>42</v>
      </c>
      <c r="F102" s="139" t="s">
        <v>665</v>
      </c>
      <c r="G102" s="575">
        <v>98</v>
      </c>
    </row>
    <row r="103" spans="1:7" ht="15.5">
      <c r="A103" s="575">
        <v>99</v>
      </c>
      <c r="B103" s="136" t="s">
        <v>665</v>
      </c>
      <c r="C103" s="137">
        <v>41</v>
      </c>
      <c r="D103" s="132" t="s">
        <v>164</v>
      </c>
      <c r="E103" s="138">
        <v>31</v>
      </c>
      <c r="F103" s="139" t="s">
        <v>666</v>
      </c>
      <c r="G103" s="575">
        <v>99</v>
      </c>
    </row>
    <row r="104" spans="1:7" ht="15.5">
      <c r="A104" s="576">
        <v>100</v>
      </c>
      <c r="B104" s="136" t="s">
        <v>666</v>
      </c>
      <c r="C104" s="137">
        <v>27</v>
      </c>
      <c r="D104" s="140" t="s">
        <v>164</v>
      </c>
      <c r="E104" s="138">
        <v>42</v>
      </c>
      <c r="F104" s="139" t="s">
        <v>163</v>
      </c>
      <c r="G104" s="576">
        <v>100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ВРЕМЕНА ГОДА 2024</vt:lpstr>
      <vt:lpstr>13-й Леший - 2024</vt:lpstr>
      <vt:lpstr>Дартс Мороз - 2024</vt:lpstr>
      <vt:lpstr>Царь Горы 2024 - Зима</vt:lpstr>
      <vt:lpstr>Универсальный Стрелок - Салют</vt:lpstr>
      <vt:lpstr>Двойная Цель - 2024</vt:lpstr>
      <vt:lpstr>Основной Инстинкт - 2024</vt:lpstr>
      <vt:lpstr>Царь Горы 2024 - Весна </vt:lpstr>
      <vt:lpstr>Репост 2.0 - 2024</vt:lpstr>
      <vt:lpstr>Царь Горы - 2023 лето</vt:lpstr>
      <vt:lpstr>GTA-autumn-2023</vt:lpstr>
      <vt:lpstr>Царь Горы - 2023 осень</vt:lpstr>
      <vt:lpstr>Северные Амуры - 2023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2024-07-17T09:21:30Z</dcterms:modified>
</cp:coreProperties>
</file>