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ВРЕМЕНА ГОДА - 2019" sheetId="6" r:id="rId1"/>
    <sheet name="Время Охоты - 2019" sheetId="13" r:id="rId2"/>
    <sheet name="13-й Леший - 2019" sheetId="1" r:id="rId3"/>
    <sheet name="13-й Леший. В ПРИЦЕЛЕ - 2019" sheetId="10" r:id="rId4"/>
    <sheet name="Дартс Мороз - 2019" sheetId="12" r:id="rId5"/>
    <sheet name="Двойная Цель - 2019" sheetId="7" r:id="rId6"/>
    <sheet name="Северные Амуры - 2019" sheetId="9" r:id="rId7"/>
    <sheet name="Лист1" sheetId="15" r:id="rId8"/>
  </sheets>
  <calcPr calcId="144525"/>
</workbook>
</file>

<file path=xl/calcChain.xml><?xml version="1.0" encoding="utf-8"?>
<calcChain xmlns="http://schemas.openxmlformats.org/spreadsheetml/2006/main">
  <c r="Q36" i="13" l="1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AJ79" i="9" l="1"/>
  <c r="AI79" i="9"/>
  <c r="AH79" i="9"/>
  <c r="AD79" i="9"/>
  <c r="AA79" i="9"/>
  <c r="W79" i="9"/>
  <c r="S79" i="9"/>
  <c r="O79" i="9"/>
  <c r="K79" i="9"/>
  <c r="G79" i="9"/>
  <c r="AL79" i="9" s="1"/>
  <c r="AJ78" i="9"/>
  <c r="AI78" i="9"/>
  <c r="AH78" i="9"/>
  <c r="AD78" i="9"/>
  <c r="AA78" i="9"/>
  <c r="W78" i="9"/>
  <c r="S78" i="9"/>
  <c r="O78" i="9"/>
  <c r="K78" i="9"/>
  <c r="G78" i="9"/>
  <c r="AL78" i="9" s="1"/>
  <c r="AJ77" i="9"/>
  <c r="AI77" i="9"/>
  <c r="AH77" i="9"/>
  <c r="AD77" i="9"/>
  <c r="AA77" i="9"/>
  <c r="W77" i="9"/>
  <c r="S77" i="9"/>
  <c r="O77" i="9"/>
  <c r="K77" i="9"/>
  <c r="G77" i="9"/>
  <c r="AL77" i="9" s="1"/>
  <c r="AJ76" i="9"/>
  <c r="AI76" i="9"/>
  <c r="AH76" i="9"/>
  <c r="AD76" i="9"/>
  <c r="AA76" i="9"/>
  <c r="W76" i="9"/>
  <c r="S76" i="9"/>
  <c r="O76" i="9"/>
  <c r="K76" i="9"/>
  <c r="G76" i="9"/>
  <c r="AL76" i="9" s="1"/>
  <c r="AJ75" i="9"/>
  <c r="AI75" i="9"/>
  <c r="AH75" i="9"/>
  <c r="AD75" i="9"/>
  <c r="AA75" i="9"/>
  <c r="W75" i="9"/>
  <c r="S75" i="9"/>
  <c r="O75" i="9"/>
  <c r="K75" i="9"/>
  <c r="G75" i="9"/>
  <c r="AL75" i="9" s="1"/>
  <c r="AJ74" i="9"/>
  <c r="AI74" i="9"/>
  <c r="AH74" i="9"/>
  <c r="AD74" i="9"/>
  <c r="AA74" i="9"/>
  <c r="W74" i="9"/>
  <c r="S74" i="9"/>
  <c r="O74" i="9"/>
  <c r="K74" i="9"/>
  <c r="G74" i="9"/>
  <c r="AL74" i="9" s="1"/>
  <c r="AJ73" i="9"/>
  <c r="AI73" i="9"/>
  <c r="AH73" i="9"/>
  <c r="AD73" i="9"/>
  <c r="AA73" i="9"/>
  <c r="W73" i="9"/>
  <c r="S73" i="9"/>
  <c r="O73" i="9"/>
  <c r="K73" i="9"/>
  <c r="G73" i="9"/>
  <c r="AL73" i="9" s="1"/>
  <c r="AJ72" i="9"/>
  <c r="AI72" i="9"/>
  <c r="AH72" i="9"/>
  <c r="AD72" i="9"/>
  <c r="AA72" i="9"/>
  <c r="W72" i="9"/>
  <c r="S72" i="9"/>
  <c r="O72" i="9"/>
  <c r="K72" i="9"/>
  <c r="G72" i="9"/>
  <c r="AL72" i="9" s="1"/>
  <c r="AJ71" i="9"/>
  <c r="AI71" i="9"/>
  <c r="AH71" i="9"/>
  <c r="AD71" i="9"/>
  <c r="AA71" i="9"/>
  <c r="W71" i="9"/>
  <c r="S71" i="9"/>
  <c r="O71" i="9"/>
  <c r="K71" i="9"/>
  <c r="G71" i="9"/>
  <c r="AL71" i="9" s="1"/>
  <c r="AJ70" i="9"/>
  <c r="AI70" i="9"/>
  <c r="AH70" i="9"/>
  <c r="AD70" i="9"/>
  <c r="AA70" i="9"/>
  <c r="W70" i="9"/>
  <c r="S70" i="9"/>
  <c r="O70" i="9"/>
  <c r="K70" i="9"/>
  <c r="G70" i="9"/>
  <c r="AL70" i="9" s="1"/>
  <c r="AJ69" i="9"/>
  <c r="AI69" i="9"/>
  <c r="AH69" i="9"/>
  <c r="AD69" i="9"/>
  <c r="AA69" i="9"/>
  <c r="W69" i="9"/>
  <c r="S69" i="9"/>
  <c r="O69" i="9"/>
  <c r="K69" i="9"/>
  <c r="G69" i="9"/>
  <c r="AL69" i="9" s="1"/>
  <c r="AJ68" i="9"/>
  <c r="AI68" i="9"/>
  <c r="AH68" i="9"/>
  <c r="AD68" i="9"/>
  <c r="AA68" i="9"/>
  <c r="W68" i="9"/>
  <c r="S68" i="9"/>
  <c r="O68" i="9"/>
  <c r="K68" i="9"/>
  <c r="G68" i="9"/>
  <c r="AL68" i="9" s="1"/>
  <c r="AJ67" i="9"/>
  <c r="AI67" i="9"/>
  <c r="AH67" i="9"/>
  <c r="AD67" i="9"/>
  <c r="AA67" i="9"/>
  <c r="W67" i="9"/>
  <c r="S67" i="9"/>
  <c r="O67" i="9"/>
  <c r="K67" i="9"/>
  <c r="G67" i="9"/>
  <c r="AL67" i="9" s="1"/>
  <c r="AJ66" i="9"/>
  <c r="AI66" i="9"/>
  <c r="AH66" i="9"/>
  <c r="AD66" i="9"/>
  <c r="AA66" i="9"/>
  <c r="W66" i="9"/>
  <c r="S66" i="9"/>
  <c r="O66" i="9"/>
  <c r="K66" i="9"/>
  <c r="G66" i="9"/>
  <c r="AL66" i="9" s="1"/>
  <c r="AJ65" i="9"/>
  <c r="AI65" i="9"/>
  <c r="AH65" i="9"/>
  <c r="AD65" i="9"/>
  <c r="AA65" i="9"/>
  <c r="W65" i="9"/>
  <c r="S65" i="9"/>
  <c r="O65" i="9"/>
  <c r="K65" i="9"/>
  <c r="G65" i="9"/>
  <c r="AL65" i="9" s="1"/>
  <c r="AJ64" i="9"/>
  <c r="AI64" i="9"/>
  <c r="AH64" i="9"/>
  <c r="AD64" i="9"/>
  <c r="AA64" i="9"/>
  <c r="W64" i="9"/>
  <c r="S64" i="9"/>
  <c r="O64" i="9"/>
  <c r="K64" i="9"/>
  <c r="G64" i="9"/>
  <c r="AL64" i="9" s="1"/>
  <c r="AJ63" i="9"/>
  <c r="AI63" i="9"/>
  <c r="AH63" i="9"/>
  <c r="AD63" i="9"/>
  <c r="AA63" i="9"/>
  <c r="W63" i="9"/>
  <c r="S63" i="9"/>
  <c r="O63" i="9"/>
  <c r="K63" i="9"/>
  <c r="G63" i="9"/>
  <c r="AL63" i="9" s="1"/>
  <c r="AJ62" i="9"/>
  <c r="AI62" i="9"/>
  <c r="AH62" i="9"/>
  <c r="AD62" i="9"/>
  <c r="AA62" i="9"/>
  <c r="W62" i="9"/>
  <c r="S62" i="9"/>
  <c r="O62" i="9"/>
  <c r="K62" i="9"/>
  <c r="G62" i="9"/>
  <c r="AL62" i="9" s="1"/>
  <c r="AJ61" i="9"/>
  <c r="AI61" i="9"/>
  <c r="AH61" i="9"/>
  <c r="AD61" i="9"/>
  <c r="AA61" i="9"/>
  <c r="W61" i="9"/>
  <c r="S61" i="9"/>
  <c r="O61" i="9"/>
  <c r="K61" i="9"/>
  <c r="G61" i="9"/>
  <c r="AL61" i="9" s="1"/>
  <c r="AJ60" i="9"/>
  <c r="AI60" i="9"/>
  <c r="AH60" i="9"/>
  <c r="AD60" i="9"/>
  <c r="AA60" i="9"/>
  <c r="W60" i="9"/>
  <c r="S60" i="9"/>
  <c r="O60" i="9"/>
  <c r="K60" i="9"/>
  <c r="G60" i="9"/>
  <c r="AL60" i="9" s="1"/>
  <c r="AJ59" i="9"/>
  <c r="AI59" i="9"/>
  <c r="AH59" i="9"/>
  <c r="AD59" i="9"/>
  <c r="AA59" i="9"/>
  <c r="W59" i="9"/>
  <c r="S59" i="9"/>
  <c r="O59" i="9"/>
  <c r="K59" i="9"/>
  <c r="G59" i="9"/>
  <c r="AL59" i="9" s="1"/>
  <c r="AJ58" i="9"/>
  <c r="AI58" i="9"/>
  <c r="AH58" i="9"/>
  <c r="AD58" i="9"/>
  <c r="AA58" i="9"/>
  <c r="W58" i="9"/>
  <c r="S58" i="9"/>
  <c r="O58" i="9"/>
  <c r="K58" i="9"/>
  <c r="G58" i="9"/>
  <c r="AL58" i="9" s="1"/>
  <c r="AJ57" i="9"/>
  <c r="AI57" i="9"/>
  <c r="AH57" i="9"/>
  <c r="AD57" i="9"/>
  <c r="AA57" i="9"/>
  <c r="W57" i="9"/>
  <c r="S57" i="9"/>
  <c r="O57" i="9"/>
  <c r="K57" i="9"/>
  <c r="G57" i="9"/>
  <c r="AL57" i="9" s="1"/>
  <c r="AJ56" i="9"/>
  <c r="AI56" i="9"/>
  <c r="AH56" i="9"/>
  <c r="AD56" i="9"/>
  <c r="AA56" i="9"/>
  <c r="W56" i="9"/>
  <c r="S56" i="9"/>
  <c r="O56" i="9"/>
  <c r="K56" i="9"/>
  <c r="G56" i="9"/>
  <c r="AL56" i="9" s="1"/>
  <c r="AJ55" i="9"/>
  <c r="AI55" i="9"/>
  <c r="AH55" i="9"/>
  <c r="AD55" i="9"/>
  <c r="AA55" i="9"/>
  <c r="W55" i="9"/>
  <c r="S55" i="9"/>
  <c r="O55" i="9"/>
  <c r="K55" i="9"/>
  <c r="G55" i="9"/>
  <c r="AL55" i="9" s="1"/>
  <c r="AJ54" i="9"/>
  <c r="AI54" i="9"/>
  <c r="AH54" i="9"/>
  <c r="AD54" i="9"/>
  <c r="AA54" i="9"/>
  <c r="W54" i="9"/>
  <c r="S54" i="9"/>
  <c r="O54" i="9"/>
  <c r="K54" i="9"/>
  <c r="G54" i="9"/>
  <c r="AL54" i="9" s="1"/>
  <c r="AJ53" i="9"/>
  <c r="AI53" i="9"/>
  <c r="AH53" i="9"/>
  <c r="AD53" i="9"/>
  <c r="AA53" i="9"/>
  <c r="W53" i="9"/>
  <c r="S53" i="9"/>
  <c r="O53" i="9"/>
  <c r="K53" i="9"/>
  <c r="G53" i="9"/>
  <c r="AL53" i="9" s="1"/>
  <c r="AJ52" i="9"/>
  <c r="AI52" i="9"/>
  <c r="AH52" i="9"/>
  <c r="AD52" i="9"/>
  <c r="AA52" i="9"/>
  <c r="W52" i="9"/>
  <c r="S52" i="9"/>
  <c r="O52" i="9"/>
  <c r="K52" i="9"/>
  <c r="G52" i="9"/>
  <c r="AL52" i="9" s="1"/>
  <c r="AJ51" i="9"/>
  <c r="AI51" i="9"/>
  <c r="AH51" i="9"/>
  <c r="AD51" i="9"/>
  <c r="AA51" i="9"/>
  <c r="W51" i="9"/>
  <c r="S51" i="9"/>
  <c r="O51" i="9"/>
  <c r="K51" i="9"/>
  <c r="G51" i="9"/>
  <c r="AL51" i="9" s="1"/>
  <c r="AJ50" i="9"/>
  <c r="AI50" i="9"/>
  <c r="AH50" i="9"/>
  <c r="AD50" i="9"/>
  <c r="AA50" i="9"/>
  <c r="W50" i="9"/>
  <c r="S50" i="9"/>
  <c r="O50" i="9"/>
  <c r="K50" i="9"/>
  <c r="G50" i="9"/>
  <c r="AL50" i="9" s="1"/>
  <c r="AJ49" i="9"/>
  <c r="AI49" i="9"/>
  <c r="AH49" i="9"/>
  <c r="AD49" i="9"/>
  <c r="AA49" i="9"/>
  <c r="W49" i="9"/>
  <c r="S49" i="9"/>
  <c r="O49" i="9"/>
  <c r="K49" i="9"/>
  <c r="G49" i="9"/>
  <c r="AL49" i="9" s="1"/>
  <c r="AJ48" i="9"/>
  <c r="AI48" i="9"/>
  <c r="AH48" i="9"/>
  <c r="AD48" i="9"/>
  <c r="AA48" i="9"/>
  <c r="W48" i="9"/>
  <c r="S48" i="9"/>
  <c r="O48" i="9"/>
  <c r="K48" i="9"/>
  <c r="G48" i="9"/>
  <c r="AL48" i="9" s="1"/>
  <c r="AJ47" i="9"/>
  <c r="AI47" i="9"/>
  <c r="AH47" i="9"/>
  <c r="AD47" i="9"/>
  <c r="AA47" i="9"/>
  <c r="W47" i="9"/>
  <c r="S47" i="9"/>
  <c r="O47" i="9"/>
  <c r="K47" i="9"/>
  <c r="G47" i="9"/>
  <c r="AL47" i="9" s="1"/>
  <c r="AJ46" i="9"/>
  <c r="AI46" i="9"/>
  <c r="AH46" i="9"/>
  <c r="AD46" i="9"/>
  <c r="AA46" i="9"/>
  <c r="W46" i="9"/>
  <c r="S46" i="9"/>
  <c r="O46" i="9"/>
  <c r="K46" i="9"/>
  <c r="G46" i="9"/>
  <c r="AL46" i="9" s="1"/>
  <c r="AJ45" i="9"/>
  <c r="AI45" i="9"/>
  <c r="AH45" i="9"/>
  <c r="AD45" i="9"/>
  <c r="AA45" i="9"/>
  <c r="W45" i="9"/>
  <c r="S45" i="9"/>
  <c r="O45" i="9"/>
  <c r="K45" i="9"/>
  <c r="G45" i="9"/>
  <c r="AL45" i="9" s="1"/>
  <c r="AJ44" i="9"/>
  <c r="AI44" i="9"/>
  <c r="AH44" i="9"/>
  <c r="AD44" i="9"/>
  <c r="AA44" i="9"/>
  <c r="W44" i="9"/>
  <c r="S44" i="9"/>
  <c r="O44" i="9"/>
  <c r="K44" i="9"/>
  <c r="G44" i="9"/>
  <c r="AL44" i="9" s="1"/>
  <c r="AJ43" i="9"/>
  <c r="AI43" i="9"/>
  <c r="AH43" i="9"/>
  <c r="AD43" i="9"/>
  <c r="AA43" i="9"/>
  <c r="W43" i="9"/>
  <c r="S43" i="9"/>
  <c r="O43" i="9"/>
  <c r="K43" i="9"/>
  <c r="G43" i="9"/>
  <c r="AL43" i="9" s="1"/>
  <c r="AJ42" i="9"/>
  <c r="AI42" i="9"/>
  <c r="AH42" i="9"/>
  <c r="AD42" i="9"/>
  <c r="AA42" i="9"/>
  <c r="W42" i="9"/>
  <c r="S42" i="9"/>
  <c r="O42" i="9"/>
  <c r="K42" i="9"/>
  <c r="G42" i="9"/>
  <c r="AL42" i="9" s="1"/>
  <c r="AJ41" i="9"/>
  <c r="AI41" i="9"/>
  <c r="AH41" i="9"/>
  <c r="AD41" i="9"/>
  <c r="AA41" i="9"/>
  <c r="W41" i="9"/>
  <c r="S41" i="9"/>
  <c r="O41" i="9"/>
  <c r="K41" i="9"/>
  <c r="G41" i="9"/>
  <c r="AL41" i="9" s="1"/>
  <c r="AJ37" i="9"/>
  <c r="AI37" i="9"/>
  <c r="AH37" i="9"/>
  <c r="AD37" i="9"/>
  <c r="AA37" i="9"/>
  <c r="W37" i="9"/>
  <c r="S37" i="9"/>
  <c r="O37" i="9"/>
  <c r="K37" i="9"/>
  <c r="G37" i="9"/>
  <c r="AL37" i="9" s="1"/>
  <c r="AJ36" i="9"/>
  <c r="AI36" i="9"/>
  <c r="AH36" i="9"/>
  <c r="AD36" i="9"/>
  <c r="AA36" i="9"/>
  <c r="W36" i="9"/>
  <c r="S36" i="9"/>
  <c r="O36" i="9"/>
  <c r="K36" i="9"/>
  <c r="G36" i="9"/>
  <c r="AL36" i="9" s="1"/>
  <c r="AJ35" i="9"/>
  <c r="AI35" i="9"/>
  <c r="AH35" i="9"/>
  <c r="AD35" i="9"/>
  <c r="AA35" i="9"/>
  <c r="W35" i="9"/>
  <c r="S35" i="9"/>
  <c r="O35" i="9"/>
  <c r="K35" i="9"/>
  <c r="G35" i="9"/>
  <c r="AL35" i="9" s="1"/>
  <c r="AJ34" i="9"/>
  <c r="AI34" i="9"/>
  <c r="AH34" i="9"/>
  <c r="AD34" i="9"/>
  <c r="AA34" i="9"/>
  <c r="W34" i="9"/>
  <c r="S34" i="9"/>
  <c r="O34" i="9"/>
  <c r="K34" i="9"/>
  <c r="G34" i="9"/>
  <c r="AL34" i="9" s="1"/>
  <c r="AJ33" i="9"/>
  <c r="AI33" i="9"/>
  <c r="AH33" i="9"/>
  <c r="AD33" i="9"/>
  <c r="AA33" i="9"/>
  <c r="W33" i="9"/>
  <c r="S33" i="9"/>
  <c r="O33" i="9"/>
  <c r="K33" i="9"/>
  <c r="G33" i="9"/>
  <c r="AL33" i="9" s="1"/>
  <c r="AJ32" i="9"/>
  <c r="AI32" i="9"/>
  <c r="AH32" i="9"/>
  <c r="AD32" i="9"/>
  <c r="AA32" i="9"/>
  <c r="W32" i="9"/>
  <c r="S32" i="9"/>
  <c r="O32" i="9"/>
  <c r="K32" i="9"/>
  <c r="G32" i="9"/>
  <c r="AL32" i="9" s="1"/>
  <c r="AJ31" i="9"/>
  <c r="AI31" i="9"/>
  <c r="AH31" i="9"/>
  <c r="AD31" i="9"/>
  <c r="AA31" i="9"/>
  <c r="W31" i="9"/>
  <c r="S31" i="9"/>
  <c r="O31" i="9"/>
  <c r="K31" i="9"/>
  <c r="G31" i="9"/>
  <c r="AL31" i="9" s="1"/>
  <c r="AJ30" i="9"/>
  <c r="AI30" i="9"/>
  <c r="AH30" i="9"/>
  <c r="AD30" i="9"/>
  <c r="AA30" i="9"/>
  <c r="W30" i="9"/>
  <c r="S30" i="9"/>
  <c r="O30" i="9"/>
  <c r="K30" i="9"/>
  <c r="G30" i="9"/>
  <c r="AL30" i="9" s="1"/>
  <c r="AJ29" i="9"/>
  <c r="AI29" i="9"/>
  <c r="AH29" i="9"/>
  <c r="AD29" i="9"/>
  <c r="AA29" i="9"/>
  <c r="W29" i="9"/>
  <c r="S29" i="9"/>
  <c r="O29" i="9"/>
  <c r="K29" i="9"/>
  <c r="G29" i="9"/>
  <c r="AL29" i="9" s="1"/>
  <c r="AJ28" i="9"/>
  <c r="AI28" i="9"/>
  <c r="AH28" i="9"/>
  <c r="AD28" i="9"/>
  <c r="AA28" i="9"/>
  <c r="W28" i="9"/>
  <c r="S28" i="9"/>
  <c r="O28" i="9"/>
  <c r="K28" i="9"/>
  <c r="G28" i="9"/>
  <c r="AL28" i="9" s="1"/>
  <c r="AJ27" i="9"/>
  <c r="AI27" i="9"/>
  <c r="AH27" i="9"/>
  <c r="AD27" i="9"/>
  <c r="AA27" i="9"/>
  <c r="W27" i="9"/>
  <c r="S27" i="9"/>
  <c r="O27" i="9"/>
  <c r="K27" i="9"/>
  <c r="G27" i="9"/>
  <c r="AL27" i="9" s="1"/>
  <c r="AJ26" i="9"/>
  <c r="AI26" i="9"/>
  <c r="AH26" i="9"/>
  <c r="AD26" i="9"/>
  <c r="AA26" i="9"/>
  <c r="W26" i="9"/>
  <c r="S26" i="9"/>
  <c r="O26" i="9"/>
  <c r="K26" i="9"/>
  <c r="G26" i="9"/>
  <c r="AL26" i="9" s="1"/>
  <c r="AJ25" i="9"/>
  <c r="AI25" i="9"/>
  <c r="AH25" i="9"/>
  <c r="AD25" i="9"/>
  <c r="AA25" i="9"/>
  <c r="W25" i="9"/>
  <c r="S25" i="9"/>
  <c r="O25" i="9"/>
  <c r="K25" i="9"/>
  <c r="G25" i="9"/>
  <c r="AL25" i="9" s="1"/>
  <c r="AJ24" i="9"/>
  <c r="AI24" i="9"/>
  <c r="AH24" i="9"/>
  <c r="AD24" i="9"/>
  <c r="AA24" i="9"/>
  <c r="W24" i="9"/>
  <c r="S24" i="9"/>
  <c r="O24" i="9"/>
  <c r="K24" i="9"/>
  <c r="G24" i="9"/>
  <c r="AL24" i="9" s="1"/>
  <c r="AJ23" i="9"/>
  <c r="AI23" i="9"/>
  <c r="AH23" i="9"/>
  <c r="AD23" i="9"/>
  <c r="AA23" i="9"/>
  <c r="W23" i="9"/>
  <c r="S23" i="9"/>
  <c r="O23" i="9"/>
  <c r="K23" i="9"/>
  <c r="G23" i="9"/>
  <c r="AL23" i="9" s="1"/>
  <c r="AJ22" i="9"/>
  <c r="AI22" i="9"/>
  <c r="AH22" i="9"/>
  <c r="AD22" i="9"/>
  <c r="AA22" i="9"/>
  <c r="W22" i="9"/>
  <c r="S22" i="9"/>
  <c r="O22" i="9"/>
  <c r="K22" i="9"/>
  <c r="G22" i="9"/>
  <c r="AL22" i="9" s="1"/>
  <c r="AJ21" i="9"/>
  <c r="AI21" i="9"/>
  <c r="AH21" i="9"/>
  <c r="AD21" i="9"/>
  <c r="AA21" i="9"/>
  <c r="W21" i="9"/>
  <c r="S21" i="9"/>
  <c r="O21" i="9"/>
  <c r="K21" i="9"/>
  <c r="G21" i="9"/>
  <c r="AL21" i="9" s="1"/>
  <c r="AJ20" i="9"/>
  <c r="AI20" i="9"/>
  <c r="AH20" i="9"/>
  <c r="AD20" i="9"/>
  <c r="AA20" i="9"/>
  <c r="W20" i="9"/>
  <c r="S20" i="9"/>
  <c r="O20" i="9"/>
  <c r="K20" i="9"/>
  <c r="G20" i="9"/>
  <c r="AL20" i="9" s="1"/>
  <c r="AJ19" i="9"/>
  <c r="AI19" i="9"/>
  <c r="AH19" i="9"/>
  <c r="AD19" i="9"/>
  <c r="AA19" i="9"/>
  <c r="W19" i="9"/>
  <c r="S19" i="9"/>
  <c r="O19" i="9"/>
  <c r="K19" i="9"/>
  <c r="G19" i="9"/>
  <c r="AL19" i="9" s="1"/>
  <c r="AJ18" i="9"/>
  <c r="AI18" i="9"/>
  <c r="AH18" i="9"/>
  <c r="AD18" i="9"/>
  <c r="AA18" i="9"/>
  <c r="W18" i="9"/>
  <c r="S18" i="9"/>
  <c r="O18" i="9"/>
  <c r="K18" i="9"/>
  <c r="G18" i="9"/>
  <c r="AL18" i="9" s="1"/>
  <c r="AJ17" i="9"/>
  <c r="AI17" i="9"/>
  <c r="AH17" i="9"/>
  <c r="AD17" i="9"/>
  <c r="AA17" i="9"/>
  <c r="W17" i="9"/>
  <c r="S17" i="9"/>
  <c r="O17" i="9"/>
  <c r="K17" i="9"/>
  <c r="G17" i="9"/>
  <c r="AL17" i="9" s="1"/>
  <c r="AJ16" i="9"/>
  <c r="AI16" i="9"/>
  <c r="AH16" i="9"/>
  <c r="AD16" i="9"/>
  <c r="AA16" i="9"/>
  <c r="W16" i="9"/>
  <c r="S16" i="9"/>
  <c r="O16" i="9"/>
  <c r="K16" i="9"/>
  <c r="G16" i="9"/>
  <c r="AL16" i="9" s="1"/>
  <c r="AJ15" i="9"/>
  <c r="AI15" i="9"/>
  <c r="AH15" i="9"/>
  <c r="AD15" i="9"/>
  <c r="AA15" i="9"/>
  <c r="W15" i="9"/>
  <c r="S15" i="9"/>
  <c r="O15" i="9"/>
  <c r="K15" i="9"/>
  <c r="G15" i="9"/>
  <c r="AL15" i="9" s="1"/>
  <c r="AJ14" i="9"/>
  <c r="AI14" i="9"/>
  <c r="AH14" i="9"/>
  <c r="AD14" i="9"/>
  <c r="AA14" i="9"/>
  <c r="W14" i="9"/>
  <c r="S14" i="9"/>
  <c r="O14" i="9"/>
  <c r="K14" i="9"/>
  <c r="G14" i="9"/>
  <c r="AL14" i="9" s="1"/>
  <c r="AJ13" i="9"/>
  <c r="AI13" i="9"/>
  <c r="AH13" i="9"/>
  <c r="AD13" i="9"/>
  <c r="AA13" i="9"/>
  <c r="W13" i="9"/>
  <c r="S13" i="9"/>
  <c r="O13" i="9"/>
  <c r="K13" i="9"/>
  <c r="G13" i="9"/>
  <c r="AL13" i="9" s="1"/>
  <c r="AJ12" i="9"/>
  <c r="AI12" i="9"/>
  <c r="AH12" i="9"/>
  <c r="AD12" i="9"/>
  <c r="AA12" i="9"/>
  <c r="W12" i="9"/>
  <c r="S12" i="9"/>
  <c r="O12" i="9"/>
  <c r="K12" i="9"/>
  <c r="G12" i="9"/>
  <c r="AL12" i="9" s="1"/>
  <c r="AJ11" i="9"/>
  <c r="AI11" i="9"/>
  <c r="AH11" i="9"/>
  <c r="AD11" i="9"/>
  <c r="AA11" i="9"/>
  <c r="W11" i="9"/>
  <c r="S11" i="9"/>
  <c r="O11" i="9"/>
  <c r="K11" i="9"/>
  <c r="G11" i="9"/>
  <c r="AL11" i="9" s="1"/>
  <c r="AJ10" i="9"/>
  <c r="AI10" i="9"/>
  <c r="AH10" i="9"/>
  <c r="AD10" i="9"/>
  <c r="AA10" i="9"/>
  <c r="W10" i="9"/>
  <c r="S10" i="9"/>
  <c r="O10" i="9"/>
  <c r="K10" i="9"/>
  <c r="G10" i="9"/>
  <c r="AL10" i="9" s="1"/>
  <c r="AJ9" i="9"/>
  <c r="AI9" i="9"/>
  <c r="AH9" i="9"/>
  <c r="AD9" i="9"/>
  <c r="AA9" i="9"/>
  <c r="W9" i="9"/>
  <c r="S9" i="9"/>
  <c r="O9" i="9"/>
  <c r="K9" i="9"/>
  <c r="G9" i="9"/>
  <c r="AL9" i="9" s="1"/>
  <c r="AJ8" i="9"/>
  <c r="AI8" i="9"/>
  <c r="AH8" i="9"/>
  <c r="AD8" i="9"/>
  <c r="AA8" i="9"/>
  <c r="W8" i="9"/>
  <c r="S8" i="9"/>
  <c r="O8" i="9"/>
  <c r="K8" i="9"/>
  <c r="G8" i="9"/>
  <c r="AL8" i="9" s="1"/>
  <c r="AJ7" i="9"/>
  <c r="AI7" i="9"/>
  <c r="AH7" i="9"/>
  <c r="AD7" i="9"/>
  <c r="AA7" i="9"/>
  <c r="W7" i="9"/>
  <c r="S7" i="9"/>
  <c r="O7" i="9"/>
  <c r="K7" i="9"/>
  <c r="G7" i="9"/>
  <c r="AL7" i="9" s="1"/>
  <c r="AJ6" i="9"/>
  <c r="AI6" i="9"/>
  <c r="AH6" i="9"/>
  <c r="AD6" i="9"/>
  <c r="AA6" i="9"/>
  <c r="W6" i="9"/>
  <c r="S6" i="9"/>
  <c r="O6" i="9"/>
  <c r="K6" i="9"/>
  <c r="G6" i="9"/>
  <c r="AL6" i="9" s="1"/>
  <c r="AQ49" i="12" l="1"/>
  <c r="AR49" i="12" s="1"/>
  <c r="AM49" i="12"/>
  <c r="AI49" i="12"/>
  <c r="AE49" i="12"/>
  <c r="AA49" i="12"/>
  <c r="W49" i="12"/>
  <c r="S49" i="12"/>
  <c r="O49" i="12"/>
  <c r="K49" i="12"/>
  <c r="G49" i="12"/>
  <c r="AQ48" i="12"/>
  <c r="AR48" i="12" s="1"/>
  <c r="AM48" i="12"/>
  <c r="AI48" i="12"/>
  <c r="AE48" i="12"/>
  <c r="AA48" i="12"/>
  <c r="W48" i="12"/>
  <c r="S48" i="12"/>
  <c r="O48" i="12"/>
  <c r="K48" i="12"/>
  <c r="G48" i="12"/>
  <c r="AQ47" i="12"/>
  <c r="AR47" i="12" s="1"/>
  <c r="AM47" i="12"/>
  <c r="AI47" i="12"/>
  <c r="AE47" i="12"/>
  <c r="AA47" i="12"/>
  <c r="W47" i="12"/>
  <c r="S47" i="12"/>
  <c r="O47" i="12"/>
  <c r="K47" i="12"/>
  <c r="G47" i="12"/>
  <c r="AQ46" i="12"/>
  <c r="AR46" i="12" s="1"/>
  <c r="AI46" i="12"/>
  <c r="AE46" i="12"/>
  <c r="AA46" i="12"/>
  <c r="W46" i="12"/>
  <c r="S46" i="12"/>
  <c r="O46" i="12"/>
  <c r="K46" i="12"/>
  <c r="G46" i="12"/>
  <c r="AQ45" i="12"/>
  <c r="AR45" i="12" s="1"/>
  <c r="AM45" i="12"/>
  <c r="AE45" i="12"/>
  <c r="AA45" i="12"/>
  <c r="S45" i="12"/>
  <c r="O45" i="12"/>
  <c r="K45" i="12"/>
  <c r="AQ44" i="12"/>
  <c r="AM44" i="12"/>
  <c r="AR44" i="12" s="1"/>
  <c r="AI44" i="12"/>
  <c r="AE44" i="12"/>
  <c r="AA44" i="12"/>
  <c r="W44" i="12"/>
  <c r="S44" i="12"/>
  <c r="K44" i="12"/>
  <c r="G44" i="12"/>
  <c r="AQ43" i="12"/>
  <c r="AR43" i="12" s="1"/>
  <c r="AM43" i="12"/>
  <c r="AI43" i="12"/>
  <c r="AE43" i="12"/>
  <c r="AA43" i="12"/>
  <c r="W43" i="12"/>
  <c r="S43" i="12"/>
  <c r="O43" i="12"/>
  <c r="K43" i="12"/>
  <c r="G43" i="12"/>
  <c r="AQ42" i="12"/>
  <c r="AR42" i="12" s="1"/>
  <c r="AM42" i="12"/>
  <c r="AI42" i="12"/>
  <c r="AE42" i="12"/>
  <c r="AA42" i="12"/>
  <c r="S42" i="12"/>
  <c r="O42" i="12"/>
  <c r="K42" i="12"/>
  <c r="G42" i="12"/>
  <c r="AQ41" i="12"/>
  <c r="AR41" i="12" s="1"/>
  <c r="AM41" i="12"/>
  <c r="AI41" i="12"/>
  <c r="AA41" i="12"/>
  <c r="W41" i="12"/>
  <c r="S41" i="12"/>
  <c r="K41" i="12"/>
  <c r="G41" i="12"/>
  <c r="AQ40" i="12"/>
  <c r="AM40" i="12"/>
  <c r="AR40" i="12" s="1"/>
  <c r="AE40" i="12"/>
  <c r="AA40" i="12"/>
  <c r="W40" i="12"/>
  <c r="S40" i="12"/>
  <c r="O40" i="12"/>
  <c r="K40" i="12"/>
  <c r="G40" i="12"/>
  <c r="AQ39" i="12"/>
  <c r="AR39" i="12" s="1"/>
  <c r="AM39" i="12"/>
  <c r="AI39" i="12"/>
  <c r="AE39" i="12"/>
  <c r="AA39" i="12"/>
  <c r="W39" i="12"/>
  <c r="S39" i="12"/>
  <c r="O39" i="12"/>
  <c r="K39" i="12"/>
  <c r="G39" i="12"/>
  <c r="AQ38" i="12"/>
  <c r="AR38" i="12" s="1"/>
  <c r="AM38" i="12"/>
  <c r="AI38" i="12"/>
  <c r="AE38" i="12"/>
  <c r="AA38" i="12"/>
  <c r="S38" i="12"/>
  <c r="O38" i="12"/>
  <c r="K38" i="12"/>
  <c r="G38" i="12"/>
  <c r="AQ37" i="12"/>
  <c r="AR37" i="12" s="1"/>
  <c r="AM37" i="12"/>
  <c r="AI37" i="12"/>
  <c r="AE37" i="12"/>
  <c r="AA37" i="12"/>
  <c r="W37" i="12"/>
  <c r="S37" i="12"/>
  <c r="O37" i="12"/>
  <c r="K37" i="12"/>
  <c r="G37" i="12"/>
  <c r="AQ36" i="12"/>
  <c r="AR36" i="12" s="1"/>
  <c r="AM36" i="12"/>
  <c r="AE36" i="12"/>
  <c r="AA36" i="12"/>
  <c r="W36" i="12"/>
  <c r="S36" i="12"/>
  <c r="O36" i="12"/>
  <c r="K36" i="12"/>
  <c r="G36" i="12"/>
  <c r="AQ35" i="12"/>
  <c r="AR35" i="12" s="1"/>
  <c r="AM35" i="12"/>
  <c r="AI35" i="12"/>
  <c r="AA35" i="12"/>
  <c r="W35" i="12"/>
  <c r="S35" i="12"/>
  <c r="O35" i="12"/>
  <c r="K35" i="12"/>
  <c r="G35" i="12"/>
  <c r="AQ34" i="12"/>
  <c r="AR34" i="12" s="1"/>
  <c r="AM34" i="12"/>
  <c r="AI34" i="12"/>
  <c r="AA34" i="12"/>
  <c r="S34" i="12"/>
  <c r="O34" i="12"/>
  <c r="K34" i="12"/>
  <c r="G34" i="12"/>
  <c r="AQ33" i="12"/>
  <c r="AM33" i="12"/>
  <c r="AR33" i="12" s="1"/>
  <c r="AI33" i="12"/>
  <c r="AE33" i="12"/>
  <c r="AA33" i="12"/>
  <c r="W33" i="12"/>
  <c r="S33" i="12"/>
  <c r="O33" i="12"/>
  <c r="K33" i="12"/>
  <c r="G33" i="12"/>
  <c r="AM32" i="12"/>
  <c r="AR32" i="12" s="1"/>
  <c r="AI32" i="12"/>
  <c r="AE32" i="12"/>
  <c r="AA32" i="12"/>
  <c r="S32" i="12"/>
  <c r="O32" i="12"/>
  <c r="K32" i="12"/>
  <c r="G32" i="12"/>
  <c r="AQ31" i="12"/>
  <c r="AR31" i="12" s="1"/>
  <c r="AI31" i="12"/>
  <c r="AE31" i="12"/>
  <c r="AA31" i="12"/>
  <c r="W31" i="12"/>
  <c r="S31" i="12"/>
  <c r="O31" i="12"/>
  <c r="K31" i="12"/>
  <c r="G31" i="12"/>
  <c r="AQ30" i="12"/>
  <c r="AR30" i="12" s="1"/>
  <c r="AM30" i="12"/>
  <c r="AI30" i="12"/>
  <c r="AE30" i="12"/>
  <c r="AA30" i="12"/>
  <c r="W30" i="12"/>
  <c r="S30" i="12"/>
  <c r="O30" i="12"/>
  <c r="K30" i="12"/>
  <c r="G30" i="12"/>
  <c r="AM29" i="12"/>
  <c r="AR29" i="12" s="1"/>
  <c r="AI29" i="12"/>
  <c r="AE29" i="12"/>
  <c r="AA29" i="12"/>
  <c r="W29" i="12"/>
  <c r="S29" i="12"/>
  <c r="O29" i="12"/>
  <c r="K29" i="12"/>
  <c r="G29" i="12"/>
  <c r="AQ28" i="12"/>
  <c r="AR28" i="12" s="1"/>
  <c r="AM28" i="12"/>
  <c r="AE28" i="12"/>
  <c r="AA28" i="12"/>
  <c r="W28" i="12"/>
  <c r="S28" i="12"/>
  <c r="K28" i="12"/>
  <c r="G28" i="12"/>
  <c r="AQ27" i="12"/>
  <c r="AR27" i="12" s="1"/>
  <c r="AM27" i="12"/>
  <c r="AI27" i="12"/>
  <c r="AE27" i="12"/>
  <c r="AA27" i="12"/>
  <c r="W27" i="12"/>
  <c r="S27" i="12"/>
  <c r="O27" i="12"/>
  <c r="K27" i="12"/>
  <c r="G27" i="12"/>
  <c r="AQ26" i="12"/>
  <c r="AR26" i="12" s="1"/>
  <c r="AM26" i="12"/>
  <c r="AI26" i="12"/>
  <c r="AE26" i="12"/>
  <c r="AA26" i="12"/>
  <c r="W26" i="12"/>
  <c r="S26" i="12"/>
  <c r="O26" i="12"/>
  <c r="K26" i="12"/>
  <c r="G26" i="12"/>
  <c r="AQ25" i="12"/>
  <c r="AR25" i="12" s="1"/>
  <c r="AM25" i="12"/>
  <c r="AI25" i="12"/>
  <c r="AE25" i="12"/>
  <c r="AA25" i="12"/>
  <c r="W25" i="12"/>
  <c r="S25" i="12"/>
  <c r="O25" i="12"/>
  <c r="K25" i="12"/>
  <c r="G25" i="12"/>
  <c r="AQ24" i="12"/>
  <c r="AR24" i="12" s="1"/>
  <c r="AM24" i="12"/>
  <c r="AI24" i="12"/>
  <c r="AE24" i="12"/>
  <c r="AA24" i="12"/>
  <c r="W24" i="12"/>
  <c r="S24" i="12"/>
  <c r="O24" i="12"/>
  <c r="K24" i="12"/>
  <c r="G24" i="12"/>
  <c r="AQ23" i="12"/>
  <c r="AM23" i="12"/>
  <c r="AR23" i="12" s="1"/>
  <c r="AI23" i="12"/>
  <c r="AE23" i="12"/>
  <c r="AA23" i="12"/>
  <c r="W23" i="12"/>
  <c r="S23" i="12"/>
  <c r="O23" i="12"/>
  <c r="K23" i="12"/>
  <c r="AQ22" i="12"/>
  <c r="AI22" i="12"/>
  <c r="AR22" i="12" s="1"/>
  <c r="AE22" i="12"/>
  <c r="AA22" i="12"/>
  <c r="W22" i="12"/>
  <c r="S22" i="12"/>
  <c r="O22" i="12"/>
  <c r="K22" i="12"/>
  <c r="G22" i="12"/>
  <c r="AQ21" i="12"/>
  <c r="AM21" i="12"/>
  <c r="AR21" i="12" s="1"/>
  <c r="AI21" i="12"/>
  <c r="AE21" i="12"/>
  <c r="AA21" i="12"/>
  <c r="W21" i="12"/>
  <c r="S21" i="12"/>
  <c r="O21" i="12"/>
  <c r="K21" i="12"/>
  <c r="G21" i="12"/>
  <c r="AQ20" i="12"/>
  <c r="AR20" i="12" s="1"/>
  <c r="AM20" i="12"/>
  <c r="AI20" i="12"/>
  <c r="AE20" i="12"/>
  <c r="AA20" i="12"/>
  <c r="W20" i="12"/>
  <c r="S20" i="12"/>
  <c r="O20" i="12"/>
  <c r="K20" i="12"/>
  <c r="G20" i="12"/>
  <c r="AQ19" i="12"/>
  <c r="AM19" i="12"/>
  <c r="AR19" i="12" s="1"/>
  <c r="AI19" i="12"/>
  <c r="AE19" i="12"/>
  <c r="AA19" i="12"/>
  <c r="W19" i="12"/>
  <c r="S19" i="12"/>
  <c r="O19" i="12"/>
  <c r="K19" i="12"/>
  <c r="G19" i="12"/>
  <c r="AQ18" i="12"/>
  <c r="AR18" i="12" s="1"/>
  <c r="AM18" i="12"/>
  <c r="AI18" i="12"/>
  <c r="AE18" i="12"/>
  <c r="AA18" i="12"/>
  <c r="W18" i="12"/>
  <c r="O18" i="12"/>
  <c r="K18" i="12"/>
  <c r="G18" i="12"/>
  <c r="AQ17" i="12"/>
  <c r="AR17" i="12" s="1"/>
  <c r="AM17" i="12"/>
  <c r="AI17" i="12"/>
  <c r="AE17" i="12"/>
  <c r="AA17" i="12"/>
  <c r="W17" i="12"/>
  <c r="S17" i="12"/>
  <c r="O17" i="12"/>
  <c r="G17" i="12"/>
  <c r="AQ16" i="12"/>
  <c r="AR16" i="12" s="1"/>
  <c r="AM16" i="12"/>
  <c r="AI16" i="12"/>
  <c r="AE16" i="12"/>
  <c r="AA16" i="12"/>
  <c r="W16" i="12"/>
  <c r="S16" i="12"/>
  <c r="O16" i="12"/>
  <c r="K16" i="12"/>
  <c r="G16" i="12"/>
  <c r="AQ15" i="12"/>
  <c r="AM15" i="12"/>
  <c r="AR15" i="12" s="1"/>
  <c r="AI15" i="12"/>
  <c r="AE15" i="12"/>
  <c r="AA15" i="12"/>
  <c r="S15" i="12"/>
  <c r="O15" i="12"/>
  <c r="K15" i="12"/>
  <c r="G15" i="12"/>
  <c r="AQ14" i="12"/>
  <c r="AR14" i="12" s="1"/>
  <c r="AM14" i="12"/>
  <c r="AI14" i="12"/>
  <c r="AE14" i="12"/>
  <c r="AA14" i="12"/>
  <c r="W14" i="12"/>
  <c r="S14" i="12"/>
  <c r="O14" i="12"/>
  <c r="K14" i="12"/>
  <c r="G14" i="12"/>
  <c r="AQ13" i="12"/>
  <c r="AR13" i="12" s="1"/>
  <c r="AM13" i="12"/>
  <c r="AI13" i="12"/>
  <c r="AE13" i="12"/>
  <c r="AA13" i="12"/>
  <c r="W13" i="12"/>
  <c r="S13" i="12"/>
  <c r="O13" i="12"/>
  <c r="K13" i="12"/>
  <c r="G13" i="12"/>
  <c r="AQ12" i="12"/>
  <c r="AR12" i="12" s="1"/>
  <c r="AM12" i="12"/>
  <c r="AI12" i="12"/>
  <c r="AE12" i="12"/>
  <c r="AA12" i="12"/>
  <c r="W12" i="12"/>
  <c r="S12" i="12"/>
  <c r="O12" i="12"/>
  <c r="K12" i="12"/>
  <c r="G12" i="12"/>
  <c r="AQ11" i="12"/>
  <c r="AR11" i="12" s="1"/>
  <c r="AM11" i="12"/>
  <c r="AI11" i="12"/>
  <c r="AE11" i="12"/>
  <c r="AA11" i="12"/>
  <c r="W11" i="12"/>
  <c r="S11" i="12"/>
  <c r="O11" i="12"/>
  <c r="K11" i="12"/>
  <c r="G11" i="12"/>
  <c r="AQ10" i="12"/>
  <c r="AM10" i="12"/>
  <c r="AR10" i="12" s="1"/>
  <c r="AI10" i="12"/>
  <c r="AE10" i="12"/>
  <c r="AA10" i="12"/>
  <c r="W10" i="12"/>
  <c r="S10" i="12"/>
  <c r="O10" i="12"/>
  <c r="K10" i="12"/>
  <c r="G10" i="12"/>
  <c r="AQ9" i="12"/>
  <c r="AR9" i="12" s="1"/>
  <c r="AM9" i="12"/>
  <c r="AI9" i="12"/>
  <c r="AE9" i="12"/>
  <c r="AA9" i="12"/>
  <c r="W9" i="12"/>
  <c r="S9" i="12"/>
  <c r="O9" i="12"/>
  <c r="K9" i="12"/>
  <c r="G9" i="12"/>
  <c r="AQ8" i="12"/>
  <c r="AM8" i="12"/>
  <c r="AR8" i="12" s="1"/>
  <c r="AI8" i="12"/>
  <c r="AE8" i="12"/>
  <c r="AA8" i="12"/>
  <c r="W8" i="12"/>
  <c r="S8" i="12"/>
  <c r="O8" i="12"/>
  <c r="K8" i="12"/>
  <c r="G8" i="12"/>
  <c r="AQ7" i="12"/>
  <c r="AR7" i="12" s="1"/>
  <c r="AM7" i="12"/>
  <c r="AI7" i="12"/>
  <c r="AE7" i="12"/>
  <c r="AA7" i="12"/>
  <c r="W7" i="12"/>
  <c r="S7" i="12"/>
  <c r="O7" i="12"/>
  <c r="K7" i="12"/>
  <c r="G7" i="12"/>
  <c r="AQ6" i="12"/>
  <c r="AM6" i="12"/>
  <c r="AR6" i="12" s="1"/>
  <c r="AI6" i="12"/>
  <c r="AE6" i="12"/>
  <c r="AA6" i="12"/>
  <c r="W6" i="12"/>
  <c r="S6" i="12"/>
  <c r="O6" i="12"/>
  <c r="K6" i="12"/>
  <c r="G6" i="12"/>
  <c r="AQ5" i="12"/>
  <c r="AR5" i="12" s="1"/>
  <c r="AM5" i="12"/>
  <c r="AI5" i="12"/>
  <c r="AE5" i="12"/>
  <c r="AA5" i="12"/>
  <c r="W5" i="12"/>
  <c r="S5" i="12"/>
  <c r="O5" i="12"/>
  <c r="K5" i="12"/>
  <c r="G5" i="12"/>
  <c r="AQ4" i="12"/>
  <c r="AM4" i="12"/>
  <c r="AR4" i="12" s="1"/>
  <c r="AI4" i="12"/>
  <c r="AE4" i="12"/>
  <c r="AA4" i="12"/>
  <c r="W4" i="12"/>
  <c r="S4" i="12"/>
  <c r="O4" i="12"/>
  <c r="K4" i="12"/>
  <c r="G4" i="12"/>
  <c r="AQ3" i="12"/>
  <c r="AR3" i="12" s="1"/>
  <c r="AM3" i="12"/>
  <c r="AI3" i="12"/>
  <c r="AE3" i="12"/>
  <c r="AA3" i="12"/>
  <c r="W3" i="12"/>
  <c r="S3" i="12"/>
  <c r="O3" i="12"/>
  <c r="K3" i="12"/>
  <c r="G3" i="12"/>
  <c r="P13" i="10" l="1"/>
  <c r="P12" i="10"/>
  <c r="P11" i="10"/>
  <c r="P10" i="10"/>
  <c r="P9" i="10"/>
  <c r="P8" i="10"/>
  <c r="P7" i="10"/>
  <c r="P6" i="10"/>
  <c r="P5" i="10"/>
  <c r="P4" i="10"/>
  <c r="J124" i="1" l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O45" i="1"/>
  <c r="O44" i="1"/>
  <c r="O43" i="1"/>
  <c r="O42" i="1"/>
  <c r="O41" i="1"/>
  <c r="O40" i="1"/>
  <c r="O39" i="1"/>
  <c r="O38" i="1"/>
  <c r="O35" i="1"/>
  <c r="O34" i="1"/>
  <c r="O33" i="1"/>
  <c r="O32" i="1"/>
  <c r="O31" i="1"/>
  <c r="O30" i="1"/>
  <c r="O29" i="1"/>
  <c r="O28" i="1"/>
  <c r="O27" i="1"/>
  <c r="O26" i="1"/>
  <c r="O23" i="1"/>
  <c r="O22" i="1"/>
  <c r="O21" i="1"/>
  <c r="O20" i="1"/>
  <c r="O19" i="1"/>
  <c r="O18" i="1"/>
  <c r="O17" i="1"/>
  <c r="O16" i="1"/>
  <c r="O15" i="1"/>
  <c r="O14" i="1"/>
  <c r="O11" i="1"/>
  <c r="O10" i="1"/>
  <c r="O9" i="1"/>
  <c r="O8" i="1"/>
  <c r="O7" i="1"/>
  <c r="O6" i="1"/>
  <c r="O5" i="1"/>
  <c r="O4" i="1"/>
</calcChain>
</file>

<file path=xl/comments1.xml><?xml version="1.0" encoding="utf-8"?>
<comments xmlns="http://schemas.openxmlformats.org/spreadsheetml/2006/main">
  <authors>
    <author>Автор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для прохода в финал соревнований необходим результат 90 очков и более (из 100 возможных)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ФИНАЛ 7 апреля 2019 года в 11:15</t>
        </r>
      </text>
    </comment>
  </commentList>
</comments>
</file>

<file path=xl/sharedStrings.xml><?xml version="1.0" encoding="utf-8"?>
<sst xmlns="http://schemas.openxmlformats.org/spreadsheetml/2006/main" count="2963" uniqueCount="561">
  <si>
    <t>КСЛ "Варяг"</t>
  </si>
  <si>
    <t>СК "Десять Ярдов"</t>
  </si>
  <si>
    <t>вольный стрелок</t>
  </si>
  <si>
    <t>Любчиков Алексей</t>
  </si>
  <si>
    <t>Пантелеев Михаил</t>
  </si>
  <si>
    <t>Бадеев Александр</t>
  </si>
  <si>
    <t>Шишов Сергей</t>
  </si>
  <si>
    <t>ИТОГО</t>
  </si>
  <si>
    <t>бонус за костюм</t>
  </si>
  <si>
    <t>Беспалова Юлия</t>
  </si>
  <si>
    <t>Крюкова Юлия</t>
  </si>
  <si>
    <t>Андриянов Валерий</t>
  </si>
  <si>
    <t>МЕСТО</t>
  </si>
  <si>
    <t>ССК "Дендра"</t>
  </si>
  <si>
    <t>место</t>
  </si>
  <si>
    <t>результат</t>
  </si>
  <si>
    <t>Клуб</t>
  </si>
  <si>
    <t>Жаднов Александр Николаевич</t>
  </si>
  <si>
    <t>Байронов Чингис Владимирович</t>
  </si>
  <si>
    <t>СК "4,5"</t>
  </si>
  <si>
    <t>ИНСТИНКТИВ мужчины</t>
  </si>
  <si>
    <t>1. ОБОРОНА</t>
  </si>
  <si>
    <t>2. ОТСТУПЛЕНИЕ</t>
  </si>
  <si>
    <t>4. ЗАЛОЖНИКИ</t>
  </si>
  <si>
    <t>ИТОГОВЫЙ</t>
  </si>
  <si>
    <t>для анализа</t>
  </si>
  <si>
    <t>Фамилия Имя Отчество</t>
  </si>
  <si>
    <t>ВРЕМЯ</t>
  </si>
  <si>
    <t>ОЧКИ</t>
  </si>
  <si>
    <t>ШТРАФЫ</t>
  </si>
  <si>
    <t>ХИТ-фактор</t>
  </si>
  <si>
    <t>РЕЗУЛЬТАТ</t>
  </si>
  <si>
    <t>общее время</t>
  </si>
  <si>
    <t>очки</t>
  </si>
  <si>
    <t>ИНСТИНКТИВ женщины</t>
  </si>
  <si>
    <t>ФАМИЛИЯ, ИМЯ</t>
  </si>
  <si>
    <t>Москвичёв Юрий</t>
  </si>
  <si>
    <t>Черепанов Александр</t>
  </si>
  <si>
    <t>Логинова Татьяна</t>
  </si>
  <si>
    <t>Протасова Татьяна</t>
  </si>
  <si>
    <t>Протасова Юлия</t>
  </si>
  <si>
    <t>Москвичёва Елена</t>
  </si>
  <si>
    <t>Фамилия Имя</t>
  </si>
  <si>
    <t>Девятилов Александр</t>
  </si>
  <si>
    <t>Остапенко Николай</t>
  </si>
  <si>
    <t>Байронов Чингис</t>
  </si>
  <si>
    <t>Шишова Оксана</t>
  </si>
  <si>
    <t>Новосёлов Сергей</t>
  </si>
  <si>
    <t>Инстинктив ЮНИОРЫ</t>
  </si>
  <si>
    <t>январь</t>
  </si>
  <si>
    <t>Инстинктив МУЖЧИНЫ</t>
  </si>
  <si>
    <t>Инстинктив ЖЕНЩИНЫ</t>
  </si>
  <si>
    <t>Олимпик ОБЩИЙ, баребоу ОБЩИЙ</t>
  </si>
  <si>
    <t>Компаунд ОБЩИЙ</t>
  </si>
  <si>
    <t>Арбалет ОБЩИЙ</t>
  </si>
  <si>
    <t>клуб</t>
  </si>
  <si>
    <t>фамилия, имя, отчество</t>
  </si>
  <si>
    <t>Далибандо Маргарита Борисовна</t>
  </si>
  <si>
    <t>Баркова Александра Георгиевна</t>
  </si>
  <si>
    <t>Пантелеев Михаил Юрьевич</t>
  </si>
  <si>
    <t>Бадеева Татьяна Николаевна</t>
  </si>
  <si>
    <t>Бадеев Михаил Михайлович</t>
  </si>
  <si>
    <t>февраль</t>
  </si>
  <si>
    <t>Логинова Татьяна Викторовна</t>
  </si>
  <si>
    <t>март</t>
  </si>
  <si>
    <t>ФИНАЛ</t>
  </si>
  <si>
    <t>Результат</t>
  </si>
  <si>
    <t>Александрович Николай</t>
  </si>
  <si>
    <t>Калашникова Елена</t>
  </si>
  <si>
    <t>Аверин Максим</t>
  </si>
  <si>
    <t xml:space="preserve">3. Спарринги "на вылет" </t>
  </si>
  <si>
    <t>1/4 финала</t>
  </si>
  <si>
    <t>1/2 финала</t>
  </si>
  <si>
    <t>апрель</t>
  </si>
  <si>
    <t>Протасова Татьяна Николаевна</t>
  </si>
  <si>
    <t>май</t>
  </si>
  <si>
    <t>июнь</t>
  </si>
  <si>
    <t>Шишова Оксана Александровна</t>
  </si>
  <si>
    <t>Трансильванский стрелок</t>
  </si>
  <si>
    <t>Сальников Вячеслав Васильевич</t>
  </si>
  <si>
    <t>Витковский Алексей Викторович</t>
  </si>
  <si>
    <t>июль</t>
  </si>
  <si>
    <t>август</t>
  </si>
  <si>
    <t>КЛУБ</t>
  </si>
  <si>
    <t>Ростовский Константин</t>
  </si>
  <si>
    <t>Самофал Евгений</t>
  </si>
  <si>
    <t>Ефремова Елена</t>
  </si>
  <si>
    <t>сентябрь</t>
  </si>
  <si>
    <t>СК"Десять Ярдов"</t>
  </si>
  <si>
    <t>октябрь</t>
  </si>
  <si>
    <t>Протасова Юлия Юрьевна</t>
  </si>
  <si>
    <t>Алексеев Тимофей Максимович</t>
  </si>
  <si>
    <t>ноябрь</t>
  </si>
  <si>
    <t>Половинская Юлия Борисовна</t>
  </si>
  <si>
    <t>Казаков Дмитрий</t>
  </si>
  <si>
    <t>СП "Атлант"</t>
  </si>
  <si>
    <t>Жаров Степан</t>
  </si>
  <si>
    <t>Витковский Алексей</t>
  </si>
  <si>
    <t>декабрь</t>
  </si>
  <si>
    <t>Гущина Таисия Васильевна</t>
  </si>
  <si>
    <t>Клименкова Диана Денисовна</t>
  </si>
  <si>
    <t>Далибандо Маргарита</t>
  </si>
  <si>
    <t>Скворцова Ольга</t>
  </si>
  <si>
    <t>Ревин Евгений</t>
  </si>
  <si>
    <t>Сальников Вячеслав</t>
  </si>
  <si>
    <t>Гук Валерий</t>
  </si>
  <si>
    <t>Сёмин Андрей</t>
  </si>
  <si>
    <t>Часовиков Николай</t>
  </si>
  <si>
    <t>Вязовик Руслан</t>
  </si>
  <si>
    <t>Лукомания</t>
  </si>
  <si>
    <t>итого</t>
  </si>
  <si>
    <t>Оружие</t>
  </si>
  <si>
    <t>Корганов Константин</t>
  </si>
  <si>
    <t>олимпик</t>
  </si>
  <si>
    <t>компаунд</t>
  </si>
  <si>
    <t>БАЭ (ГМИИ)</t>
  </si>
  <si>
    <r>
      <rPr>
        <b/>
        <sz val="11"/>
        <color theme="1"/>
        <rFont val="Calibri"/>
        <family val="2"/>
        <charset val="204"/>
        <scheme val="minor"/>
      </rPr>
      <t>"Инстинктив юниоры"</t>
    </r>
    <r>
      <rPr>
        <sz val="11"/>
        <color theme="1"/>
        <rFont val="Calibri"/>
        <family val="2"/>
        <charset val="204"/>
        <scheme val="minor"/>
      </rPr>
      <t xml:space="preserve"> - /</t>
    </r>
    <r>
      <rPr>
        <b/>
        <sz val="11"/>
        <color theme="6" tint="-0.499984740745262"/>
        <rFont val="Calibri"/>
        <family val="2"/>
        <charset val="204"/>
        <scheme val="minor"/>
      </rPr>
      <t>УПРАЖНЕНИЕ ТЛ-12/</t>
    </r>
    <r>
      <rPr>
        <sz val="11"/>
        <color theme="1"/>
        <rFont val="Calibri"/>
        <family val="2"/>
        <charset val="204"/>
        <scheme val="minor"/>
      </rPr>
      <t xml:space="preserve"> - 12 метров, мишень 40 х 40 см, 12 + 30 выстрелов (300 очков максимально)</t>
    </r>
  </si>
  <si>
    <r>
      <rPr>
        <b/>
        <sz val="11"/>
        <color theme="1"/>
        <rFont val="Calibri"/>
        <family val="2"/>
        <charset val="204"/>
        <scheme val="minor"/>
      </rPr>
      <t>"Инстинктив мужчины"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b/>
        <sz val="11"/>
        <color theme="8" tint="-0.499984740745262"/>
        <rFont val="Calibri"/>
        <family val="2"/>
        <charset val="204"/>
        <scheme val="minor"/>
      </rPr>
      <t>/УПРАЖНЕНИЕ ТЛ-18/</t>
    </r>
    <r>
      <rPr>
        <sz val="11"/>
        <color theme="1"/>
        <rFont val="Calibri"/>
        <family val="2"/>
        <charset val="204"/>
        <scheme val="minor"/>
      </rPr>
      <t xml:space="preserve"> - 18 метров, мишень 40 х 40 см, 12 + 60 выстрелов (600 очков максимально)</t>
    </r>
  </si>
  <si>
    <r>
      <rPr>
        <b/>
        <sz val="11"/>
        <color theme="1"/>
        <rFont val="Calibri"/>
        <family val="2"/>
        <charset val="204"/>
        <scheme val="minor"/>
      </rPr>
      <t>"Инстинктив женщины"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b/>
        <sz val="11"/>
        <color theme="5" tint="-0.499984740745262"/>
        <rFont val="Calibri"/>
        <family val="2"/>
        <charset val="204"/>
        <scheme val="minor"/>
      </rPr>
      <t>/УПРАЖНЕНИЕ ТЛ - 18/</t>
    </r>
    <r>
      <rPr>
        <sz val="11"/>
        <color theme="1"/>
        <rFont val="Calibri"/>
        <family val="2"/>
        <charset val="204"/>
        <scheme val="minor"/>
      </rPr>
      <t xml:space="preserve"> - 18 метров, мишень 40 х 40 см, 12 + 60 выстрелов (600 очков максимально)</t>
    </r>
  </si>
  <si>
    <r>
      <rPr>
        <b/>
        <sz val="11"/>
        <color theme="1"/>
        <rFont val="Calibri"/>
        <family val="2"/>
        <charset val="204"/>
        <scheme val="minor"/>
      </rPr>
      <t>"Олимпик общий"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b/>
        <sz val="11"/>
        <color theme="9" tint="-0.499984740745262"/>
        <rFont val="Calibri"/>
        <family val="2"/>
        <charset val="204"/>
        <scheme val="minor"/>
      </rPr>
      <t>/УПРАЖНЕНИЕ КЛ-18/</t>
    </r>
    <r>
      <rPr>
        <sz val="11"/>
        <color theme="1"/>
        <rFont val="Calibri"/>
        <family val="2"/>
        <charset val="204"/>
        <scheme val="minor"/>
      </rPr>
      <t xml:space="preserve"> - 18 метров, мишени 20 х 20 см 6ти дольные, 12 + 60 выстрелов (600 очков максимально)</t>
    </r>
  </si>
  <si>
    <r>
      <rPr>
        <b/>
        <sz val="11"/>
        <color theme="1"/>
        <rFont val="Calibri"/>
        <family val="2"/>
        <charset val="204"/>
        <scheme val="minor"/>
      </rPr>
      <t>"Компаунд общий"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b/>
        <sz val="11"/>
        <color rgb="FF7030A0"/>
        <rFont val="Calibri"/>
        <family val="2"/>
        <charset val="204"/>
        <scheme val="minor"/>
      </rPr>
      <t>/УПРАЖНЕНИЕ БЛ-18/</t>
    </r>
    <r>
      <rPr>
        <sz val="11"/>
        <color theme="1"/>
        <rFont val="Calibri"/>
        <family val="2"/>
        <charset val="204"/>
        <scheme val="minor"/>
      </rPr>
      <t xml:space="preserve"> - 18 метров, мишени 20 х 20 см 6ти дольные, 12 + 60 выстрелов (600 очков максимально)</t>
    </r>
  </si>
  <si>
    <r>
      <rPr>
        <b/>
        <sz val="11"/>
        <color theme="1"/>
        <rFont val="Calibri"/>
        <family val="2"/>
        <charset val="204"/>
        <scheme val="minor"/>
      </rPr>
      <t>"Арбалет общий"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b/>
        <sz val="11"/>
        <color theme="2" tint="-0.749992370372631"/>
        <rFont val="Calibri"/>
        <family val="2"/>
        <charset val="204"/>
        <scheme val="minor"/>
      </rPr>
      <t xml:space="preserve">/УПРАЖНЕНИЕ АП-18/ </t>
    </r>
    <r>
      <rPr>
        <sz val="11"/>
        <color theme="1"/>
        <rFont val="Calibri"/>
        <family val="2"/>
        <charset val="204"/>
        <scheme val="minor"/>
      </rPr>
      <t>- 18 метров, мишени 20 х 20 см 6ти дольные, 12 + 60 выстрелов (600 очков максимально)</t>
    </r>
  </si>
  <si>
    <t>Беспалова Юлия Валерьевна</t>
  </si>
  <si>
    <t>ЦПСК "Химки"</t>
  </si>
  <si>
    <t>Корганов Константин Андреевич</t>
  </si>
  <si>
    <t>Ф.И.О.</t>
  </si>
  <si>
    <t>текущий результат</t>
  </si>
  <si>
    <t>Награждение по итогам года!</t>
  </si>
  <si>
    <t xml:space="preserve">Фамилия Имя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</si>
  <si>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</si>
  <si>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</si>
  <si>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</si>
  <si>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</si>
  <si>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</si>
  <si>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</si>
  <si>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</si>
  <si>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</si>
  <si>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</si>
  <si>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</si>
  <si>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Семенчук Владимир Владимирович</t>
  </si>
  <si>
    <t>Жумаев Владислав Викторович</t>
  </si>
  <si>
    <t>Михайлюк Евгений Григорьевич</t>
  </si>
  <si>
    <t>Майорова Мария Алексеевна</t>
  </si>
  <si>
    <t>финалист</t>
  </si>
  <si>
    <t>Потапова Наталья</t>
  </si>
  <si>
    <t>Новосёлов Андрей</t>
  </si>
  <si>
    <t>Быховский Алексей</t>
  </si>
  <si>
    <t>Груздев Никита</t>
  </si>
  <si>
    <t>Бадеев Александр Михайлович</t>
  </si>
  <si>
    <t>Андриянов</t>
  </si>
  <si>
    <t>Байронов</t>
  </si>
  <si>
    <t>Скворцова Ольга Викторовна</t>
  </si>
  <si>
    <t>Митрохин Леонид Алексеевич</t>
  </si>
  <si>
    <t>Соловьёва Полина Сергеевна</t>
  </si>
  <si>
    <t>Горедская Елизавета Романовна</t>
  </si>
  <si>
    <t>ЦСКА</t>
  </si>
  <si>
    <t>Иванов Андрей Сергеевич</t>
  </si>
  <si>
    <t>Орлова Надежда Игоревна</t>
  </si>
  <si>
    <t>Калинин Тимофей Евгеньевич</t>
  </si>
  <si>
    <t>Роденко Андрей Валерьевич</t>
  </si>
  <si>
    <t>Любчиков Алексей Геннадьевич</t>
  </si>
  <si>
    <t>3. ПОЧТИ В ОКРУЖЕНИИ</t>
  </si>
  <si>
    <t>5. ЗАСАДА</t>
  </si>
  <si>
    <t>6. НОЧНОЕ НАПАДЕНИЕ</t>
  </si>
  <si>
    <t>8. НАСТУПЛЕНИЕ</t>
  </si>
  <si>
    <t>Клуб "Армэ"</t>
  </si>
  <si>
    <t>Осипов Антон</t>
  </si>
  <si>
    <t>Журов Александр</t>
  </si>
  <si>
    <t>Толстобров Михаил</t>
  </si>
  <si>
    <t>Трансильванские стрелки</t>
  </si>
  <si>
    <t>Алексеев Тимофей</t>
  </si>
  <si>
    <t>Федяев Михаил</t>
  </si>
  <si>
    <t>Роденко Андрей</t>
  </si>
  <si>
    <t>Комаров Андрей</t>
  </si>
  <si>
    <t>Игнатов Дмитрий</t>
  </si>
  <si>
    <t>Семенчук Владимир</t>
  </si>
  <si>
    <t>Иванов Андрей</t>
  </si>
  <si>
    <t>СШ "Витязь"</t>
  </si>
  <si>
    <t>Сайдашев Алексей</t>
  </si>
  <si>
    <t>Игнатов Данила</t>
  </si>
  <si>
    <t>КИМ МФТИ</t>
  </si>
  <si>
    <t>Бабикова Полина</t>
  </si>
  <si>
    <t>Дюшен Ольга</t>
  </si>
  <si>
    <t>КИМиФ "Паладин"</t>
  </si>
  <si>
    <t>Глушкова Людмила</t>
  </si>
  <si>
    <t>Ильмаяров Александра</t>
  </si>
  <si>
    <t>Тутубалина Мария</t>
  </si>
  <si>
    <t>Сергеева Татьяна</t>
  </si>
  <si>
    <t>Комарова Людмила</t>
  </si>
  <si>
    <t>Ладоньщикова Ирина</t>
  </si>
  <si>
    <t>Гарматина Алёна</t>
  </si>
  <si>
    <t>Ковалёва Ирина</t>
  </si>
  <si>
    <t>Дубонос Анна</t>
  </si>
  <si>
    <t>Орлова Надежда</t>
  </si>
  <si>
    <t>Тихомирова Марина Павловна</t>
  </si>
  <si>
    <t>Игнатов Данила Дмитриевич</t>
  </si>
  <si>
    <t>Кузьмин Алексей Михайлович</t>
  </si>
  <si>
    <t>Игнатов Дмитрий Игоревич</t>
  </si>
  <si>
    <r>
      <t xml:space="preserve">Новогодний Турнир по стрельбе из лука "13-й Леший - 2019" </t>
    </r>
    <r>
      <rPr>
        <sz val="18"/>
        <color theme="6" tint="-0.499984740745262"/>
        <rFont val="Calibri"/>
        <family val="2"/>
        <charset val="204"/>
        <scheme val="minor"/>
      </rPr>
      <t>этап</t>
    </r>
    <r>
      <rPr>
        <b/>
        <sz val="18"/>
        <color theme="6" tint="-0.499984740745262"/>
        <rFont val="Calibri"/>
        <family val="2"/>
        <charset val="204"/>
        <scheme val="minor"/>
      </rPr>
      <t xml:space="preserve"> </t>
    </r>
    <r>
      <rPr>
        <sz val="18"/>
        <color theme="6" tint="-0.499984740745262"/>
        <rFont val="Calibri"/>
        <family val="2"/>
        <charset val="204"/>
        <scheme val="minor"/>
      </rPr>
      <t>"Крестики - Нолики"</t>
    </r>
  </si>
  <si>
    <t>12 января 2019 год</t>
  </si>
  <si>
    <r>
      <t xml:space="preserve"> Щит №1 </t>
    </r>
    <r>
      <rPr>
        <sz val="14"/>
        <color theme="5"/>
        <rFont val="Calibri"/>
        <family val="2"/>
        <charset val="204"/>
        <scheme val="minor"/>
      </rPr>
      <t>(женщины)</t>
    </r>
  </si>
  <si>
    <t>1/2 финал</t>
  </si>
  <si>
    <t>ТК "Золотые Леса (Мутанты)"</t>
  </si>
  <si>
    <r>
      <t xml:space="preserve"> Щит №2 </t>
    </r>
    <r>
      <rPr>
        <sz val="14"/>
        <color theme="8" tint="-0.249977111117893"/>
        <rFont val="Calibri"/>
        <family val="2"/>
        <charset val="204"/>
        <scheme val="minor"/>
      </rPr>
      <t>(мужчины)</t>
    </r>
  </si>
  <si>
    <t xml:space="preserve">Ростовский </t>
  </si>
  <si>
    <t>Часовиков</t>
  </si>
  <si>
    <t xml:space="preserve">Ревин </t>
  </si>
  <si>
    <t>Пантелеев</t>
  </si>
  <si>
    <t>Золотарёв</t>
  </si>
  <si>
    <t>Алексеев</t>
  </si>
  <si>
    <t>Осипов</t>
  </si>
  <si>
    <t>Витковский</t>
  </si>
  <si>
    <t>Вязовик</t>
  </si>
  <si>
    <t>мастер Ksavr</t>
  </si>
  <si>
    <t>Золотарёв Дмитрий</t>
  </si>
  <si>
    <r>
      <t xml:space="preserve"> Щит №3 </t>
    </r>
    <r>
      <rPr>
        <sz val="14"/>
        <color theme="8" tint="-0.249977111117893"/>
        <rFont val="Calibri"/>
        <family val="2"/>
        <charset val="204"/>
        <scheme val="minor"/>
      </rPr>
      <t>(мужчины)</t>
    </r>
  </si>
  <si>
    <t>Сальников</t>
  </si>
  <si>
    <t>Роденко</t>
  </si>
  <si>
    <t>Комаров</t>
  </si>
  <si>
    <t>Семенчук</t>
  </si>
  <si>
    <t>Бадеев</t>
  </si>
  <si>
    <t>Сёмин</t>
  </si>
  <si>
    <t>Черепанов</t>
  </si>
  <si>
    <t>Жаров</t>
  </si>
  <si>
    <t>Любчиков</t>
  </si>
  <si>
    <r>
      <t xml:space="preserve"> Щит №4 </t>
    </r>
    <r>
      <rPr>
        <sz val="14"/>
        <color theme="5"/>
        <rFont val="Calibri"/>
        <family val="2"/>
        <charset val="204"/>
        <scheme val="minor"/>
      </rPr>
      <t>(женщины)</t>
    </r>
  </si>
  <si>
    <t>Группа прикладной стрельбы</t>
  </si>
  <si>
    <r>
      <rPr>
        <b/>
        <sz val="18"/>
        <color theme="6" tint="-0.499984740745262"/>
        <rFont val="Calibri"/>
        <family val="2"/>
        <charset val="204"/>
        <scheme val="minor"/>
      </rPr>
      <t>Новогодний Турнир по стрельбе из лука</t>
    </r>
    <r>
      <rPr>
        <sz val="18"/>
        <color theme="6" tint="-0.499984740745262"/>
        <rFont val="Calibri"/>
        <family val="2"/>
        <charset val="204"/>
        <scheme val="minor"/>
      </rPr>
      <t xml:space="preserve"> </t>
    </r>
    <r>
      <rPr>
        <b/>
        <sz val="18"/>
        <color theme="6" tint="-0.499984740745262"/>
        <rFont val="Calibri"/>
        <family val="2"/>
        <charset val="204"/>
        <scheme val="minor"/>
      </rPr>
      <t xml:space="preserve">"13-й Леший - 2019" </t>
    </r>
    <r>
      <rPr>
        <sz val="18"/>
        <color theme="6" tint="-0.499984740745262"/>
        <rFont val="Calibri"/>
        <family val="2"/>
        <charset val="204"/>
        <scheme val="minor"/>
      </rPr>
      <t xml:space="preserve">этап "мандариновый челлендж"  </t>
    </r>
  </si>
  <si>
    <t>Мастер Ксавр</t>
  </si>
  <si>
    <t>ТК "Золотые Леса"</t>
  </si>
  <si>
    <r>
      <rPr>
        <b/>
        <sz val="18"/>
        <color theme="6" tint="-0.499984740745262"/>
        <rFont val="Calibri"/>
        <family val="2"/>
        <charset val="204"/>
        <scheme val="minor"/>
      </rPr>
      <t xml:space="preserve">Новогодний Турнир по стрельбе из лука "13-й Леший - 2019" </t>
    </r>
    <r>
      <rPr>
        <sz val="18"/>
        <color theme="6" tint="-0.499984740745262"/>
        <rFont val="Calibri"/>
        <family val="2"/>
        <charset val="204"/>
        <scheme val="minor"/>
      </rPr>
      <t xml:space="preserve">этап "Ночной Вепрь"  </t>
    </r>
  </si>
  <si>
    <r>
      <rPr>
        <b/>
        <sz val="18"/>
        <color theme="6" tint="-0.499984740745262"/>
        <rFont val="Calibri"/>
        <family val="2"/>
        <charset val="204"/>
        <scheme val="minor"/>
      </rPr>
      <t xml:space="preserve">Новогодний Турнир по стрельбе из лука "13-й Леший - 2019" </t>
    </r>
    <r>
      <rPr>
        <sz val="18"/>
        <color theme="6" tint="-0.499984740745262"/>
        <rFont val="Calibri"/>
        <family val="2"/>
        <charset val="204"/>
        <scheme val="minor"/>
      </rPr>
      <t xml:space="preserve">этап "КОСТЮМ"  </t>
    </r>
  </si>
  <si>
    <t>Новогодний Турнир по стрельбе из лука и арбалета "13-й Леший. В ПРИЦЕЛЕ"</t>
  </si>
  <si>
    <t>13 января 2019 год</t>
  </si>
  <si>
    <t>Логинова</t>
  </si>
  <si>
    <t>Тронин</t>
  </si>
  <si>
    <t>Новосёлов</t>
  </si>
  <si>
    <t>Корганов</t>
  </si>
  <si>
    <t>Казаков</t>
  </si>
  <si>
    <t>Бадеева</t>
  </si>
  <si>
    <t>Трансильванские стрелки"</t>
  </si>
  <si>
    <t>арбалет (спорт)</t>
  </si>
  <si>
    <t>Тронин Денис</t>
  </si>
  <si>
    <t>Бадеева Татьяна</t>
  </si>
  <si>
    <t>Бадеев Михаил</t>
  </si>
  <si>
    <t>арбалет (оптика)</t>
  </si>
  <si>
    <r>
      <t xml:space="preserve"> "13-й Леший. В ПРИЦЕЛЕ" </t>
    </r>
    <r>
      <rPr>
        <sz val="18"/>
        <color theme="6" tint="-0.499984740745262"/>
        <rFont val="Calibri"/>
        <family val="2"/>
        <charset val="204"/>
        <scheme val="minor"/>
      </rPr>
      <t>(мандариновый челлендж)</t>
    </r>
  </si>
  <si>
    <t>ИТОГОВЫЕ ПРОТОКОЛЫ ЦИКЛА ТУРНИРОВ ПО СТРЕЛЬБЕ ИЗ ЛУКА И АРБАЛЕТА "ВРЕМЕНА ГОДА - 2019"</t>
  </si>
  <si>
    <t>Федяев Михаил Иванович</t>
  </si>
  <si>
    <t>Архипов Андрей Юрьевич</t>
  </si>
  <si>
    <t>Ходанов Иван Валерьевич</t>
  </si>
  <si>
    <t>Светлова Юлия Игоревна</t>
  </si>
  <si>
    <t>Даминова Севиль Науфалевна</t>
  </si>
  <si>
    <t>Тронин Денис Валерьевич</t>
  </si>
  <si>
    <t>Тихомирова Мария Павловна</t>
  </si>
  <si>
    <t>Осипов Антон Дмитриевич</t>
  </si>
  <si>
    <t>Алембекова Софья Павловна</t>
  </si>
  <si>
    <t>Бирюков Антей Витальевич</t>
  </si>
  <si>
    <t>Стерлигов Павел Сергеевич</t>
  </si>
  <si>
    <t>Алексеев Тимофей Алексеевич</t>
  </si>
  <si>
    <t>3D МАРАФОН "Время Охоты" (в рамках Ежемесячного Турнира "ВРЕМЕНА ГОДА - 2019")</t>
  </si>
  <si>
    <t>Юниоры - 2019</t>
  </si>
  <si>
    <t>участники</t>
  </si>
  <si>
    <t>Турбаевская Оксана</t>
  </si>
  <si>
    <t>Витковская Виктория</t>
  </si>
  <si>
    <t>Клименков Денис</t>
  </si>
  <si>
    <t>Северов Илья</t>
  </si>
  <si>
    <t>Носов Валерий</t>
  </si>
  <si>
    <t>Катанцева Ольга</t>
  </si>
  <si>
    <t>Алексеева Инна</t>
  </si>
  <si>
    <t>Баркова Александра</t>
  </si>
  <si>
    <t>Гурова Анастасия</t>
  </si>
  <si>
    <t>Колесников Дмитрий</t>
  </si>
  <si>
    <t>ИТОГОВЫЙ ПРОТОКОЛ ЗАОЧНЫХ СОРЕВНОВАНИЙ "ДАРТС МОРОЗ - 2019" ( 02 - 31 января 2019 года)</t>
  </si>
  <si>
    <t>Казаков Дмитрий Геннадьевич</t>
  </si>
  <si>
    <t>СШ "Химки"</t>
  </si>
  <si>
    <t>Фетисов Олег Борисович</t>
  </si>
  <si>
    <t>Носов Валерий Викторович</t>
  </si>
  <si>
    <t>Саралидзе Ольга Владимировна</t>
  </si>
  <si>
    <t>Катанцева Ольга Николаевна</t>
  </si>
  <si>
    <t>Ефремова Елена Олеговна</t>
  </si>
  <si>
    <t>Москвичёв Юрий Викторович</t>
  </si>
  <si>
    <t>Рассказов Михаил Юрьевич</t>
  </si>
  <si>
    <t>Москвичёва Елена Юрьевна</t>
  </si>
  <si>
    <t>Лановой Олег Викторович</t>
  </si>
  <si>
    <t>КСЛ "Dragon Arrow"</t>
  </si>
  <si>
    <t>Назмутдинова Рената Фархадовна</t>
  </si>
  <si>
    <t>Мешков Дмитрий Алексеевич</t>
  </si>
  <si>
    <t>Ростовский Константин Андреевич</t>
  </si>
  <si>
    <t>СШОР "Битца"</t>
  </si>
  <si>
    <t>Степанищева Ульяна Павловна</t>
  </si>
  <si>
    <t>Бредников Дмитрий Владимирович</t>
  </si>
  <si>
    <t>Девятилов Александр Владимирович</t>
  </si>
  <si>
    <t>Букова Галина Викторовна</t>
  </si>
  <si>
    <t>Михайлюк Анна Евгеньевна</t>
  </si>
  <si>
    <t>Стариков Александр Викторович</t>
  </si>
  <si>
    <t>Карташова Анна Сергеевна</t>
  </si>
  <si>
    <t>Шмодина Арина Дмитриевна</t>
  </si>
  <si>
    <t>Лановая Людмила Николаевна</t>
  </si>
  <si>
    <t>Комарова Людмила Владимировна</t>
  </si>
  <si>
    <t>Бабикова Полина Александровна</t>
  </si>
  <si>
    <t>РК "Форнит"</t>
  </si>
  <si>
    <t>Штина Снежана Дмитриевна</t>
  </si>
  <si>
    <t>Шарендо Мария Андреевна</t>
  </si>
  <si>
    <t>ИТОГОВЫЙ протокол открытых соревнований по высокоточной стрельбе из пневматической винтовки "Двойная Цель - 2019"</t>
  </si>
  <si>
    <t>1. Квалификация (09.02.2019 - 31.03.2019)</t>
  </si>
  <si>
    <t>07.04.2019 в 11:15</t>
  </si>
  <si>
    <t>Дёмочкин Виталий</t>
  </si>
  <si>
    <t>Титков Иван</t>
  </si>
  <si>
    <t>Савко Александр</t>
  </si>
  <si>
    <t>Мишугина Евгения</t>
  </si>
  <si>
    <t>Скарин Дмитрий</t>
  </si>
  <si>
    <t>Школа №1505</t>
  </si>
  <si>
    <t>Егошина Наталия</t>
  </si>
  <si>
    <t>Самсонов Николай</t>
  </si>
  <si>
    <t>Зыков Вячеслав</t>
  </si>
  <si>
    <t>Богачева Светлана</t>
  </si>
  <si>
    <t>Артёмов Алексей</t>
  </si>
  <si>
    <t>Камынин Иван</t>
  </si>
  <si>
    <t>Кубасов Захар</t>
  </si>
  <si>
    <t>Максина Евгения</t>
  </si>
  <si>
    <t>Кондрашов Роман</t>
  </si>
  <si>
    <t>Васильев Максим</t>
  </si>
  <si>
    <t>ГКОУ КШИ №1</t>
  </si>
  <si>
    <t>Демченко Юлия</t>
  </si>
  <si>
    <t>Ершов Пётр</t>
  </si>
  <si>
    <t>Туник Евгений</t>
  </si>
  <si>
    <t>Петрова Светлана</t>
  </si>
  <si>
    <t>Лукьянов Денис</t>
  </si>
  <si>
    <t>Чуканов Валерий</t>
  </si>
  <si>
    <t>ООО "Интераудит"</t>
  </si>
  <si>
    <t>Алдонина Ольга</t>
  </si>
  <si>
    <t>Зырянов Антон</t>
  </si>
  <si>
    <t>Соколов Александр</t>
  </si>
  <si>
    <t>Филин Николай</t>
  </si>
  <si>
    <t>Филимонов Денис</t>
  </si>
  <si>
    <t>Иванова Дарья</t>
  </si>
  <si>
    <t>Никитин Илья</t>
  </si>
  <si>
    <t>Иванов Алексей</t>
  </si>
  <si>
    <t>Панин Евгений</t>
  </si>
  <si>
    <t>Скрипченко Кира</t>
  </si>
  <si>
    <t>Сидорова Юлия</t>
  </si>
  <si>
    <t>Туник Юрий</t>
  </si>
  <si>
    <t>Гордейко Сергей</t>
  </si>
  <si>
    <t>Оськин Артём</t>
  </si>
  <si>
    <t>Ворламов Степан</t>
  </si>
  <si>
    <t>Дарусенков Ярослав</t>
  </si>
  <si>
    <t>Пятышев Кирилл</t>
  </si>
  <si>
    <t>Заславская Мария</t>
  </si>
  <si>
    <t>Гацинов Саранг</t>
  </si>
  <si>
    <t>Вересова Анна</t>
  </si>
  <si>
    <t>Лазарев Александр</t>
  </si>
  <si>
    <t>Семенчук Мария</t>
  </si>
  <si>
    <t>Шпрот Сергей</t>
  </si>
  <si>
    <t>Герасимов Алексей</t>
  </si>
  <si>
    <t>Кулешова Надежда</t>
  </si>
  <si>
    <t>Груздева Маргарита</t>
  </si>
  <si>
    <t>Казельцев Андрей</t>
  </si>
  <si>
    <t>Лужецкий Егор</t>
  </si>
  <si>
    <t>Игнатова Ольга</t>
  </si>
  <si>
    <t>Савенков Игорь</t>
  </si>
  <si>
    <t>Тишковский Михаил</t>
  </si>
  <si>
    <t>Чубаров Виктор</t>
  </si>
  <si>
    <t>Куприк Виктория</t>
  </si>
  <si>
    <t>Никитин Александр</t>
  </si>
  <si>
    <t>Цуканов Ярослав</t>
  </si>
  <si>
    <t>Зырянов Дмитрий</t>
  </si>
  <si>
    <t>Корнеев Алексей</t>
  </si>
  <si>
    <t>Демченко Тимур</t>
  </si>
  <si>
    <t>Суслов Сергей</t>
  </si>
  <si>
    <t>Мысин Леонид</t>
  </si>
  <si>
    <t>Сидоров Матвей</t>
  </si>
  <si>
    <t>Бондарь Дарья</t>
  </si>
  <si>
    <t>Васильев Артём</t>
  </si>
  <si>
    <t>Филимонов Максим</t>
  </si>
  <si>
    <t>Игнатов Илья</t>
  </si>
  <si>
    <t>Казельцев Александр</t>
  </si>
  <si>
    <t>Бармин Константин</t>
  </si>
  <si>
    <t>Полещиков Евгений</t>
  </si>
  <si>
    <t>Максимова Елена</t>
  </si>
  <si>
    <t>Скрипченко Лиза</t>
  </si>
  <si>
    <t>Кароченко Кирилл</t>
  </si>
  <si>
    <t>Потемкин Андрей</t>
  </si>
  <si>
    <t>Вересов Денис</t>
  </si>
  <si>
    <t>Захаров Матвей</t>
  </si>
  <si>
    <t>Поварушкин Артём</t>
  </si>
  <si>
    <t>Скрипченко Кирилл</t>
  </si>
  <si>
    <t>Жовтан Артём</t>
  </si>
  <si>
    <t>Широков Кирилл</t>
  </si>
  <si>
    <t>Емельяненко Артём</t>
  </si>
  <si>
    <t>Широков Юрий</t>
  </si>
  <si>
    <t>Ворламова Ольга</t>
  </si>
  <si>
    <t>Александрос Мавритонадис</t>
  </si>
  <si>
    <t>2. Квалификация финалистов (07.04.2019)</t>
  </si>
  <si>
    <t>перестрелка</t>
  </si>
  <si>
    <t xml:space="preserve">квалификация </t>
  </si>
  <si>
    <t xml:space="preserve">4. Спарринги </t>
  </si>
  <si>
    <t>bay</t>
  </si>
  <si>
    <t>БРОНЗОВЫЙ ФИНАЛ</t>
  </si>
  <si>
    <t>ЗОЛОТОЙ ФИНАЛ</t>
  </si>
  <si>
    <t>Мини ТУРНИР  по стрельбе из полевого арбалета</t>
  </si>
  <si>
    <t>Общий дивизион</t>
  </si>
  <si>
    <t>ВК</t>
  </si>
  <si>
    <t>Перштейн Леонид Львович</t>
  </si>
  <si>
    <t>Самофал Евгений Владимирович</t>
  </si>
  <si>
    <t>Потапова Наталья Владимировна</t>
  </si>
  <si>
    <t>Глубокая Юлия Яковлевна</t>
  </si>
  <si>
    <t>Бурова Татьяна Викторовна</t>
  </si>
  <si>
    <t>Гурьева Елизавета Алексеевна</t>
  </si>
  <si>
    <t xml:space="preserve">Роденко Андрей Валерьевич </t>
  </si>
  <si>
    <t>Медведев Андрей Владиславович</t>
  </si>
  <si>
    <t>Потапова Натья Владимировна</t>
  </si>
  <si>
    <t>Сенёв Игорь Владимирович</t>
  </si>
  <si>
    <t>Супрун Андрей Михайлович</t>
  </si>
  <si>
    <t>Общество "Труд"</t>
  </si>
  <si>
    <t>Киндякова Екатерина Александровна</t>
  </si>
  <si>
    <t>Поздняков Даниил Александрович</t>
  </si>
  <si>
    <t>Можаева Дарья Викторовна</t>
  </si>
  <si>
    <t>Носов Вячеслав Анатольевич</t>
  </si>
  <si>
    <t>СК«Десять Ярдов»</t>
  </si>
  <si>
    <t>СШ"Химки"</t>
  </si>
  <si>
    <t>КСЛ"Dragon Arrow"</t>
  </si>
  <si>
    <t>Козлов Дмитрий Анатольевич</t>
  </si>
  <si>
    <t>Жарков Дмитрий Викторович</t>
  </si>
  <si>
    <t>Батуев Михаил Евгеньевич</t>
  </si>
  <si>
    <t>Бородин Кирилл Алексеевич</t>
  </si>
  <si>
    <t>СК"4,5"</t>
  </si>
  <si>
    <t>РК"Форнит"</t>
  </si>
  <si>
    <t>Тригуб Сергей Николаевич</t>
  </si>
  <si>
    <t>Безводнов Сергей Владимирович</t>
  </si>
  <si>
    <t>СК «Десять Ярдов»</t>
  </si>
  <si>
    <t>КСЛ “Dragon Arrow”</t>
  </si>
  <si>
    <t>Синёв Игорь Владимирович</t>
  </si>
  <si>
    <t>ВИК «Армэ»</t>
  </si>
  <si>
    <t>Воробьёва Алла Александровна</t>
  </si>
  <si>
    <t>Гарбузова Ольга Александровна</t>
  </si>
  <si>
    <t>Аверичкина Виктория Михайловна</t>
  </si>
  <si>
    <t>Козаков Николай Сергеевич</t>
  </si>
  <si>
    <t>Черепанов Александр Сергеевич</t>
  </si>
  <si>
    <t>Бабикова Полина Романовна</t>
  </si>
  <si>
    <t>Сурин Владимир Владимирович</t>
  </si>
  <si>
    <t>РК «Форнит»</t>
  </si>
  <si>
    <t>Алексев Тимофей Максимович</t>
  </si>
  <si>
    <t>СШ «Химки»</t>
  </si>
  <si>
    <t>Лещенко Михаил Михайлович</t>
  </si>
  <si>
    <t>Калини Тимофей Евгеньевич</t>
  </si>
  <si>
    <t>КСЛ «Dragon Arrow»</t>
  </si>
  <si>
    <t>КСЛ «Варяг»</t>
  </si>
  <si>
    <t>Зуйков Евгений Игоревич</t>
  </si>
  <si>
    <t>Новоселов Сергей Геннадьевич</t>
  </si>
  <si>
    <t>Рыбинская Дарья Максимовна</t>
  </si>
  <si>
    <t>Сурнин Владимир Владимирович</t>
  </si>
  <si>
    <t>Михайлова Анна Евгеньевна</t>
  </si>
  <si>
    <t>«Труд»</t>
  </si>
  <si>
    <t>Кикоть Роман Викторович</t>
  </si>
  <si>
    <t>КСЛ «Dragon Arrow”</t>
  </si>
  <si>
    <t>Шинкаренко Юлия Олеговна</t>
  </si>
  <si>
    <t xml:space="preserve">Осипов Антон Дмитриевич </t>
  </si>
  <si>
    <t>СК «4,5»</t>
  </si>
  <si>
    <t>Скопич Ульяна Романовна</t>
  </si>
  <si>
    <t>Васильев Александр Дмитриевич</t>
  </si>
  <si>
    <t>Асташкина Екатерина Витальевна</t>
  </si>
  <si>
    <t>Сябро Илья Родионович</t>
  </si>
  <si>
    <t>Маркелова Валентина Борисовна</t>
  </si>
  <si>
    <t>БАЭ ГМИИ</t>
  </si>
  <si>
    <t>Звонарёва Надежда Эдуардовна</t>
  </si>
  <si>
    <t xml:space="preserve">вольный стрелок </t>
  </si>
  <si>
    <t>Баров Александр Михайлович</t>
  </si>
  <si>
    <t>Харьков Семён Вячеславович</t>
  </si>
  <si>
    <t>Романова Ольга Алексеевна</t>
  </si>
  <si>
    <t>Авдеев Михаил Юрьевич</t>
  </si>
  <si>
    <t>Шевелева Ольга Владимировна</t>
  </si>
  <si>
    <t xml:space="preserve">СК «Десять Ярдов» </t>
  </si>
  <si>
    <t xml:space="preserve">Новосёлов Сергей Геннадьевич </t>
  </si>
  <si>
    <t>Васильев Александр Дмитриевч</t>
  </si>
  <si>
    <t xml:space="preserve">Воробьёва Алла Александровна </t>
  </si>
  <si>
    <t>СК "Анонимные лучники"</t>
  </si>
  <si>
    <t>Кузнецов Роман Алексеевич</t>
  </si>
  <si>
    <t>Сёмин Андрей Васильевич</t>
  </si>
  <si>
    <t>Малахов Денис Владимирович</t>
  </si>
  <si>
    <t>Пожидаев Алексей Андреевич</t>
  </si>
  <si>
    <t>Кузнецова Валентина Павловна</t>
  </si>
  <si>
    <t xml:space="preserve">БАЭ ГМИИ </t>
  </si>
  <si>
    <t>Гришина Ксения Евгеньевна</t>
  </si>
  <si>
    <t>Карташева Анна Сергеевна</t>
  </si>
  <si>
    <t xml:space="preserve">Смирнова Анна Вячеславна </t>
  </si>
  <si>
    <t>Алексеев Тимофей Викторович</t>
  </si>
  <si>
    <t>Тимофеев Александр Викторович</t>
  </si>
  <si>
    <t>Чекашин Павел Васильевич</t>
  </si>
  <si>
    <t>Колесников Дмитрий Сергеевич</t>
  </si>
  <si>
    <t>Токарев Михаил Валерьевич</t>
  </si>
  <si>
    <t>ССК МЭИ</t>
  </si>
  <si>
    <t>Новосёлов Сергей Геннадьевич</t>
  </si>
  <si>
    <t>Андриянов Валерий Владимирович</t>
  </si>
  <si>
    <t>Крючков Андрей Ильич</t>
  </si>
  <si>
    <t>Шилов Олег Александрович</t>
  </si>
  <si>
    <t>Корганова Дарья Кирилловна</t>
  </si>
  <si>
    <t>Замчалина Марина Владимировна</t>
  </si>
  <si>
    <t>Цуккрова Вероника Григоровна</t>
  </si>
  <si>
    <t>Витковская Виктория Олеговна</t>
  </si>
  <si>
    <t>Миронов Андрей Максимович</t>
  </si>
  <si>
    <t>Яушев Валентин Николаевич</t>
  </si>
  <si>
    <r>
      <t xml:space="preserve">Турнир по стрельбе из лука </t>
    </r>
    <r>
      <rPr>
        <b/>
        <sz val="16"/>
        <color rgb="FF0070C0"/>
        <rFont val="Calibri"/>
        <family val="2"/>
        <charset val="204"/>
        <scheme val="minor"/>
      </rPr>
      <t>"СЕВЕРНЫЕ АМУРЫ - 2019"</t>
    </r>
  </si>
  <si>
    <r>
      <t>(</t>
    </r>
    <r>
      <rPr>
        <sz val="14"/>
        <color rgb="FFFF0000"/>
        <rFont val="Calibri"/>
        <family val="2"/>
        <charset val="204"/>
        <scheme val="minor"/>
      </rPr>
      <t>1</t>
    </r>
    <r>
      <rPr>
        <sz val="14"/>
        <color theme="1"/>
        <rFont val="Calibri"/>
        <family val="2"/>
        <charset val="204"/>
        <scheme val="minor"/>
      </rPr>
      <t xml:space="preserve">, </t>
    </r>
    <r>
      <rPr>
        <sz val="14"/>
        <color rgb="FFFF0000"/>
        <rFont val="Calibri"/>
        <family val="2"/>
        <charset val="204"/>
        <scheme val="minor"/>
      </rPr>
      <t>7</t>
    </r>
    <r>
      <rPr>
        <sz val="14"/>
        <color theme="1"/>
        <rFont val="Calibri"/>
        <family val="2"/>
        <charset val="204"/>
        <scheme val="minor"/>
      </rPr>
      <t xml:space="preserve">, </t>
    </r>
    <r>
      <rPr>
        <sz val="14"/>
        <color rgb="FFFF0000"/>
        <rFont val="Calibri"/>
        <family val="2"/>
        <charset val="204"/>
        <scheme val="minor"/>
      </rPr>
      <t>8</t>
    </r>
    <r>
      <rPr>
        <sz val="14"/>
        <color theme="1"/>
        <rFont val="Calibri"/>
        <family val="2"/>
        <charset val="204"/>
        <scheme val="minor"/>
      </rPr>
      <t xml:space="preserve">, </t>
    </r>
    <r>
      <rPr>
        <sz val="14"/>
        <color rgb="FFFF0000"/>
        <rFont val="Calibri"/>
        <family val="2"/>
        <charset val="204"/>
        <scheme val="minor"/>
      </rPr>
      <t>14</t>
    </r>
    <r>
      <rPr>
        <sz val="14"/>
        <color theme="1"/>
        <rFont val="Calibri"/>
        <family val="2"/>
        <charset val="204"/>
        <scheme val="minor"/>
      </rPr>
      <t xml:space="preserve">, </t>
    </r>
    <r>
      <rPr>
        <sz val="14"/>
        <color rgb="FFFF0000"/>
        <rFont val="Calibri"/>
        <family val="2"/>
        <charset val="204"/>
        <scheme val="minor"/>
      </rPr>
      <t>15</t>
    </r>
    <r>
      <rPr>
        <sz val="14"/>
        <color theme="1"/>
        <rFont val="Calibri"/>
        <family val="2"/>
        <charset val="204"/>
        <scheme val="minor"/>
      </rPr>
      <t xml:space="preserve">, </t>
    </r>
    <r>
      <rPr>
        <sz val="14"/>
        <color rgb="FFFF0000"/>
        <rFont val="Calibri"/>
        <family val="2"/>
        <charset val="204"/>
        <scheme val="minor"/>
      </rPr>
      <t xml:space="preserve">21 </t>
    </r>
    <r>
      <rPr>
        <sz val="14"/>
        <color theme="1"/>
        <rFont val="Calibri"/>
        <family val="2"/>
        <charset val="204"/>
        <scheme val="minor"/>
      </rPr>
      <t>декабря 2019 года)</t>
    </r>
  </si>
  <si>
    <t xml:space="preserve">7. ГЕНЕРАЛ </t>
  </si>
  <si>
    <t>9. ОХОТА</t>
  </si>
  <si>
    <t>КСЛ "Феникс"</t>
  </si>
  <si>
    <t>Самсонов Александр</t>
  </si>
  <si>
    <t>Моськин Артём</t>
  </si>
  <si>
    <t>Скопич Роман</t>
  </si>
  <si>
    <t>Троянов Макар</t>
  </si>
  <si>
    <t>Никонов Дмитрий</t>
  </si>
  <si>
    <t>Митрохин Леонид</t>
  </si>
  <si>
    <t>Калинин Тимофей</t>
  </si>
  <si>
    <t>Стерлигов Павел</t>
  </si>
  <si>
    <t>Отряд «Турул»</t>
  </si>
  <si>
    <t>Асеев Станислав</t>
  </si>
  <si>
    <t>Егоров Николай</t>
  </si>
  <si>
    <t>Гороход Денис</t>
  </si>
  <si>
    <t>Авдеев Михаил</t>
  </si>
  <si>
    <t>Силагава Давид</t>
  </si>
  <si>
    <t>Камалова Ольга</t>
  </si>
  <si>
    <t>Светлова Юлия</t>
  </si>
  <si>
    <t>Матвиенко Валерия</t>
  </si>
  <si>
    <t>Романова Варвара</t>
  </si>
  <si>
    <t>"Русская Крепость"</t>
  </si>
  <si>
    <t>Бабкина Алиса</t>
  </si>
  <si>
    <t>Группа прикладной стрельбы / Золотые Леса</t>
  </si>
  <si>
    <t>Демешко Дарья</t>
  </si>
  <si>
    <t>Скопич Ульяна</t>
  </si>
  <si>
    <t>Коробкина Александра</t>
  </si>
  <si>
    <t>Масленцева Анастасия</t>
  </si>
  <si>
    <t>Орлова Анастасия</t>
  </si>
  <si>
    <t>Рунова Алиса</t>
  </si>
  <si>
    <t>Мкртычан Наринэ</t>
  </si>
  <si>
    <t>Фёдорова Нина</t>
  </si>
  <si>
    <t>Гришина Кристина</t>
  </si>
  <si>
    <t>Воробьёва Алла</t>
  </si>
  <si>
    <t>Гурова Наталья</t>
  </si>
  <si>
    <t>Булова Виктория</t>
  </si>
  <si>
    <t>Терехова Виктория</t>
  </si>
  <si>
    <t>Мясникова Анастасия</t>
  </si>
  <si>
    <t>Митрохина Мария</t>
  </si>
  <si>
    <t>Шевелёва Ольга</t>
  </si>
  <si>
    <t>Аниканова Ксения</t>
  </si>
  <si>
    <t>Цуккрова Вероника</t>
  </si>
  <si>
    <t>Кузнецова Валентина</t>
  </si>
  <si>
    <t>ССК "МЭИ"</t>
  </si>
  <si>
    <t>Антонов Дмитрий Олегович</t>
  </si>
  <si>
    <t>Андреев Алексей Анатольевич</t>
  </si>
  <si>
    <t>Терехова Виктория Михайловна</t>
  </si>
  <si>
    <t>Кирюшкина Ирина Александровна</t>
  </si>
  <si>
    <t>ВИК "Армэ"</t>
  </si>
  <si>
    <t>Фролова Анастасия Викторовна</t>
  </si>
  <si>
    <t>Юденко Леонид Алексеевич</t>
  </si>
  <si>
    <t>Тепляков Николай Александрович</t>
  </si>
  <si>
    <t>Группа Прикладной стрельбы</t>
  </si>
  <si>
    <t>Матвиенко Валерия Александровна</t>
  </si>
  <si>
    <t>Малышев Павел Анатольевич</t>
  </si>
  <si>
    <t>Фаизов Евгений Леонидович</t>
  </si>
  <si>
    <t>Фаизов Александр 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</si>
</sst>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6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1"/>
      <color theme="3" tint="-0.249977111117893"/>
      <name val="Calibri"/>
      <family val="2"/>
      <charset val="204"/>
      <scheme val="minor"/>
    </font>
    <font>
      <b/>
      <sz val="16"/>
      <color theme="4" tint="-0.499984740745262"/>
      <name val="Calibri"/>
      <family val="2"/>
      <charset val="204"/>
      <scheme val="minor"/>
    </font>
    <font>
      <sz val="11"/>
      <color theme="5" tint="-0.499984740745262"/>
      <name val="Calibri"/>
      <family val="2"/>
      <charset val="204"/>
      <scheme val="minor"/>
    </font>
    <font>
      <b/>
      <sz val="16"/>
      <color theme="5" tint="-0.49998474074526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8"/>
      <color theme="6" tint="-0.499984740745262"/>
      <name val="Calibri"/>
      <family val="2"/>
      <charset val="204"/>
      <scheme val="minor"/>
    </font>
    <font>
      <sz val="11"/>
      <color theme="2" tint="-0.89999084444715716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  <font>
      <b/>
      <sz val="10"/>
      <color theme="3" tint="-0.499984740745262"/>
      <name val="Arial Unicode MS"/>
      <family val="2"/>
      <charset val="204"/>
    </font>
    <font>
      <sz val="12"/>
      <color rgb="FFC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color theme="0" tint="-0.499984740745262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i/>
      <sz val="12"/>
      <color theme="0" tint="-0.49998474074526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6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rgb="FF0070C0"/>
      <name val="Calibri"/>
      <family val="2"/>
      <charset val="204"/>
      <scheme val="minor"/>
    </font>
    <font>
      <sz val="20"/>
      <color theme="4" tint="-0.499984740745262"/>
      <name val="Calibri"/>
      <family val="2"/>
      <charset val="204"/>
      <scheme val="minor"/>
    </font>
    <font>
      <sz val="20"/>
      <color theme="5" tint="-0.49998474074526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5"/>
      <name val="Calibri"/>
      <family val="2"/>
      <charset val="204"/>
      <scheme val="minor"/>
    </font>
    <font>
      <sz val="14"/>
      <color theme="8" tint="-0.249977111117893"/>
      <name val="Calibri"/>
      <family val="2"/>
      <charset val="204"/>
      <scheme val="minor"/>
    </font>
    <font>
      <b/>
      <sz val="12"/>
      <color theme="0" tint="-0.499984740745262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b/>
      <sz val="16"/>
      <color rgb="FFFF3300"/>
      <name val="Calibri"/>
      <family val="2"/>
      <charset val="204"/>
      <scheme val="minor"/>
    </font>
    <font>
      <sz val="20"/>
      <color rgb="FF6633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5" tint="-0.24997711111789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Helvetica Neue"/>
    </font>
    <font>
      <sz val="11"/>
      <color indexed="8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12"/>
      <color theme="6" tint="-0.249977111117893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9" fillId="0" borderId="0" applyNumberFormat="0" applyFill="0" applyBorder="0" applyProtection="0">
      <alignment vertical="top" wrapText="1"/>
    </xf>
  </cellStyleXfs>
  <cellXfs count="36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2" fillId="0" borderId="0" xfId="0" applyFont="1" applyBorder="1" applyAlignment="1"/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22" fontId="9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22" fontId="9" fillId="0" borderId="1" xfId="0" applyNumberFormat="1" applyFont="1" applyBorder="1" applyAlignment="1">
      <alignment vertical="center"/>
    </xf>
    <xf numFmtId="0" fontId="0" fillId="10" borderId="1" xfId="0" applyFill="1" applyBorder="1"/>
    <xf numFmtId="0" fontId="8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0" fillId="12" borderId="1" xfId="0" applyFill="1" applyBorder="1"/>
    <xf numFmtId="0" fontId="0" fillId="13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1" xfId="0" applyFill="1" applyBorder="1"/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7" fillId="8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17" fillId="20" borderId="2" xfId="0" applyFont="1" applyFill="1" applyBorder="1" applyAlignment="1">
      <alignment horizontal="center"/>
    </xf>
    <xf numFmtId="0" fontId="18" fillId="20" borderId="2" xfId="0" applyFont="1" applyFill="1" applyBorder="1" applyAlignment="1">
      <alignment horizontal="center"/>
    </xf>
    <xf numFmtId="0" fontId="16" fillId="2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11" fillId="16" borderId="0" xfId="0" applyFont="1" applyFill="1"/>
    <xf numFmtId="0" fontId="0" fillId="16" borderId="1" xfId="0" applyFill="1" applyBorder="1"/>
    <xf numFmtId="0" fontId="22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/>
    </xf>
    <xf numFmtId="0" fontId="0" fillId="16" borderId="0" xfId="0" applyFill="1" applyAlignment="1">
      <alignment horizontal="left"/>
    </xf>
    <xf numFmtId="0" fontId="11" fillId="16" borderId="0" xfId="0" applyFont="1" applyFill="1" applyAlignment="1">
      <alignment horizontal="left"/>
    </xf>
    <xf numFmtId="0" fontId="28" fillId="0" borderId="1" xfId="0" applyFont="1" applyFill="1" applyBorder="1" applyAlignment="1">
      <alignment horizontal="center" vertical="center"/>
    </xf>
    <xf numFmtId="0" fontId="0" fillId="0" borderId="0" xfId="0" applyBorder="1"/>
    <xf numFmtId="0" fontId="12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textRotation="90"/>
    </xf>
    <xf numFmtId="0" fontId="12" fillId="0" borderId="1" xfId="0" applyFont="1" applyFill="1" applyBorder="1"/>
    <xf numFmtId="0" fontId="3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/>
    <xf numFmtId="0" fontId="0" fillId="0" borderId="0" xfId="0" applyBorder="1" applyAlignment="1">
      <alignment horizontal="center" vertical="center"/>
    </xf>
    <xf numFmtId="0" fontId="6" fillId="0" borderId="2" xfId="0" applyFont="1" applyBorder="1"/>
    <xf numFmtId="0" fontId="28" fillId="0" borderId="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13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indent="1"/>
    </xf>
    <xf numFmtId="0" fontId="12" fillId="0" borderId="3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textRotation="90"/>
    </xf>
    <xf numFmtId="0" fontId="47" fillId="5" borderId="2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22" fontId="37" fillId="0" borderId="1" xfId="0" applyNumberFormat="1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9" fillId="21" borderId="2" xfId="0" applyFont="1" applyFill="1" applyBorder="1" applyAlignment="1">
      <alignment horizontal="center"/>
    </xf>
    <xf numFmtId="0" fontId="39" fillId="21" borderId="10" xfId="0" applyFont="1" applyFill="1" applyBorder="1" applyAlignment="1">
      <alignment horizontal="center"/>
    </xf>
    <xf numFmtId="0" fontId="3" fillId="21" borderId="3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left" vertical="center"/>
    </xf>
    <xf numFmtId="0" fontId="30" fillId="0" borderId="3" xfId="0" applyFont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/>
    <xf numFmtId="0" fontId="28" fillId="2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/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/>
    <xf numFmtId="0" fontId="50" fillId="16" borderId="0" xfId="0" applyFont="1" applyFill="1"/>
    <xf numFmtId="0" fontId="33" fillId="0" borderId="0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22" fontId="37" fillId="0" borderId="1" xfId="0" applyNumberFormat="1" applyFont="1" applyFill="1" applyBorder="1" applyAlignment="1">
      <alignment vertical="center"/>
    </xf>
    <xf numFmtId="22" fontId="37" fillId="0" borderId="1" xfId="0" applyNumberFormat="1" applyFont="1" applyFill="1" applyBorder="1" applyAlignment="1">
      <alignment vertical="center" wrapText="1"/>
    </xf>
    <xf numFmtId="0" fontId="15" fillId="20" borderId="1" xfId="0" applyFont="1" applyFill="1" applyBorder="1" applyAlignment="1">
      <alignment horizontal="center" vertical="center"/>
    </xf>
    <xf numFmtId="0" fontId="15" fillId="20" borderId="2" xfId="0" applyFont="1" applyFill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0" fontId="51" fillId="0" borderId="0" xfId="0" applyFont="1"/>
    <xf numFmtId="0" fontId="9" fillId="20" borderId="15" xfId="0" applyFont="1" applyFill="1" applyBorder="1" applyAlignment="1">
      <alignment horizontal="center" vertical="center"/>
    </xf>
    <xf numFmtId="0" fontId="9" fillId="20" borderId="14" xfId="0" applyFont="1" applyFill="1" applyBorder="1" applyAlignment="1">
      <alignment horizontal="center" vertical="center"/>
    </xf>
    <xf numFmtId="0" fontId="43" fillId="8" borderId="1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/>
    <xf numFmtId="0" fontId="56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textRotation="90"/>
    </xf>
    <xf numFmtId="0" fontId="35" fillId="0" borderId="1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left" vertical="center"/>
    </xf>
    <xf numFmtId="0" fontId="12" fillId="25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2" fillId="25" borderId="1" xfId="0" applyFont="1" applyFill="1" applyBorder="1" applyAlignment="1">
      <alignment horizontal="center" vertical="center"/>
    </xf>
    <xf numFmtId="0" fontId="12" fillId="8" borderId="3" xfId="0" applyFont="1" applyFill="1" applyBorder="1"/>
    <xf numFmtId="0" fontId="0" fillId="0" borderId="1" xfId="0" applyFont="1" applyFill="1" applyBorder="1" applyAlignment="1">
      <alignment horizontal="left" vertical="center"/>
    </xf>
    <xf numFmtId="0" fontId="39" fillId="26" borderId="1" xfId="0" applyFont="1" applyFill="1" applyBorder="1" applyAlignment="1">
      <alignment horizontal="center" vertical="center"/>
    </xf>
    <xf numFmtId="0" fontId="12" fillId="26" borderId="1" xfId="0" applyFont="1" applyFill="1" applyBorder="1"/>
    <xf numFmtId="0" fontId="0" fillId="26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center" vertical="center"/>
    </xf>
    <xf numFmtId="0" fontId="12" fillId="27" borderId="3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/>
    </xf>
    <xf numFmtId="0" fontId="12" fillId="7" borderId="3" xfId="0" applyFont="1" applyFill="1" applyBorder="1"/>
    <xf numFmtId="0" fontId="12" fillId="7" borderId="1" xfId="0" applyFont="1" applyFill="1" applyBorder="1" applyAlignment="1">
      <alignment horizontal="center" vertical="center"/>
    </xf>
    <xf numFmtId="0" fontId="39" fillId="23" borderId="1" xfId="0" applyFont="1" applyFill="1" applyBorder="1" applyAlignment="1">
      <alignment horizontal="center" vertical="center"/>
    </xf>
    <xf numFmtId="0" fontId="12" fillId="23" borderId="1" xfId="0" applyFont="1" applyFill="1" applyBorder="1"/>
    <xf numFmtId="0" fontId="0" fillId="23" borderId="1" xfId="0" applyFont="1" applyFill="1" applyBorder="1" applyAlignment="1">
      <alignment horizontal="left" vertical="center"/>
    </xf>
    <xf numFmtId="0" fontId="39" fillId="22" borderId="1" xfId="0" applyFont="1" applyFill="1" applyBorder="1" applyAlignment="1">
      <alignment horizontal="center" vertical="center"/>
    </xf>
    <xf numFmtId="0" fontId="12" fillId="22" borderId="1" xfId="0" applyFont="1" applyFill="1" applyBorder="1"/>
    <xf numFmtId="0" fontId="0" fillId="22" borderId="1" xfId="0" applyFont="1" applyFill="1" applyBorder="1" applyAlignment="1">
      <alignment horizontal="left" vertical="center"/>
    </xf>
    <xf numFmtId="0" fontId="28" fillId="0" borderId="2" xfId="0" applyFont="1" applyBorder="1" applyAlignment="1"/>
    <xf numFmtId="0" fontId="28" fillId="0" borderId="0" xfId="0" applyFont="1" applyBorder="1" applyAlignment="1"/>
    <xf numFmtId="0" fontId="1" fillId="0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1" fillId="22" borderId="1" xfId="0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0" fillId="22" borderId="4" xfId="0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left" vertical="center" indent="1"/>
    </xf>
    <xf numFmtId="0" fontId="1" fillId="23" borderId="1" xfId="0" applyFont="1" applyFill="1" applyBorder="1" applyAlignment="1">
      <alignment horizontal="center" vertical="center"/>
    </xf>
    <xf numFmtId="0" fontId="12" fillId="23" borderId="1" xfId="0" applyFont="1" applyFill="1" applyBorder="1" applyAlignment="1">
      <alignment horizontal="left" vertical="center"/>
    </xf>
    <xf numFmtId="0" fontId="0" fillId="23" borderId="1" xfId="0" applyFont="1" applyFill="1" applyBorder="1" applyAlignment="1">
      <alignment horizontal="center" vertical="center"/>
    </xf>
    <xf numFmtId="0" fontId="0" fillId="23" borderId="4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left" vertical="center" indent="1"/>
    </xf>
    <xf numFmtId="0" fontId="1" fillId="26" borderId="1" xfId="0" applyFont="1" applyFill="1" applyBorder="1" applyAlignment="1">
      <alignment horizontal="center" vertical="center"/>
    </xf>
    <xf numFmtId="0" fontId="12" fillId="26" borderId="1" xfId="0" applyFont="1" applyFill="1" applyBorder="1" applyAlignment="1">
      <alignment horizontal="left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4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/>
    </xf>
    <xf numFmtId="0" fontId="4" fillId="22" borderId="1" xfId="0" applyFont="1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1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 textRotation="90" wrapText="1"/>
    </xf>
    <xf numFmtId="0" fontId="28" fillId="0" borderId="1" xfId="0" applyFont="1" applyFill="1" applyBorder="1" applyAlignment="1">
      <alignment horizontal="left" vertical="center" textRotation="90"/>
    </xf>
    <xf numFmtId="0" fontId="39" fillId="0" borderId="1" xfId="0" applyFont="1" applyFill="1" applyBorder="1" applyAlignment="1">
      <alignment horizontal="center" vertical="center" textRotation="90"/>
    </xf>
    <xf numFmtId="0" fontId="12" fillId="28" borderId="3" xfId="0" applyFont="1" applyFill="1" applyBorder="1" applyAlignment="1">
      <alignment horizontal="center" vertical="center"/>
    </xf>
    <xf numFmtId="0" fontId="12" fillId="28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textRotation="90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7" fillId="2" borderId="10" xfId="0" applyFont="1" applyFill="1" applyBorder="1" applyAlignment="1">
      <alignment vertical="center" textRotation="90" wrapText="1"/>
    </xf>
    <xf numFmtId="0" fontId="13" fillId="0" borderId="9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60" fillId="2" borderId="3" xfId="0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/>
    </xf>
    <xf numFmtId="0" fontId="49" fillId="22" borderId="3" xfId="0" applyFont="1" applyFill="1" applyBorder="1" applyAlignment="1">
      <alignment horizontal="center" vertical="center"/>
    </xf>
    <xf numFmtId="0" fontId="0" fillId="22" borderId="3" xfId="0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12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0" fontId="49" fillId="23" borderId="3" xfId="0" applyFont="1" applyFill="1" applyBorder="1" applyAlignment="1">
      <alignment horizontal="center" vertical="center"/>
    </xf>
    <xf numFmtId="0" fontId="0" fillId="23" borderId="3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horizontal="center" vertical="center"/>
    </xf>
    <xf numFmtId="0" fontId="0" fillId="24" borderId="1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textRotation="90"/>
    </xf>
    <xf numFmtId="22" fontId="63" fillId="0" borderId="1" xfId="0" applyNumberFormat="1" applyFont="1" applyBorder="1" applyAlignment="1">
      <alignment vertical="center"/>
    </xf>
    <xf numFmtId="0" fontId="63" fillId="0" borderId="1" xfId="0" applyFont="1" applyBorder="1" applyAlignment="1">
      <alignment vertical="center" wrapText="1"/>
    </xf>
    <xf numFmtId="0" fontId="11" fillId="16" borderId="1" xfId="0" applyFont="1" applyFill="1" applyBorder="1"/>
    <xf numFmtId="0" fontId="0" fillId="16" borderId="1" xfId="0" applyFill="1" applyBorder="1" applyAlignment="1">
      <alignment horizontal="center"/>
    </xf>
    <xf numFmtId="0" fontId="27" fillId="22" borderId="2" xfId="0" applyFont="1" applyFill="1" applyBorder="1" applyAlignment="1">
      <alignment horizontal="center" vertical="center"/>
    </xf>
    <xf numFmtId="0" fontId="33" fillId="29" borderId="1" xfId="0" applyFont="1" applyFill="1" applyBorder="1" applyAlignment="1">
      <alignment horizontal="left" vertical="center"/>
    </xf>
    <xf numFmtId="0" fontId="28" fillId="29" borderId="1" xfId="0" applyFont="1" applyFill="1" applyBorder="1" applyAlignment="1">
      <alignment horizontal="center" vertical="center"/>
    </xf>
    <xf numFmtId="0" fontId="33" fillId="29" borderId="3" xfId="0" applyFont="1" applyFill="1" applyBorder="1" applyAlignment="1">
      <alignment horizontal="left" vertical="center"/>
    </xf>
    <xf numFmtId="0" fontId="28" fillId="29" borderId="3" xfId="0" applyFont="1" applyFill="1" applyBorder="1" applyAlignment="1">
      <alignment horizontal="center" vertical="center"/>
    </xf>
    <xf numFmtId="0" fontId="33" fillId="14" borderId="3" xfId="0" applyFont="1" applyFill="1" applyBorder="1" applyAlignment="1">
      <alignment horizontal="left" vertical="center"/>
    </xf>
    <xf numFmtId="0" fontId="28" fillId="14" borderId="1" xfId="0" applyFont="1" applyFill="1" applyBorder="1" applyAlignment="1">
      <alignment horizontal="center" vertical="center"/>
    </xf>
    <xf numFmtId="0" fontId="28" fillId="14" borderId="3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30" borderId="1" xfId="0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center" vertical="center"/>
    </xf>
    <xf numFmtId="0" fontId="28" fillId="30" borderId="9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1" xfId="0" applyFont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/>
    </xf>
    <xf numFmtId="0" fontId="33" fillId="14" borderId="1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3" borderId="0" xfId="0" applyFont="1" applyFill="1" applyAlignment="1">
      <alignment horizontal="center" vertical="center"/>
    </xf>
    <xf numFmtId="0" fontId="9" fillId="23" borderId="1" xfId="0" applyFont="1" applyFill="1" applyBorder="1" applyAlignment="1">
      <alignment horizontal="center" vertical="center"/>
    </xf>
    <xf numFmtId="0" fontId="4" fillId="22" borderId="0" xfId="0" applyFont="1" applyFill="1" applyAlignment="1">
      <alignment horizontal="center" vertical="center"/>
    </xf>
    <xf numFmtId="0" fontId="12" fillId="0" borderId="0" xfId="0" applyFont="1"/>
    <xf numFmtId="0" fontId="65" fillId="0" borderId="1" xfId="0" applyFont="1" applyBorder="1"/>
    <xf numFmtId="0" fontId="0" fillId="16" borderId="1" xfId="0" applyFill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65" fillId="22" borderId="1" xfId="0" applyFont="1" applyFill="1" applyBorder="1" applyAlignment="1">
      <alignment horizontal="center" vertical="center"/>
    </xf>
    <xf numFmtId="0" fontId="66" fillId="2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70" fillId="0" borderId="1" xfId="1" applyNumberFormat="1" applyFont="1" applyBorder="1" applyAlignment="1">
      <alignment vertical="center" wrapText="1"/>
    </xf>
    <xf numFmtId="0" fontId="7" fillId="10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 vertical="center"/>
    </xf>
    <xf numFmtId="22" fontId="9" fillId="0" borderId="9" xfId="0" applyNumberFormat="1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4" fillId="7" borderId="1" xfId="0" applyFont="1" applyFill="1" applyBorder="1" applyAlignment="1">
      <alignment horizontal="center"/>
    </xf>
    <xf numFmtId="0" fontId="7" fillId="20" borderId="5" xfId="0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/>
    </xf>
    <xf numFmtId="0" fontId="53" fillId="22" borderId="3" xfId="0" applyFont="1" applyFill="1" applyBorder="1" applyAlignment="1">
      <alignment horizontal="center" vertical="center"/>
    </xf>
    <xf numFmtId="0" fontId="53" fillId="23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3" fillId="4" borderId="3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/>
    </xf>
    <xf numFmtId="2" fontId="73" fillId="0" borderId="3" xfId="0" applyNumberFormat="1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54" fillId="22" borderId="3" xfId="0" applyFont="1" applyFill="1" applyBorder="1" applyAlignment="1">
      <alignment horizontal="center" vertical="center"/>
    </xf>
    <xf numFmtId="0" fontId="54" fillId="23" borderId="3" xfId="0" applyFont="1" applyFill="1" applyBorder="1" applyAlignment="1">
      <alignment horizontal="center" vertical="center"/>
    </xf>
    <xf numFmtId="0" fontId="54" fillId="4" borderId="3" xfId="0" applyFont="1" applyFill="1" applyBorder="1" applyAlignment="1">
      <alignment horizontal="center" vertical="center"/>
    </xf>
    <xf numFmtId="0" fontId="74" fillId="0" borderId="3" xfId="0" applyFont="1" applyBorder="1" applyAlignment="1">
      <alignment horizontal="center" vertical="center" wrapText="1"/>
    </xf>
    <xf numFmtId="22" fontId="9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7" borderId="6" xfId="0" applyFont="1" applyFill="1" applyBorder="1" applyAlignment="1">
      <alignment horizontal="center"/>
    </xf>
    <xf numFmtId="22" fontId="13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1" fillId="0" borderId="7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38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46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6" fillId="8" borderId="4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/>
    </xf>
    <xf numFmtId="0" fontId="16" fillId="20" borderId="4" xfId="0" applyFont="1" applyFill="1" applyBorder="1" applyAlignment="1">
      <alignment horizontal="center" vertical="center"/>
    </xf>
    <xf numFmtId="0" fontId="16" fillId="2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5" fillId="20" borderId="6" xfId="0" applyFont="1" applyFill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4" fillId="20" borderId="4" xfId="0" applyFont="1" applyFill="1" applyBorder="1" applyAlignment="1">
      <alignment horizontal="center"/>
    </xf>
    <xf numFmtId="0" fontId="4" fillId="20" borderId="5" xfId="0" applyFont="1" applyFill="1" applyBorder="1" applyAlignment="1">
      <alignment horizontal="center"/>
    </xf>
    <xf numFmtId="0" fontId="55" fillId="22" borderId="1" xfId="0" applyFont="1" applyFill="1" applyBorder="1" applyAlignment="1">
      <alignment horizontal="center" vertical="center"/>
    </xf>
    <xf numFmtId="22" fontId="37" fillId="22" borderId="1" xfId="0" applyNumberFormat="1" applyFont="1" applyFill="1" applyBorder="1" applyAlignment="1">
      <alignment vertical="center"/>
    </xf>
    <xf numFmtId="0" fontId="37" fillId="22" borderId="1" xfId="0" applyFont="1" applyFill="1" applyBorder="1" applyAlignment="1">
      <alignment vertical="center" wrapText="1"/>
    </xf>
    <xf numFmtId="0" fontId="55" fillId="26" borderId="1" xfId="0" applyFont="1" applyFill="1" applyBorder="1" applyAlignment="1">
      <alignment horizontal="center" vertical="center"/>
    </xf>
    <xf numFmtId="22" fontId="37" fillId="26" borderId="1" xfId="0" applyNumberFormat="1" applyFont="1" applyFill="1" applyBorder="1" applyAlignment="1">
      <alignment vertical="center"/>
    </xf>
    <xf numFmtId="0" fontId="37" fillId="26" borderId="1" xfId="0" applyFont="1" applyFill="1" applyBorder="1" applyAlignment="1">
      <alignment vertical="center" wrapText="1"/>
    </xf>
    <xf numFmtId="0" fontId="55" fillId="23" borderId="1" xfId="0" applyFont="1" applyFill="1" applyBorder="1" applyAlignment="1">
      <alignment horizontal="center" vertical="center"/>
    </xf>
    <xf numFmtId="22" fontId="37" fillId="23" borderId="1" xfId="0" applyNumberFormat="1" applyFont="1" applyFill="1" applyBorder="1" applyAlignment="1">
      <alignment vertical="center"/>
    </xf>
    <xf numFmtId="0" fontId="37" fillId="23" borderId="1" xfId="0" applyFont="1" applyFill="1" applyBorder="1" applyAlignment="1">
      <alignment vertical="center" wrapText="1"/>
    </xf>
    <xf numFmtId="0" fontId="75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5" fillId="2" borderId="10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98"/>
  <sheetViews>
    <sheetView tabSelected="1" workbookViewId="0">
      <selection activeCell="G200" sqref="G200"/>
    </sheetView>
  </sheetViews>
  <sheetFormatPr defaultRowHeight="15"/>
  <cols>
    <col min="1" max="1" width="5" bestFit="1" customWidth="1"/>
    <col min="2" max="2" width="19.7109375" customWidth="1"/>
    <col min="3" max="3" width="34.85546875" bestFit="1" customWidth="1"/>
    <col min="4" max="4" width="9.28515625" style="61" bestFit="1" customWidth="1"/>
    <col min="5" max="5" width="0.85546875" customWidth="1"/>
    <col min="6" max="6" width="5" bestFit="1" customWidth="1"/>
    <col min="7" max="7" width="20.28515625" customWidth="1"/>
    <col min="8" max="8" width="36.42578125" bestFit="1" customWidth="1"/>
    <col min="9" max="9" width="8.85546875" bestFit="1" customWidth="1"/>
    <col min="10" max="10" width="0.85546875" customWidth="1"/>
    <col min="11" max="11" width="5" bestFit="1" customWidth="1"/>
    <col min="12" max="12" width="23.42578125" customWidth="1"/>
    <col min="13" max="13" width="34.85546875" customWidth="1"/>
    <col min="14" max="14" width="8.85546875" bestFit="1" customWidth="1"/>
    <col min="15" max="15" width="0.85546875" customWidth="1"/>
    <col min="16" max="16" width="5" bestFit="1" customWidth="1"/>
    <col min="17" max="17" width="20.5703125" customWidth="1"/>
    <col min="18" max="18" width="34.85546875" bestFit="1" customWidth="1"/>
    <col min="19" max="19" width="8.85546875" bestFit="1" customWidth="1"/>
    <col min="20" max="20" width="0.85546875" customWidth="1"/>
    <col min="21" max="21" width="5" bestFit="1" customWidth="1"/>
    <col min="22" max="22" width="24.85546875" bestFit="1" customWidth="1"/>
    <col min="23" max="23" width="33.42578125" bestFit="1" customWidth="1"/>
    <col min="24" max="24" width="8.85546875" bestFit="1" customWidth="1"/>
    <col min="25" max="25" width="0.85546875" customWidth="1"/>
    <col min="26" max="26" width="5" customWidth="1"/>
    <col min="27" max="27" width="21" customWidth="1"/>
    <col min="28" max="28" width="38.7109375" customWidth="1"/>
    <col min="29" max="29" width="8.85546875" customWidth="1"/>
  </cols>
  <sheetData>
    <row r="1" spans="1:29" ht="21" customHeight="1">
      <c r="A1" s="328" t="s">
        <v>247</v>
      </c>
      <c r="B1" s="328"/>
      <c r="C1" s="328"/>
      <c r="D1" s="328"/>
      <c r="E1" s="328"/>
      <c r="F1" s="328"/>
      <c r="G1" s="328"/>
      <c r="H1" s="328"/>
      <c r="I1" s="328"/>
    </row>
    <row r="2" spans="1:29" ht="7.5" customHeight="1">
      <c r="A2" s="62"/>
      <c r="B2" s="63"/>
      <c r="C2" s="62"/>
      <c r="D2" s="62"/>
    </row>
    <row r="3" spans="1:29">
      <c r="A3" s="28">
        <v>1</v>
      </c>
      <c r="B3" s="327" t="s">
        <v>116</v>
      </c>
      <c r="C3" s="327"/>
      <c r="D3" s="327"/>
      <c r="E3" s="327"/>
      <c r="F3" s="327"/>
      <c r="G3" s="327"/>
      <c r="H3" s="327"/>
    </row>
    <row r="4" spans="1:29">
      <c r="A4" s="29">
        <v>2</v>
      </c>
      <c r="B4" s="327" t="s">
        <v>117</v>
      </c>
      <c r="C4" s="327"/>
      <c r="D4" s="327"/>
      <c r="E4" s="327"/>
      <c r="F4" s="327"/>
      <c r="G4" s="327"/>
      <c r="H4" s="327"/>
    </row>
    <row r="5" spans="1:29">
      <c r="A5" s="26">
        <v>3</v>
      </c>
      <c r="B5" s="327" t="s">
        <v>118</v>
      </c>
      <c r="C5" s="327"/>
      <c r="D5" s="327"/>
      <c r="E5" s="327"/>
      <c r="F5" s="327"/>
      <c r="G5" s="327"/>
      <c r="H5" s="327"/>
    </row>
    <row r="6" spans="1:29">
      <c r="A6" s="30">
        <v>4</v>
      </c>
      <c r="B6" s="226" t="s">
        <v>119</v>
      </c>
      <c r="C6" s="99"/>
      <c r="D6" s="99"/>
      <c r="E6" s="226"/>
      <c r="F6" s="226"/>
      <c r="G6" s="226"/>
      <c r="H6" s="226"/>
    </row>
    <row r="7" spans="1:29">
      <c r="A7" s="25">
        <v>5</v>
      </c>
      <c r="B7" s="327" t="s">
        <v>120</v>
      </c>
      <c r="C7" s="327"/>
      <c r="D7" s="327"/>
      <c r="E7" s="327"/>
      <c r="F7" s="327"/>
      <c r="G7" s="327"/>
      <c r="H7" s="327"/>
    </row>
    <row r="8" spans="1:29">
      <c r="A8" s="27">
        <v>6</v>
      </c>
      <c r="B8" s="97" t="s">
        <v>121</v>
      </c>
      <c r="C8" s="98"/>
      <c r="D8" s="100"/>
      <c r="E8" s="97"/>
      <c r="F8" s="97"/>
      <c r="G8" s="97"/>
      <c r="H8" s="97"/>
    </row>
    <row r="9" spans="1:29" ht="7.5" customHeight="1">
      <c r="A9" s="64"/>
      <c r="B9" s="65"/>
      <c r="C9" s="65"/>
      <c r="D9" s="65"/>
    </row>
    <row r="10" spans="1:29">
      <c r="D10"/>
    </row>
    <row r="11" spans="1:29">
      <c r="A11" s="7">
        <v>1</v>
      </c>
      <c r="B11" s="34">
        <v>2019</v>
      </c>
      <c r="C11" s="34" t="s">
        <v>48</v>
      </c>
      <c r="D11" s="34" t="s">
        <v>49</v>
      </c>
      <c r="F11" s="12">
        <v>2</v>
      </c>
      <c r="G11" s="35">
        <v>2019</v>
      </c>
      <c r="H11" s="35" t="s">
        <v>50</v>
      </c>
      <c r="I11" s="35" t="s">
        <v>49</v>
      </c>
      <c r="K11" s="36">
        <v>3</v>
      </c>
      <c r="L11" s="37">
        <v>2019</v>
      </c>
      <c r="M11" s="37" t="s">
        <v>51</v>
      </c>
      <c r="N11" s="37" t="s">
        <v>49</v>
      </c>
      <c r="P11" s="17">
        <v>4</v>
      </c>
      <c r="Q11" s="38">
        <v>2019</v>
      </c>
      <c r="R11" s="38" t="s">
        <v>52</v>
      </c>
      <c r="S11" s="38" t="s">
        <v>49</v>
      </c>
      <c r="U11" s="18">
        <v>5</v>
      </c>
      <c r="V11" s="39">
        <v>2019</v>
      </c>
      <c r="W11" s="39" t="s">
        <v>53</v>
      </c>
      <c r="X11" s="39" t="s">
        <v>49</v>
      </c>
      <c r="Z11" s="22">
        <v>6</v>
      </c>
      <c r="AA11" s="40">
        <v>2019</v>
      </c>
      <c r="AB11" s="40" t="s">
        <v>54</v>
      </c>
      <c r="AC11" s="40" t="s">
        <v>98</v>
      </c>
    </row>
    <row r="12" spans="1:29" ht="15.75" thickBot="1">
      <c r="A12" s="41" t="s">
        <v>14</v>
      </c>
      <c r="B12" s="41" t="s">
        <v>55</v>
      </c>
      <c r="C12" s="41" t="s">
        <v>56</v>
      </c>
      <c r="D12" s="41" t="s">
        <v>15</v>
      </c>
      <c r="F12" s="42" t="s">
        <v>14</v>
      </c>
      <c r="G12" s="42" t="s">
        <v>55</v>
      </c>
      <c r="H12" s="42" t="s">
        <v>56</v>
      </c>
      <c r="I12" s="42" t="s">
        <v>15</v>
      </c>
      <c r="K12" s="43" t="s">
        <v>14</v>
      </c>
      <c r="L12" s="43" t="s">
        <v>55</v>
      </c>
      <c r="M12" s="43" t="s">
        <v>56</v>
      </c>
      <c r="N12" s="43" t="s">
        <v>15</v>
      </c>
      <c r="P12" s="44" t="s">
        <v>14</v>
      </c>
      <c r="Q12" s="44" t="s">
        <v>55</v>
      </c>
      <c r="R12" s="44" t="s">
        <v>56</v>
      </c>
      <c r="S12" s="44" t="s">
        <v>15</v>
      </c>
      <c r="U12" s="45" t="s">
        <v>14</v>
      </c>
      <c r="V12" s="45" t="s">
        <v>55</v>
      </c>
      <c r="W12" s="45" t="s">
        <v>56</v>
      </c>
      <c r="X12" s="45" t="s">
        <v>15</v>
      </c>
      <c r="Z12" s="46" t="s">
        <v>14</v>
      </c>
      <c r="AA12" s="46" t="s">
        <v>55</v>
      </c>
      <c r="AB12" s="46" t="s">
        <v>56</v>
      </c>
      <c r="AC12" s="46" t="s">
        <v>15</v>
      </c>
    </row>
    <row r="13" spans="1:29" ht="15.75" thickTop="1">
      <c r="A13" s="9">
        <v>1</v>
      </c>
      <c r="B13" s="10" t="s">
        <v>1</v>
      </c>
      <c r="C13" s="11" t="s">
        <v>80</v>
      </c>
      <c r="D13" s="6">
        <v>218</v>
      </c>
      <c r="F13" s="9">
        <v>1</v>
      </c>
      <c r="G13" s="13" t="s">
        <v>1</v>
      </c>
      <c r="H13" s="11" t="s">
        <v>18</v>
      </c>
      <c r="I13" s="148">
        <v>460</v>
      </c>
      <c r="K13" s="9">
        <v>1</v>
      </c>
      <c r="L13" s="13" t="s">
        <v>1</v>
      </c>
      <c r="M13" s="48" t="s">
        <v>93</v>
      </c>
      <c r="N13" s="15">
        <v>492</v>
      </c>
      <c r="P13" s="47">
        <v>1</v>
      </c>
      <c r="Q13" s="20" t="s">
        <v>1</v>
      </c>
      <c r="R13" s="48" t="s">
        <v>140</v>
      </c>
      <c r="S13" s="147">
        <v>400</v>
      </c>
      <c r="U13" s="31">
        <v>1</v>
      </c>
      <c r="V13" s="13" t="s">
        <v>78</v>
      </c>
      <c r="W13" s="11" t="s">
        <v>79</v>
      </c>
      <c r="X13" s="19">
        <v>565</v>
      </c>
      <c r="Z13" s="9">
        <v>1</v>
      </c>
      <c r="AA13" s="20" t="s">
        <v>1</v>
      </c>
      <c r="AB13" s="11" t="s">
        <v>63</v>
      </c>
      <c r="AC13" s="23">
        <v>559</v>
      </c>
    </row>
    <row r="14" spans="1:29">
      <c r="A14" s="9">
        <v>2</v>
      </c>
      <c r="B14" s="10" t="s">
        <v>1</v>
      </c>
      <c r="C14" s="11" t="s">
        <v>74</v>
      </c>
      <c r="D14" s="6">
        <v>211</v>
      </c>
      <c r="F14" s="9">
        <v>2</v>
      </c>
      <c r="G14" s="13" t="s">
        <v>1</v>
      </c>
      <c r="H14" s="11" t="s">
        <v>59</v>
      </c>
      <c r="I14" s="148">
        <v>445</v>
      </c>
      <c r="K14" s="9">
        <v>2</v>
      </c>
      <c r="L14" s="13" t="s">
        <v>1</v>
      </c>
      <c r="M14" s="48" t="s">
        <v>77</v>
      </c>
      <c r="N14" s="15">
        <v>450</v>
      </c>
      <c r="P14" s="47">
        <v>2</v>
      </c>
      <c r="Q14" s="20" t="s">
        <v>1</v>
      </c>
      <c r="R14" s="48" t="s">
        <v>196</v>
      </c>
      <c r="S14" s="147">
        <v>342</v>
      </c>
      <c r="U14" s="31">
        <v>2</v>
      </c>
      <c r="V14" s="13" t="s">
        <v>155</v>
      </c>
      <c r="W14" s="11" t="s">
        <v>248</v>
      </c>
      <c r="X14" s="19">
        <v>551</v>
      </c>
      <c r="Z14" s="9">
        <v>2</v>
      </c>
      <c r="AA14" s="20" t="s">
        <v>1</v>
      </c>
      <c r="AB14" s="11" t="s">
        <v>60</v>
      </c>
      <c r="AC14" s="23">
        <v>523</v>
      </c>
    </row>
    <row r="15" spans="1:29">
      <c r="A15" s="9">
        <v>3</v>
      </c>
      <c r="B15" s="10" t="s">
        <v>1</v>
      </c>
      <c r="C15" s="11" t="s">
        <v>58</v>
      </c>
      <c r="D15" s="6">
        <v>209</v>
      </c>
      <c r="F15" s="9">
        <v>3</v>
      </c>
      <c r="G15" s="13" t="s">
        <v>1</v>
      </c>
      <c r="H15" s="11" t="s">
        <v>249</v>
      </c>
      <c r="I15" s="148">
        <v>420</v>
      </c>
      <c r="K15" s="9">
        <v>3</v>
      </c>
      <c r="L15" s="13" t="s">
        <v>1</v>
      </c>
      <c r="M15" s="48" t="s">
        <v>57</v>
      </c>
      <c r="N15" s="49">
        <v>427</v>
      </c>
      <c r="P15" s="47">
        <v>3</v>
      </c>
      <c r="Q15" s="20"/>
      <c r="R15" s="48"/>
      <c r="S15" s="147"/>
      <c r="U15" s="31">
        <v>3</v>
      </c>
      <c r="V15" s="13" t="s">
        <v>123</v>
      </c>
      <c r="W15" s="11" t="s">
        <v>141</v>
      </c>
      <c r="X15" s="19">
        <v>550</v>
      </c>
      <c r="Z15" s="16">
        <v>3</v>
      </c>
      <c r="AA15" s="20" t="s">
        <v>2</v>
      </c>
      <c r="AB15" s="11" t="s">
        <v>250</v>
      </c>
      <c r="AC15" s="23">
        <v>517</v>
      </c>
    </row>
    <row r="16" spans="1:29">
      <c r="A16" s="9">
        <v>4</v>
      </c>
      <c r="B16" s="10" t="s">
        <v>1</v>
      </c>
      <c r="C16" s="11" t="s">
        <v>152</v>
      </c>
      <c r="D16" s="6">
        <v>205</v>
      </c>
      <c r="F16" s="9">
        <v>4</v>
      </c>
      <c r="G16" s="13" t="s">
        <v>1</v>
      </c>
      <c r="H16" s="11" t="s">
        <v>139</v>
      </c>
      <c r="I16" s="148">
        <v>411</v>
      </c>
      <c r="K16" s="9">
        <v>4</v>
      </c>
      <c r="L16" s="13" t="s">
        <v>1</v>
      </c>
      <c r="M16" s="48" t="s">
        <v>157</v>
      </c>
      <c r="N16" s="15">
        <v>328</v>
      </c>
      <c r="P16" s="47"/>
      <c r="Q16" s="20"/>
      <c r="R16" s="48"/>
      <c r="S16" s="38"/>
      <c r="U16" s="31">
        <v>4</v>
      </c>
      <c r="V16" s="13" t="s">
        <v>1</v>
      </c>
      <c r="W16" s="11" t="s">
        <v>160</v>
      </c>
      <c r="X16" s="19">
        <v>537</v>
      </c>
      <c r="Z16" s="9">
        <v>4</v>
      </c>
      <c r="AA16" s="20" t="s">
        <v>1</v>
      </c>
      <c r="AB16" s="11" t="s">
        <v>61</v>
      </c>
      <c r="AC16" s="23">
        <v>417</v>
      </c>
    </row>
    <row r="17" spans="1:29">
      <c r="A17" s="9">
        <v>5</v>
      </c>
      <c r="B17" s="10" t="s">
        <v>1</v>
      </c>
      <c r="C17" s="11" t="s">
        <v>91</v>
      </c>
      <c r="D17" s="6">
        <v>188</v>
      </c>
      <c r="F17" s="9">
        <v>5</v>
      </c>
      <c r="G17" s="13" t="s">
        <v>1</v>
      </c>
      <c r="H17" s="11" t="s">
        <v>17</v>
      </c>
      <c r="I17" s="148">
        <v>328</v>
      </c>
      <c r="K17" s="9">
        <v>5</v>
      </c>
      <c r="L17" s="13" t="s">
        <v>165</v>
      </c>
      <c r="M17" s="48" t="s">
        <v>251</v>
      </c>
      <c r="N17" s="15">
        <v>327</v>
      </c>
      <c r="P17" s="3"/>
      <c r="Q17" s="3"/>
      <c r="R17" s="3"/>
      <c r="S17" s="32"/>
      <c r="U17" s="31">
        <v>5</v>
      </c>
      <c r="V17" s="13" t="s">
        <v>1</v>
      </c>
      <c r="W17" s="11" t="s">
        <v>197</v>
      </c>
      <c r="X17" s="19">
        <v>532</v>
      </c>
      <c r="Z17" s="16"/>
      <c r="AA17" s="20"/>
      <c r="AB17" s="11"/>
      <c r="AC17" s="23"/>
    </row>
    <row r="18" spans="1:29">
      <c r="A18" s="9">
        <v>6</v>
      </c>
      <c r="B18" s="10" t="s">
        <v>1</v>
      </c>
      <c r="C18" s="11" t="s">
        <v>142</v>
      </c>
      <c r="D18" s="6">
        <v>182</v>
      </c>
      <c r="F18" s="9">
        <v>6</v>
      </c>
      <c r="G18" s="13" t="s">
        <v>1</v>
      </c>
      <c r="H18" s="11" t="s">
        <v>160</v>
      </c>
      <c r="I18" s="148">
        <v>320</v>
      </c>
      <c r="K18" s="9">
        <v>6</v>
      </c>
      <c r="L18" s="13" t="s">
        <v>13</v>
      </c>
      <c r="M18" s="48" t="s">
        <v>122</v>
      </c>
      <c r="N18" s="15">
        <v>317</v>
      </c>
      <c r="P18" s="3"/>
      <c r="Q18" s="3"/>
      <c r="R18" s="3"/>
      <c r="S18" s="32"/>
      <c r="U18" s="31">
        <v>6</v>
      </c>
      <c r="V18" s="13" t="s">
        <v>115</v>
      </c>
      <c r="W18" s="11" t="s">
        <v>124</v>
      </c>
      <c r="X18" s="19">
        <v>507</v>
      </c>
      <c r="Z18" s="14"/>
      <c r="AA18" s="20"/>
      <c r="AB18" s="11"/>
      <c r="AC18" s="23"/>
    </row>
    <row r="19" spans="1:29">
      <c r="A19" s="9">
        <v>7</v>
      </c>
      <c r="B19" s="10" t="s">
        <v>1</v>
      </c>
      <c r="C19" s="11" t="s">
        <v>195</v>
      </c>
      <c r="D19" s="6">
        <v>154</v>
      </c>
      <c r="F19" s="9">
        <v>7</v>
      </c>
      <c r="G19" s="13" t="s">
        <v>1</v>
      </c>
      <c r="H19" s="11" t="s">
        <v>159</v>
      </c>
      <c r="I19" s="148">
        <v>318</v>
      </c>
      <c r="K19" s="9">
        <v>7</v>
      </c>
      <c r="L19" s="13" t="s">
        <v>1</v>
      </c>
      <c r="M19" s="48" t="s">
        <v>74</v>
      </c>
      <c r="N19" s="15">
        <v>293</v>
      </c>
      <c r="P19" s="3"/>
      <c r="Q19" s="3"/>
      <c r="R19" s="3"/>
      <c r="S19" s="32"/>
      <c r="U19" s="31">
        <v>7</v>
      </c>
      <c r="V19" s="13" t="s">
        <v>78</v>
      </c>
      <c r="W19" s="11" t="s">
        <v>151</v>
      </c>
      <c r="X19" s="19">
        <v>480</v>
      </c>
      <c r="Z19" s="3"/>
      <c r="AA19" s="3"/>
      <c r="AB19" s="3"/>
      <c r="AC19" s="24"/>
    </row>
    <row r="20" spans="1:29">
      <c r="A20" s="9">
        <v>8</v>
      </c>
      <c r="B20" s="10" t="s">
        <v>1</v>
      </c>
      <c r="C20" s="11" t="s">
        <v>99</v>
      </c>
      <c r="D20" s="6">
        <v>109</v>
      </c>
      <c r="F20" s="9">
        <v>8</v>
      </c>
      <c r="G20" s="13" t="s">
        <v>1</v>
      </c>
      <c r="H20" s="11" t="s">
        <v>80</v>
      </c>
      <c r="I20" s="148">
        <v>307</v>
      </c>
      <c r="K20" s="9">
        <v>8</v>
      </c>
      <c r="L20" s="13" t="s">
        <v>229</v>
      </c>
      <c r="M20" s="48" t="s">
        <v>252</v>
      </c>
      <c r="N20" s="49">
        <v>292</v>
      </c>
      <c r="P20" s="3"/>
      <c r="Q20" s="3"/>
      <c r="R20" s="3"/>
      <c r="S20" s="32"/>
      <c r="U20" s="31">
        <v>8</v>
      </c>
      <c r="V20" s="13" t="s">
        <v>78</v>
      </c>
      <c r="W20" s="11" t="s">
        <v>253</v>
      </c>
      <c r="X20" s="19">
        <v>386</v>
      </c>
      <c r="Z20" s="3"/>
      <c r="AA20" s="3"/>
      <c r="AB20" s="3"/>
      <c r="AC20" s="24"/>
    </row>
    <row r="21" spans="1:29">
      <c r="A21" s="9">
        <v>9</v>
      </c>
      <c r="B21" s="10" t="s">
        <v>1</v>
      </c>
      <c r="C21" s="11" t="s">
        <v>254</v>
      </c>
      <c r="D21" s="6">
        <v>80</v>
      </c>
      <c r="F21" s="9">
        <v>9</v>
      </c>
      <c r="G21" s="13" t="s">
        <v>165</v>
      </c>
      <c r="H21" s="11" t="s">
        <v>255</v>
      </c>
      <c r="I21" s="148">
        <v>298</v>
      </c>
      <c r="K21" s="9">
        <v>9</v>
      </c>
      <c r="L21" s="13" t="s">
        <v>1</v>
      </c>
      <c r="M21" s="48" t="s">
        <v>90</v>
      </c>
      <c r="N21" s="15">
        <v>273</v>
      </c>
      <c r="P21" s="3"/>
      <c r="Q21" s="3"/>
      <c r="R21" s="3"/>
      <c r="S21" s="32"/>
      <c r="U21" s="3"/>
      <c r="V21" s="3"/>
      <c r="W21" s="3"/>
      <c r="X21" s="21"/>
      <c r="Z21" s="3"/>
      <c r="AA21" s="3"/>
      <c r="AB21" s="3"/>
      <c r="AC21" s="24"/>
    </row>
    <row r="22" spans="1:29">
      <c r="A22" s="9">
        <v>10</v>
      </c>
      <c r="B22" s="10" t="s">
        <v>2</v>
      </c>
      <c r="C22" s="11" t="s">
        <v>256</v>
      </c>
      <c r="D22" s="6">
        <v>51</v>
      </c>
      <c r="F22" s="9">
        <v>10</v>
      </c>
      <c r="G22" s="13" t="s">
        <v>1</v>
      </c>
      <c r="H22" s="11" t="s">
        <v>148</v>
      </c>
      <c r="I22" s="148">
        <v>245</v>
      </c>
      <c r="K22" s="9"/>
      <c r="L22" s="13"/>
      <c r="M22" s="48"/>
      <c r="N22" s="37"/>
      <c r="P22" s="3"/>
      <c r="Q22" s="3"/>
      <c r="R22" s="3"/>
      <c r="S22" s="32"/>
      <c r="U22" s="3"/>
      <c r="V22" s="3"/>
      <c r="W22" s="3"/>
      <c r="X22" s="21"/>
      <c r="Z22" s="3"/>
      <c r="AA22" s="3"/>
      <c r="AB22" s="3"/>
      <c r="AC22" s="24"/>
    </row>
    <row r="23" spans="1:29">
      <c r="A23" s="9">
        <v>11</v>
      </c>
      <c r="B23" s="10" t="s">
        <v>1</v>
      </c>
      <c r="C23" s="11" t="s">
        <v>257</v>
      </c>
      <c r="D23" s="6">
        <v>40</v>
      </c>
      <c r="F23" s="9">
        <v>11</v>
      </c>
      <c r="G23" s="13" t="s">
        <v>1</v>
      </c>
      <c r="H23" s="11" t="s">
        <v>156</v>
      </c>
      <c r="I23" s="148">
        <v>240</v>
      </c>
      <c r="K23" s="16"/>
      <c r="L23" s="13"/>
      <c r="M23" s="48"/>
      <c r="N23" s="37"/>
      <c r="P23" s="3"/>
      <c r="Q23" s="3"/>
      <c r="R23" s="3"/>
      <c r="S23" s="32"/>
      <c r="U23" s="3"/>
      <c r="V23" s="3"/>
      <c r="W23" s="3"/>
      <c r="X23" s="21"/>
      <c r="Z23" s="3"/>
      <c r="AA23" s="3"/>
      <c r="AB23" s="3"/>
      <c r="AC23" s="24"/>
    </row>
    <row r="24" spans="1:29">
      <c r="A24" s="9">
        <v>12</v>
      </c>
      <c r="B24" s="10" t="s">
        <v>1</v>
      </c>
      <c r="C24" s="11" t="s">
        <v>100</v>
      </c>
      <c r="D24" s="6">
        <v>28</v>
      </c>
      <c r="F24" s="9">
        <v>12</v>
      </c>
      <c r="G24" s="13" t="s">
        <v>1</v>
      </c>
      <c r="H24" s="11" t="s">
        <v>258</v>
      </c>
      <c r="I24" s="148">
        <v>187</v>
      </c>
      <c r="K24" s="3"/>
      <c r="L24" s="3"/>
      <c r="M24" s="3"/>
      <c r="N24" s="3"/>
      <c r="P24" s="3"/>
      <c r="Q24" s="3"/>
      <c r="R24" s="3"/>
      <c r="S24" s="3"/>
      <c r="U24" s="3"/>
      <c r="V24" s="3"/>
      <c r="W24" s="3"/>
      <c r="X24" s="3"/>
      <c r="Z24" s="3"/>
      <c r="AA24" s="3"/>
      <c r="AB24" s="3"/>
      <c r="AC24" s="3"/>
    </row>
    <row r="25" spans="1:29">
      <c r="A25" s="3"/>
      <c r="B25" s="3"/>
      <c r="C25" s="3"/>
      <c r="D25" s="238"/>
      <c r="F25" s="9">
        <v>13</v>
      </c>
      <c r="G25" s="13" t="s">
        <v>1</v>
      </c>
      <c r="H25" s="11" t="s">
        <v>259</v>
      </c>
      <c r="I25" s="148">
        <v>158</v>
      </c>
      <c r="K25" s="3"/>
      <c r="L25" s="3"/>
      <c r="M25" s="3"/>
      <c r="N25" s="3"/>
      <c r="P25" s="3"/>
      <c r="Q25" s="3"/>
      <c r="R25" s="3"/>
      <c r="S25" s="3"/>
      <c r="U25" s="3"/>
      <c r="V25" s="3"/>
      <c r="W25" s="3"/>
      <c r="X25" s="3"/>
      <c r="Z25" s="3"/>
      <c r="AA25" s="3"/>
      <c r="AB25" s="3"/>
      <c r="AC25" s="3"/>
    </row>
    <row r="27" spans="1:29">
      <c r="A27" s="7">
        <v>1</v>
      </c>
      <c r="B27" s="34">
        <v>2019</v>
      </c>
      <c r="C27" s="34" t="s">
        <v>48</v>
      </c>
      <c r="D27" s="34" t="s">
        <v>62</v>
      </c>
      <c r="F27" s="12">
        <v>2</v>
      </c>
      <c r="G27" s="35">
        <v>2019</v>
      </c>
      <c r="H27" s="35" t="s">
        <v>50</v>
      </c>
      <c r="I27" s="35" t="s">
        <v>62</v>
      </c>
      <c r="K27" s="36">
        <v>3</v>
      </c>
      <c r="L27" s="37">
        <v>2019</v>
      </c>
      <c r="M27" s="37" t="s">
        <v>51</v>
      </c>
      <c r="N27" s="37" t="s">
        <v>62</v>
      </c>
      <c r="P27" s="17">
        <v>4</v>
      </c>
      <c r="Q27" s="38">
        <v>2019</v>
      </c>
      <c r="R27" s="38" t="s">
        <v>52</v>
      </c>
      <c r="S27" s="38" t="s">
        <v>62</v>
      </c>
      <c r="U27" s="18">
        <v>5</v>
      </c>
      <c r="V27" s="39">
        <v>2019</v>
      </c>
      <c r="W27" s="39" t="s">
        <v>53</v>
      </c>
      <c r="X27" s="39" t="s">
        <v>62</v>
      </c>
      <c r="Z27" s="22">
        <v>6</v>
      </c>
      <c r="AA27" s="40">
        <v>2019</v>
      </c>
      <c r="AB27" s="40" t="s">
        <v>54</v>
      </c>
      <c r="AC27" s="40" t="s">
        <v>62</v>
      </c>
    </row>
    <row r="28" spans="1:29" ht="15.75" thickBot="1">
      <c r="A28" s="41" t="s">
        <v>14</v>
      </c>
      <c r="B28" s="41" t="s">
        <v>55</v>
      </c>
      <c r="C28" s="41" t="s">
        <v>56</v>
      </c>
      <c r="D28" s="41" t="s">
        <v>15</v>
      </c>
      <c r="F28" s="42" t="s">
        <v>14</v>
      </c>
      <c r="G28" s="42" t="s">
        <v>55</v>
      </c>
      <c r="H28" s="42" t="s">
        <v>56</v>
      </c>
      <c r="I28" s="42" t="s">
        <v>15</v>
      </c>
      <c r="K28" s="43" t="s">
        <v>14</v>
      </c>
      <c r="L28" s="43" t="s">
        <v>55</v>
      </c>
      <c r="M28" s="43" t="s">
        <v>56</v>
      </c>
      <c r="N28" s="43" t="s">
        <v>15</v>
      </c>
      <c r="P28" s="44" t="s">
        <v>14</v>
      </c>
      <c r="Q28" s="44" t="s">
        <v>55</v>
      </c>
      <c r="R28" s="44" t="s">
        <v>56</v>
      </c>
      <c r="S28" s="44" t="s">
        <v>15</v>
      </c>
      <c r="U28" s="45" t="s">
        <v>14</v>
      </c>
      <c r="V28" s="45" t="s">
        <v>55</v>
      </c>
      <c r="W28" s="45" t="s">
        <v>56</v>
      </c>
      <c r="X28" s="45" t="s">
        <v>15</v>
      </c>
      <c r="Z28" s="46" t="s">
        <v>14</v>
      </c>
      <c r="AA28" s="46" t="s">
        <v>55</v>
      </c>
      <c r="AB28" s="46" t="s">
        <v>56</v>
      </c>
      <c r="AC28" s="46" t="s">
        <v>15</v>
      </c>
    </row>
    <row r="29" spans="1:29" ht="15.75" thickTop="1">
      <c r="A29" s="9">
        <v>1</v>
      </c>
      <c r="B29" s="10" t="s">
        <v>1</v>
      </c>
      <c r="C29" s="11" t="s">
        <v>58</v>
      </c>
      <c r="D29" s="6">
        <v>229</v>
      </c>
      <c r="F29" s="9">
        <v>1</v>
      </c>
      <c r="G29" s="13" t="s">
        <v>155</v>
      </c>
      <c r="H29" s="11" t="s">
        <v>274</v>
      </c>
      <c r="I29" s="148">
        <v>449</v>
      </c>
      <c r="K29" s="9">
        <v>1</v>
      </c>
      <c r="L29" s="13" t="s">
        <v>1</v>
      </c>
      <c r="M29" s="48" t="s">
        <v>93</v>
      </c>
      <c r="N29" s="15">
        <v>465</v>
      </c>
      <c r="P29" s="47">
        <v>1</v>
      </c>
      <c r="Q29" s="20" t="s">
        <v>1</v>
      </c>
      <c r="R29" s="48" t="s">
        <v>140</v>
      </c>
      <c r="S29" s="147">
        <v>439</v>
      </c>
      <c r="U29" s="31">
        <v>1</v>
      </c>
      <c r="V29" s="13" t="s">
        <v>275</v>
      </c>
      <c r="W29" s="11" t="s">
        <v>276</v>
      </c>
      <c r="X29" s="19">
        <v>573</v>
      </c>
      <c r="Z29" s="9">
        <v>1</v>
      </c>
      <c r="AA29" s="20" t="s">
        <v>1</v>
      </c>
      <c r="AB29" s="11" t="s">
        <v>63</v>
      </c>
      <c r="AC29" s="23">
        <v>532</v>
      </c>
    </row>
    <row r="30" spans="1:29">
      <c r="A30" s="9">
        <v>2</v>
      </c>
      <c r="B30" s="10" t="s">
        <v>1</v>
      </c>
      <c r="C30" s="11" t="s">
        <v>80</v>
      </c>
      <c r="D30" s="6">
        <v>203</v>
      </c>
      <c r="F30" s="9">
        <v>2</v>
      </c>
      <c r="G30" s="13" t="s">
        <v>1</v>
      </c>
      <c r="H30" s="11" t="s">
        <v>18</v>
      </c>
      <c r="I30" s="148">
        <v>444</v>
      </c>
      <c r="K30" s="9">
        <v>2</v>
      </c>
      <c r="L30" s="13" t="s">
        <v>1</v>
      </c>
      <c r="M30" s="48" t="s">
        <v>77</v>
      </c>
      <c r="N30" s="15">
        <v>444</v>
      </c>
      <c r="P30" s="47">
        <v>2</v>
      </c>
      <c r="Q30" s="20" t="s">
        <v>1</v>
      </c>
      <c r="R30" s="48" t="s">
        <v>196</v>
      </c>
      <c r="S30" s="147">
        <v>390</v>
      </c>
      <c r="U30" s="31">
        <v>2</v>
      </c>
      <c r="V30" s="13" t="s">
        <v>275</v>
      </c>
      <c r="W30" s="11" t="s">
        <v>141</v>
      </c>
      <c r="X30" s="19">
        <v>555</v>
      </c>
      <c r="Z30" s="9">
        <v>2</v>
      </c>
      <c r="AA30" s="20" t="s">
        <v>1</v>
      </c>
      <c r="AB30" s="11" t="s">
        <v>277</v>
      </c>
      <c r="AC30" s="23">
        <v>489</v>
      </c>
    </row>
    <row r="31" spans="1:29">
      <c r="A31" s="9">
        <v>3</v>
      </c>
      <c r="B31" s="10" t="s">
        <v>1</v>
      </c>
      <c r="C31" s="11" t="s">
        <v>142</v>
      </c>
      <c r="D31" s="6">
        <v>202</v>
      </c>
      <c r="F31" s="9">
        <v>3</v>
      </c>
      <c r="G31" s="13" t="s">
        <v>1</v>
      </c>
      <c r="H31" s="11" t="s">
        <v>139</v>
      </c>
      <c r="I31" s="148">
        <v>377</v>
      </c>
      <c r="K31" s="9">
        <v>3</v>
      </c>
      <c r="L31" s="13" t="s">
        <v>1</v>
      </c>
      <c r="M31" s="48" t="s">
        <v>57</v>
      </c>
      <c r="N31" s="15">
        <v>385</v>
      </c>
      <c r="P31" s="47">
        <v>2</v>
      </c>
      <c r="Q31" s="20" t="s">
        <v>2</v>
      </c>
      <c r="R31" s="48" t="s">
        <v>278</v>
      </c>
      <c r="S31" s="147">
        <v>390</v>
      </c>
      <c r="U31" s="31">
        <v>3</v>
      </c>
      <c r="V31" s="13" t="s">
        <v>78</v>
      </c>
      <c r="W31" s="11" t="s">
        <v>79</v>
      </c>
      <c r="X31" s="19">
        <v>553</v>
      </c>
      <c r="Z31" s="16">
        <v>3</v>
      </c>
      <c r="AA31" s="20" t="s">
        <v>2</v>
      </c>
      <c r="AB31" s="11" t="s">
        <v>279</v>
      </c>
      <c r="AC31" s="23">
        <v>480</v>
      </c>
    </row>
    <row r="32" spans="1:29">
      <c r="A32" s="9">
        <v>4</v>
      </c>
      <c r="B32" s="10" t="s">
        <v>1</v>
      </c>
      <c r="C32" s="11" t="s">
        <v>74</v>
      </c>
      <c r="D32" s="6">
        <v>194</v>
      </c>
      <c r="F32" s="9">
        <v>4</v>
      </c>
      <c r="G32" s="13" t="s">
        <v>1</v>
      </c>
      <c r="H32" s="11" t="s">
        <v>59</v>
      </c>
      <c r="I32" s="148">
        <v>366</v>
      </c>
      <c r="K32" s="9">
        <v>4</v>
      </c>
      <c r="L32" s="13" t="s">
        <v>1</v>
      </c>
      <c r="M32" s="48" t="s">
        <v>157</v>
      </c>
      <c r="N32" s="15">
        <v>350</v>
      </c>
      <c r="P32" s="3"/>
      <c r="Q32" s="3"/>
      <c r="R32" s="3"/>
      <c r="S32" s="3"/>
      <c r="U32" s="31">
        <v>4</v>
      </c>
      <c r="V32" s="13" t="s">
        <v>1</v>
      </c>
      <c r="W32" s="11" t="s">
        <v>160</v>
      </c>
      <c r="X32" s="19">
        <v>547</v>
      </c>
      <c r="Z32" s="9">
        <v>4</v>
      </c>
      <c r="AA32" s="20" t="s">
        <v>1</v>
      </c>
      <c r="AB32" s="11" t="s">
        <v>280</v>
      </c>
      <c r="AC32" s="23">
        <v>450</v>
      </c>
    </row>
    <row r="33" spans="1:29">
      <c r="A33" s="9">
        <v>5</v>
      </c>
      <c r="B33" s="10" t="s">
        <v>1</v>
      </c>
      <c r="C33" s="11" t="s">
        <v>195</v>
      </c>
      <c r="D33" s="6">
        <v>164</v>
      </c>
      <c r="F33" s="9">
        <v>5</v>
      </c>
      <c r="G33" s="13" t="s">
        <v>1</v>
      </c>
      <c r="H33" s="11" t="s">
        <v>281</v>
      </c>
      <c r="I33" s="148">
        <v>359</v>
      </c>
      <c r="K33" s="9">
        <v>5</v>
      </c>
      <c r="L33" s="13" t="s">
        <v>1</v>
      </c>
      <c r="M33" s="48" t="s">
        <v>74</v>
      </c>
      <c r="N33" s="15">
        <v>314</v>
      </c>
      <c r="P33" s="3"/>
      <c r="Q33" s="3"/>
      <c r="R33" s="3"/>
      <c r="S33" s="3"/>
      <c r="U33" s="31">
        <v>5</v>
      </c>
      <c r="V33" s="13" t="s">
        <v>1</v>
      </c>
      <c r="W33" s="11" t="s">
        <v>282</v>
      </c>
      <c r="X33" s="19">
        <v>534</v>
      </c>
      <c r="Z33" s="3"/>
      <c r="AA33" s="3"/>
      <c r="AB33" s="3"/>
      <c r="AC33" s="3"/>
    </row>
    <row r="34" spans="1:29">
      <c r="A34" s="9">
        <v>6</v>
      </c>
      <c r="B34" s="10" t="s">
        <v>1</v>
      </c>
      <c r="C34" s="11" t="s">
        <v>152</v>
      </c>
      <c r="D34" s="6">
        <v>158</v>
      </c>
      <c r="F34" s="9">
        <v>6</v>
      </c>
      <c r="G34" s="13" t="s">
        <v>1</v>
      </c>
      <c r="H34" s="11" t="s">
        <v>159</v>
      </c>
      <c r="I34" s="148">
        <v>349</v>
      </c>
      <c r="K34" s="9">
        <v>6</v>
      </c>
      <c r="L34" s="13" t="s">
        <v>1</v>
      </c>
      <c r="M34" s="48" t="s">
        <v>90</v>
      </c>
      <c r="N34" s="15">
        <v>301</v>
      </c>
      <c r="P34" s="3"/>
      <c r="Q34" s="3"/>
      <c r="R34" s="3"/>
      <c r="S34" s="3"/>
      <c r="U34" s="31">
        <v>6</v>
      </c>
      <c r="V34" s="13" t="s">
        <v>155</v>
      </c>
      <c r="W34" s="11" t="s">
        <v>248</v>
      </c>
      <c r="X34" s="19">
        <v>532</v>
      </c>
      <c r="Z34" s="3"/>
      <c r="AA34" s="3"/>
      <c r="AB34" s="3"/>
      <c r="AC34" s="3"/>
    </row>
    <row r="35" spans="1:29">
      <c r="A35" s="9">
        <v>7</v>
      </c>
      <c r="B35" s="10" t="s">
        <v>1</v>
      </c>
      <c r="C35" s="11" t="s">
        <v>158</v>
      </c>
      <c r="D35" s="6">
        <v>154</v>
      </c>
      <c r="F35" s="9">
        <v>7</v>
      </c>
      <c r="G35" s="13" t="s">
        <v>165</v>
      </c>
      <c r="H35" s="11" t="s">
        <v>255</v>
      </c>
      <c r="I35" s="148">
        <v>324</v>
      </c>
      <c r="K35" s="9">
        <v>7</v>
      </c>
      <c r="L35" s="13" t="s">
        <v>229</v>
      </c>
      <c r="M35" s="48" t="s">
        <v>252</v>
      </c>
      <c r="N35" s="15">
        <v>284</v>
      </c>
      <c r="P35" s="3"/>
      <c r="Q35" s="3"/>
      <c r="R35" s="3"/>
      <c r="S35" s="3"/>
      <c r="U35" s="31">
        <v>7</v>
      </c>
      <c r="V35" s="13" t="s">
        <v>115</v>
      </c>
      <c r="W35" s="11" t="s">
        <v>124</v>
      </c>
      <c r="X35" s="19">
        <v>529</v>
      </c>
      <c r="Z35" s="3"/>
      <c r="AA35" s="3"/>
      <c r="AB35" s="3"/>
      <c r="AC35" s="3"/>
    </row>
    <row r="36" spans="1:29">
      <c r="A36" s="9">
        <v>8</v>
      </c>
      <c r="B36" s="10" t="s">
        <v>1</v>
      </c>
      <c r="C36" s="11" t="s">
        <v>254</v>
      </c>
      <c r="D36" s="6">
        <v>123</v>
      </c>
      <c r="F36" s="9">
        <v>8</v>
      </c>
      <c r="G36" s="13" t="s">
        <v>1</v>
      </c>
      <c r="H36" s="11" t="s">
        <v>80</v>
      </c>
      <c r="I36" s="148">
        <v>284</v>
      </c>
      <c r="K36" s="9">
        <v>8</v>
      </c>
      <c r="L36" s="13" t="s">
        <v>1</v>
      </c>
      <c r="M36" s="48" t="s">
        <v>283</v>
      </c>
      <c r="N36" s="15">
        <v>244</v>
      </c>
      <c r="P36" s="3"/>
      <c r="Q36" s="3"/>
      <c r="R36" s="3"/>
      <c r="S36" s="3"/>
      <c r="U36" s="31">
        <v>8</v>
      </c>
      <c r="V36" s="13" t="s">
        <v>1</v>
      </c>
      <c r="W36" s="11" t="s">
        <v>197</v>
      </c>
      <c r="X36" s="19">
        <v>526</v>
      </c>
      <c r="Z36" s="3"/>
      <c r="AA36" s="3"/>
      <c r="AB36" s="3"/>
      <c r="AC36" s="3"/>
    </row>
    <row r="37" spans="1:29">
      <c r="A37" s="9">
        <v>9</v>
      </c>
      <c r="B37" s="10" t="s">
        <v>1</v>
      </c>
      <c r="C37" s="11" t="s">
        <v>91</v>
      </c>
      <c r="D37" s="6">
        <v>122</v>
      </c>
      <c r="F37" s="9">
        <v>9</v>
      </c>
      <c r="G37" s="13" t="s">
        <v>2</v>
      </c>
      <c r="H37" s="11" t="s">
        <v>284</v>
      </c>
      <c r="I37" s="148">
        <v>254</v>
      </c>
      <c r="K37" s="3"/>
      <c r="L37" s="3"/>
      <c r="M37" s="3"/>
      <c r="N37" s="3"/>
      <c r="P37" s="3"/>
      <c r="Q37" s="3"/>
      <c r="R37" s="3"/>
      <c r="S37" s="3"/>
      <c r="U37" s="31">
        <v>9</v>
      </c>
      <c r="V37" s="13" t="s">
        <v>285</v>
      </c>
      <c r="W37" s="11" t="s">
        <v>286</v>
      </c>
      <c r="X37" s="19">
        <v>522</v>
      </c>
      <c r="Z37" s="3"/>
      <c r="AA37" s="3"/>
      <c r="AB37" s="3"/>
      <c r="AC37" s="3"/>
    </row>
    <row r="38" spans="1:29">
      <c r="A38" s="9">
        <v>10</v>
      </c>
      <c r="B38" s="10" t="s">
        <v>1</v>
      </c>
      <c r="C38" s="11" t="s">
        <v>99</v>
      </c>
      <c r="D38" s="6">
        <v>107</v>
      </c>
      <c r="F38" s="9">
        <v>10</v>
      </c>
      <c r="G38" s="13" t="s">
        <v>1</v>
      </c>
      <c r="H38" s="11" t="s">
        <v>160</v>
      </c>
      <c r="I38" s="148">
        <v>239</v>
      </c>
      <c r="K38" s="3"/>
      <c r="L38" s="3"/>
      <c r="M38" s="3"/>
      <c r="N38" s="3"/>
      <c r="P38" s="3"/>
      <c r="Q38" s="3"/>
      <c r="R38" s="3"/>
      <c r="S38" s="3"/>
      <c r="U38" s="31">
        <v>10</v>
      </c>
      <c r="V38" s="13" t="s">
        <v>1</v>
      </c>
      <c r="W38" s="11" t="s">
        <v>287</v>
      </c>
      <c r="X38" s="19">
        <v>489</v>
      </c>
      <c r="Z38" s="3"/>
      <c r="AA38" s="3"/>
      <c r="AB38" s="3"/>
      <c r="AC38" s="3"/>
    </row>
    <row r="39" spans="1:29">
      <c r="A39" s="258"/>
      <c r="B39" s="258"/>
      <c r="C39" s="258"/>
      <c r="D39" s="259"/>
      <c r="F39" s="9">
        <v>11</v>
      </c>
      <c r="G39" s="13" t="s">
        <v>1</v>
      </c>
      <c r="H39" s="11" t="s">
        <v>288</v>
      </c>
      <c r="I39" s="148">
        <v>203</v>
      </c>
      <c r="K39" s="3"/>
      <c r="L39" s="3"/>
      <c r="M39" s="3"/>
      <c r="N39" s="3"/>
      <c r="P39" s="3"/>
      <c r="Q39" s="3"/>
      <c r="R39" s="3"/>
      <c r="S39" s="3"/>
      <c r="U39" s="31">
        <v>11</v>
      </c>
      <c r="V39" s="13" t="s">
        <v>78</v>
      </c>
      <c r="W39" s="11" t="s">
        <v>253</v>
      </c>
      <c r="X39" s="19">
        <v>450</v>
      </c>
      <c r="Z39" s="3"/>
      <c r="AA39" s="3"/>
      <c r="AB39" s="3"/>
      <c r="AC39" s="3"/>
    </row>
    <row r="40" spans="1:29">
      <c r="A40" s="3"/>
      <c r="B40" s="3"/>
      <c r="C40" s="3"/>
      <c r="D40" s="238"/>
      <c r="F40" s="9">
        <v>12</v>
      </c>
      <c r="G40" s="13" t="s">
        <v>1</v>
      </c>
      <c r="H40" s="11" t="s">
        <v>91</v>
      </c>
      <c r="I40" s="148">
        <v>96</v>
      </c>
      <c r="K40" s="3"/>
      <c r="L40" s="3"/>
      <c r="M40" s="3"/>
      <c r="N40" s="3"/>
      <c r="P40" s="3"/>
      <c r="Q40" s="3"/>
      <c r="R40" s="3"/>
      <c r="S40" s="3"/>
      <c r="U40" s="31">
        <v>12</v>
      </c>
      <c r="V40" s="13" t="s">
        <v>78</v>
      </c>
      <c r="W40" s="11" t="s">
        <v>151</v>
      </c>
      <c r="X40" s="19">
        <v>421</v>
      </c>
      <c r="Z40" s="3"/>
      <c r="AA40" s="3"/>
      <c r="AB40" s="3"/>
      <c r="AC40" s="3"/>
    </row>
    <row r="41" spans="1:29">
      <c r="D41"/>
    </row>
    <row r="42" spans="1:29">
      <c r="A42" s="7">
        <v>1</v>
      </c>
      <c r="B42" s="34">
        <v>2019</v>
      </c>
      <c r="C42" s="34" t="s">
        <v>48</v>
      </c>
      <c r="D42" s="34" t="s">
        <v>64</v>
      </c>
      <c r="F42" s="12">
        <v>2</v>
      </c>
      <c r="G42" s="35">
        <v>2019</v>
      </c>
      <c r="H42" s="35" t="s">
        <v>50</v>
      </c>
      <c r="I42" s="35" t="s">
        <v>64</v>
      </c>
      <c r="K42" s="36">
        <v>3</v>
      </c>
      <c r="L42" s="37">
        <v>2019</v>
      </c>
      <c r="M42" s="37" t="s">
        <v>51</v>
      </c>
      <c r="N42" s="37" t="s">
        <v>64</v>
      </c>
      <c r="P42" s="17">
        <v>4</v>
      </c>
      <c r="Q42" s="38">
        <v>2019</v>
      </c>
      <c r="R42" s="38" t="s">
        <v>52</v>
      </c>
      <c r="S42" s="38" t="s">
        <v>64</v>
      </c>
      <c r="U42" s="18">
        <v>5</v>
      </c>
      <c r="V42" s="39">
        <v>2019</v>
      </c>
      <c r="W42" s="39" t="s">
        <v>53</v>
      </c>
      <c r="X42" s="39" t="s">
        <v>64</v>
      </c>
      <c r="Z42" s="22">
        <v>6</v>
      </c>
      <c r="AA42" s="40">
        <v>2019</v>
      </c>
      <c r="AB42" s="40" t="s">
        <v>54</v>
      </c>
      <c r="AC42" s="40" t="s">
        <v>64</v>
      </c>
    </row>
    <row r="43" spans="1:29" ht="15.75" thickBot="1">
      <c r="A43" s="41" t="s">
        <v>14</v>
      </c>
      <c r="B43" s="41" t="s">
        <v>55</v>
      </c>
      <c r="C43" s="41" t="s">
        <v>56</v>
      </c>
      <c r="D43" s="41" t="s">
        <v>15</v>
      </c>
      <c r="F43" s="42" t="s">
        <v>14</v>
      </c>
      <c r="G43" s="42" t="s">
        <v>55</v>
      </c>
      <c r="H43" s="42" t="s">
        <v>56</v>
      </c>
      <c r="I43" s="42" t="s">
        <v>15</v>
      </c>
      <c r="K43" s="43" t="s">
        <v>14</v>
      </c>
      <c r="L43" s="43" t="s">
        <v>55</v>
      </c>
      <c r="M43" s="43" t="s">
        <v>56</v>
      </c>
      <c r="N43" s="43" t="s">
        <v>15</v>
      </c>
      <c r="P43" s="44" t="s">
        <v>14</v>
      </c>
      <c r="Q43" s="44" t="s">
        <v>55</v>
      </c>
      <c r="R43" s="44" t="s">
        <v>56</v>
      </c>
      <c r="S43" s="44" t="s">
        <v>15</v>
      </c>
      <c r="U43" s="45" t="s">
        <v>14</v>
      </c>
      <c r="V43" s="45" t="s">
        <v>55</v>
      </c>
      <c r="W43" s="45" t="s">
        <v>56</v>
      </c>
      <c r="X43" s="45" t="s">
        <v>15</v>
      </c>
      <c r="Z43" s="46" t="s">
        <v>14</v>
      </c>
      <c r="AA43" s="46" t="s">
        <v>55</v>
      </c>
      <c r="AB43" s="46" t="s">
        <v>56</v>
      </c>
      <c r="AC43" s="46" t="s">
        <v>15</v>
      </c>
    </row>
    <row r="44" spans="1:29" ht="15.75" thickTop="1">
      <c r="A44" s="9">
        <v>1</v>
      </c>
      <c r="B44" s="10" t="s">
        <v>1</v>
      </c>
      <c r="C44" s="11" t="s">
        <v>80</v>
      </c>
      <c r="D44" s="6">
        <v>218</v>
      </c>
      <c r="F44" s="9">
        <v>1</v>
      </c>
      <c r="G44" s="13" t="s">
        <v>1</v>
      </c>
      <c r="H44" s="11" t="s">
        <v>59</v>
      </c>
      <c r="I44" s="148">
        <v>436</v>
      </c>
      <c r="K44" s="9">
        <v>1</v>
      </c>
      <c r="L44" s="13" t="s">
        <v>1</v>
      </c>
      <c r="M44" s="48" t="s">
        <v>93</v>
      </c>
      <c r="N44" s="15">
        <v>482</v>
      </c>
      <c r="P44" s="47">
        <v>1</v>
      </c>
      <c r="Q44" s="20" t="s">
        <v>289</v>
      </c>
      <c r="R44" s="48" t="s">
        <v>290</v>
      </c>
      <c r="S44" s="38">
        <v>526</v>
      </c>
      <c r="U44" s="31">
        <v>1</v>
      </c>
      <c r="V44" s="13" t="s">
        <v>275</v>
      </c>
      <c r="W44" s="11" t="s">
        <v>276</v>
      </c>
      <c r="X44" s="19">
        <v>574</v>
      </c>
      <c r="Z44" s="9">
        <v>1</v>
      </c>
      <c r="AA44" s="20" t="s">
        <v>1</v>
      </c>
      <c r="AB44" s="11" t="s">
        <v>63</v>
      </c>
      <c r="AC44" s="23">
        <v>559</v>
      </c>
    </row>
    <row r="45" spans="1:29">
      <c r="A45" s="9">
        <v>2</v>
      </c>
      <c r="B45" s="10" t="s">
        <v>1</v>
      </c>
      <c r="C45" s="11" t="s">
        <v>58</v>
      </c>
      <c r="D45" s="6">
        <v>209</v>
      </c>
      <c r="F45" s="9">
        <v>2</v>
      </c>
      <c r="G45" s="13" t="s">
        <v>1</v>
      </c>
      <c r="H45" s="11" t="s">
        <v>281</v>
      </c>
      <c r="I45" s="148">
        <v>416</v>
      </c>
      <c r="K45" s="9">
        <v>2</v>
      </c>
      <c r="L45" s="13" t="s">
        <v>1</v>
      </c>
      <c r="M45" s="48" t="s">
        <v>77</v>
      </c>
      <c r="N45" s="15">
        <v>424</v>
      </c>
      <c r="P45" s="47">
        <v>2</v>
      </c>
      <c r="Q45" s="20" t="s">
        <v>1</v>
      </c>
      <c r="R45" s="48" t="s">
        <v>18</v>
      </c>
      <c r="S45" s="147">
        <v>446</v>
      </c>
      <c r="U45" s="31">
        <v>2</v>
      </c>
      <c r="V45" s="13" t="s">
        <v>155</v>
      </c>
      <c r="W45" s="11" t="s">
        <v>274</v>
      </c>
      <c r="X45" s="19">
        <v>563</v>
      </c>
      <c r="Z45" s="9">
        <v>2</v>
      </c>
      <c r="AA45" s="20" t="s">
        <v>1</v>
      </c>
      <c r="AB45" s="11" t="s">
        <v>291</v>
      </c>
      <c r="AC45" s="23">
        <v>537</v>
      </c>
    </row>
    <row r="46" spans="1:29">
      <c r="A46" s="9">
        <v>3</v>
      </c>
      <c r="B46" s="10" t="s">
        <v>1</v>
      </c>
      <c r="C46" s="11" t="s">
        <v>152</v>
      </c>
      <c r="D46" s="6">
        <v>198</v>
      </c>
      <c r="F46" s="9">
        <v>3</v>
      </c>
      <c r="G46" s="13" t="s">
        <v>1</v>
      </c>
      <c r="H46" s="11" t="s">
        <v>292</v>
      </c>
      <c r="I46" s="148">
        <v>405</v>
      </c>
      <c r="K46" s="9">
        <v>3</v>
      </c>
      <c r="L46" s="13" t="s">
        <v>1</v>
      </c>
      <c r="M46" s="48" t="s">
        <v>57</v>
      </c>
      <c r="N46" s="15">
        <v>401</v>
      </c>
      <c r="P46" s="47">
        <v>3</v>
      </c>
      <c r="Q46" s="20" t="s">
        <v>1</v>
      </c>
      <c r="R46" s="48" t="s">
        <v>140</v>
      </c>
      <c r="S46" s="147">
        <v>423</v>
      </c>
      <c r="U46" s="31">
        <v>3</v>
      </c>
      <c r="V46" s="13" t="s">
        <v>275</v>
      </c>
      <c r="W46" s="11" t="s">
        <v>141</v>
      </c>
      <c r="X46" s="19">
        <v>562</v>
      </c>
      <c r="Z46" s="9">
        <v>3</v>
      </c>
      <c r="AA46" s="20" t="s">
        <v>1</v>
      </c>
      <c r="AB46" s="11" t="s">
        <v>293</v>
      </c>
      <c r="AC46" s="23">
        <v>510</v>
      </c>
    </row>
    <row r="47" spans="1:29">
      <c r="A47" s="9">
        <v>4</v>
      </c>
      <c r="B47" s="10" t="s">
        <v>285</v>
      </c>
      <c r="C47" s="11" t="s">
        <v>294</v>
      </c>
      <c r="D47" s="6">
        <v>190</v>
      </c>
      <c r="F47" s="9">
        <v>4</v>
      </c>
      <c r="G47" s="13" t="s">
        <v>0</v>
      </c>
      <c r="H47" s="11" t="s">
        <v>295</v>
      </c>
      <c r="I47" s="148">
        <v>387</v>
      </c>
      <c r="K47" s="9">
        <v>4</v>
      </c>
      <c r="L47" s="13" t="s">
        <v>1</v>
      </c>
      <c r="M47" s="48" t="s">
        <v>296</v>
      </c>
      <c r="N47" s="15">
        <v>386</v>
      </c>
      <c r="P47" s="47">
        <v>4</v>
      </c>
      <c r="Q47" s="20" t="s">
        <v>1</v>
      </c>
      <c r="R47" s="48" t="s">
        <v>196</v>
      </c>
      <c r="S47" s="147">
        <v>405</v>
      </c>
      <c r="U47" s="31">
        <v>4</v>
      </c>
      <c r="V47" s="13" t="s">
        <v>78</v>
      </c>
      <c r="W47" s="11" t="s">
        <v>79</v>
      </c>
      <c r="X47" s="19">
        <v>559</v>
      </c>
      <c r="Z47" s="9">
        <v>4</v>
      </c>
      <c r="AA47" s="20" t="s">
        <v>1</v>
      </c>
      <c r="AB47" s="11" t="s">
        <v>74</v>
      </c>
      <c r="AC47" s="23">
        <v>501</v>
      </c>
    </row>
    <row r="48" spans="1:29">
      <c r="A48" s="9">
        <v>5</v>
      </c>
      <c r="B48" s="10" t="s">
        <v>1</v>
      </c>
      <c r="C48" s="11" t="s">
        <v>195</v>
      </c>
      <c r="D48" s="6">
        <v>186</v>
      </c>
      <c r="F48" s="9">
        <v>5</v>
      </c>
      <c r="G48" s="13" t="s">
        <v>155</v>
      </c>
      <c r="H48" s="11" t="s">
        <v>274</v>
      </c>
      <c r="I48" s="35">
        <v>386</v>
      </c>
      <c r="K48" s="9">
        <v>5</v>
      </c>
      <c r="L48" s="13" t="s">
        <v>1</v>
      </c>
      <c r="M48" s="48" t="s">
        <v>157</v>
      </c>
      <c r="N48" s="15">
        <v>302</v>
      </c>
      <c r="P48" s="47">
        <v>5</v>
      </c>
      <c r="Q48" s="20" t="s">
        <v>1</v>
      </c>
      <c r="R48" s="48" t="s">
        <v>281</v>
      </c>
      <c r="S48" s="147">
        <v>347</v>
      </c>
      <c r="U48" s="31">
        <v>5</v>
      </c>
      <c r="V48" s="13" t="s">
        <v>1</v>
      </c>
      <c r="W48" s="11" t="s">
        <v>160</v>
      </c>
      <c r="X48" s="19">
        <v>549</v>
      </c>
      <c r="Z48" s="16">
        <v>5</v>
      </c>
      <c r="AA48" s="20" t="s">
        <v>1</v>
      </c>
      <c r="AB48" s="11" t="s">
        <v>277</v>
      </c>
      <c r="AC48" s="23">
        <v>487</v>
      </c>
    </row>
    <row r="49" spans="1:29">
      <c r="A49" s="9">
        <v>6</v>
      </c>
      <c r="B49" s="10" t="s">
        <v>1</v>
      </c>
      <c r="C49" s="11" t="s">
        <v>74</v>
      </c>
      <c r="D49" s="6">
        <v>184</v>
      </c>
      <c r="F49" s="9">
        <v>6</v>
      </c>
      <c r="G49" s="13" t="s">
        <v>1</v>
      </c>
      <c r="H49" s="11" t="s">
        <v>17</v>
      </c>
      <c r="I49" s="148">
        <v>354</v>
      </c>
      <c r="K49" s="9">
        <v>6</v>
      </c>
      <c r="L49" s="13" t="s">
        <v>1</v>
      </c>
      <c r="M49" s="48" t="s">
        <v>90</v>
      </c>
      <c r="N49" s="15">
        <v>286</v>
      </c>
      <c r="P49" s="3"/>
      <c r="Q49" s="3"/>
      <c r="R49" s="3"/>
      <c r="S49" s="3"/>
      <c r="U49" s="31">
        <v>6</v>
      </c>
      <c r="V49" s="13" t="s">
        <v>155</v>
      </c>
      <c r="W49" s="11" t="s">
        <v>248</v>
      </c>
      <c r="X49" s="19">
        <v>545</v>
      </c>
      <c r="Z49" s="9">
        <v>6</v>
      </c>
      <c r="AA49" s="20" t="s">
        <v>1</v>
      </c>
      <c r="AB49" s="11" t="s">
        <v>279</v>
      </c>
      <c r="AC49" s="23">
        <v>460</v>
      </c>
    </row>
    <row r="50" spans="1:29">
      <c r="A50" s="9">
        <v>7</v>
      </c>
      <c r="B50" s="10" t="s">
        <v>1</v>
      </c>
      <c r="C50" s="11" t="s">
        <v>158</v>
      </c>
      <c r="D50" s="6">
        <v>181</v>
      </c>
      <c r="F50" s="9">
        <v>7</v>
      </c>
      <c r="G50" s="13" t="s">
        <v>165</v>
      </c>
      <c r="H50" s="11" t="s">
        <v>255</v>
      </c>
      <c r="I50" s="148">
        <v>331</v>
      </c>
      <c r="K50" s="9">
        <v>7</v>
      </c>
      <c r="L50" s="13" t="s">
        <v>165</v>
      </c>
      <c r="M50" s="48" t="s">
        <v>251</v>
      </c>
      <c r="N50" s="15">
        <v>285</v>
      </c>
      <c r="P50" s="3"/>
      <c r="Q50" s="3"/>
      <c r="R50" s="3"/>
      <c r="S50" s="3"/>
      <c r="U50" s="31">
        <v>7</v>
      </c>
      <c r="V50" s="13" t="s">
        <v>2</v>
      </c>
      <c r="W50" s="11" t="s">
        <v>284</v>
      </c>
      <c r="X50" s="19">
        <v>526</v>
      </c>
      <c r="Z50" s="3"/>
      <c r="AA50" s="3"/>
      <c r="AB50" s="3"/>
      <c r="AC50" s="3"/>
    </row>
    <row r="51" spans="1:29">
      <c r="A51" s="9">
        <v>8</v>
      </c>
      <c r="B51" s="10" t="s">
        <v>1</v>
      </c>
      <c r="C51" s="11" t="s">
        <v>142</v>
      </c>
      <c r="D51" s="6">
        <v>179</v>
      </c>
      <c r="F51" s="9">
        <v>8</v>
      </c>
      <c r="G51" s="13" t="s">
        <v>1</v>
      </c>
      <c r="H51" s="11" t="s">
        <v>249</v>
      </c>
      <c r="I51" s="148">
        <v>318</v>
      </c>
      <c r="K51" s="9">
        <v>8</v>
      </c>
      <c r="L51" s="13" t="s">
        <v>13</v>
      </c>
      <c r="M51" s="48" t="s">
        <v>122</v>
      </c>
      <c r="N51" s="15">
        <v>271</v>
      </c>
      <c r="P51" s="3"/>
      <c r="Q51" s="3"/>
      <c r="R51" s="3"/>
      <c r="S51" s="3"/>
      <c r="U51" s="31">
        <v>8</v>
      </c>
      <c r="V51" s="13" t="s">
        <v>78</v>
      </c>
      <c r="W51" s="11" t="s">
        <v>253</v>
      </c>
      <c r="X51" s="19">
        <v>520</v>
      </c>
      <c r="Z51" s="3"/>
      <c r="AA51" s="3"/>
      <c r="AB51" s="3"/>
      <c r="AC51" s="3"/>
    </row>
    <row r="52" spans="1:29">
      <c r="A52" s="9">
        <v>9</v>
      </c>
      <c r="B52" s="10" t="s">
        <v>2</v>
      </c>
      <c r="C52" s="11" t="s">
        <v>297</v>
      </c>
      <c r="D52" s="6">
        <v>167</v>
      </c>
      <c r="F52" s="9">
        <v>9</v>
      </c>
      <c r="G52" s="13" t="s">
        <v>1</v>
      </c>
      <c r="H52" s="11" t="s">
        <v>80</v>
      </c>
      <c r="I52" s="148">
        <v>294</v>
      </c>
      <c r="K52" s="9">
        <v>9</v>
      </c>
      <c r="L52" s="13" t="s">
        <v>2</v>
      </c>
      <c r="M52" s="48" t="s">
        <v>298</v>
      </c>
      <c r="N52" s="15">
        <v>170</v>
      </c>
      <c r="P52" s="3"/>
      <c r="Q52" s="3"/>
      <c r="R52" s="3"/>
      <c r="S52" s="3"/>
      <c r="U52" s="31">
        <v>9</v>
      </c>
      <c r="V52" s="13" t="s">
        <v>1</v>
      </c>
      <c r="W52" s="11" t="s">
        <v>282</v>
      </c>
      <c r="X52" s="19">
        <v>520</v>
      </c>
      <c r="Z52" s="3"/>
      <c r="AA52" s="3"/>
      <c r="AB52" s="3"/>
      <c r="AC52" s="3"/>
    </row>
    <row r="53" spans="1:29">
      <c r="A53" s="9">
        <v>10</v>
      </c>
      <c r="B53" s="10" t="s">
        <v>1</v>
      </c>
      <c r="C53" s="11" t="s">
        <v>99</v>
      </c>
      <c r="D53" s="6">
        <v>126</v>
      </c>
      <c r="F53" s="9">
        <v>10</v>
      </c>
      <c r="G53" s="13" t="s">
        <v>1</v>
      </c>
      <c r="H53" s="11" t="s">
        <v>160</v>
      </c>
      <c r="I53" s="148">
        <v>280</v>
      </c>
      <c r="K53" s="9">
        <v>10</v>
      </c>
      <c r="L53" s="13" t="s">
        <v>165</v>
      </c>
      <c r="M53" s="48" t="s">
        <v>299</v>
      </c>
      <c r="N53" s="15">
        <v>153</v>
      </c>
      <c r="P53" s="3"/>
      <c r="Q53" s="3"/>
      <c r="R53" s="3"/>
      <c r="S53" s="3"/>
      <c r="U53" s="31">
        <v>10</v>
      </c>
      <c r="V53" s="13" t="s">
        <v>285</v>
      </c>
      <c r="W53" s="11" t="s">
        <v>286</v>
      </c>
      <c r="X53" s="19">
        <v>519</v>
      </c>
      <c r="Z53" s="3"/>
      <c r="AA53" s="3"/>
      <c r="AB53" s="3"/>
      <c r="AC53" s="3"/>
    </row>
    <row r="54" spans="1:29">
      <c r="A54" s="9">
        <v>11</v>
      </c>
      <c r="B54" s="10" t="s">
        <v>1</v>
      </c>
      <c r="C54" s="11" t="s">
        <v>153</v>
      </c>
      <c r="D54" s="6">
        <v>124</v>
      </c>
      <c r="F54" s="9">
        <v>11</v>
      </c>
      <c r="G54" s="13" t="s">
        <v>1</v>
      </c>
      <c r="H54" s="11" t="s">
        <v>139</v>
      </c>
      <c r="I54" s="148">
        <v>240</v>
      </c>
      <c r="K54" s="9">
        <v>11</v>
      </c>
      <c r="L54" s="13" t="s">
        <v>180</v>
      </c>
      <c r="M54" s="48" t="s">
        <v>300</v>
      </c>
      <c r="N54" s="15">
        <v>144</v>
      </c>
      <c r="P54" s="3"/>
      <c r="Q54" s="3"/>
      <c r="R54" s="3"/>
      <c r="S54" s="3"/>
      <c r="U54" s="31">
        <v>11</v>
      </c>
      <c r="V54" s="13" t="s">
        <v>1</v>
      </c>
      <c r="W54" s="11" t="s">
        <v>197</v>
      </c>
      <c r="X54" s="19">
        <v>515</v>
      </c>
      <c r="Z54" s="3"/>
      <c r="AA54" s="3"/>
      <c r="AB54" s="3"/>
      <c r="AC54" s="3"/>
    </row>
    <row r="55" spans="1:29">
      <c r="A55" s="9">
        <v>12</v>
      </c>
      <c r="B55" s="10" t="s">
        <v>1</v>
      </c>
      <c r="C55" s="11" t="s">
        <v>91</v>
      </c>
      <c r="D55" s="6">
        <v>104</v>
      </c>
      <c r="F55" s="9">
        <v>12</v>
      </c>
      <c r="G55" s="13" t="s">
        <v>1</v>
      </c>
      <c r="H55" s="11" t="s">
        <v>91</v>
      </c>
      <c r="I55" s="148">
        <v>97</v>
      </c>
      <c r="K55" s="3"/>
      <c r="L55" s="3"/>
      <c r="M55" s="3"/>
      <c r="N55" s="3"/>
      <c r="P55" s="3"/>
      <c r="Q55" s="3"/>
      <c r="R55" s="3"/>
      <c r="S55" s="3"/>
      <c r="U55" s="31">
        <v>12</v>
      </c>
      <c r="V55" s="13" t="s">
        <v>115</v>
      </c>
      <c r="W55" s="11" t="s">
        <v>124</v>
      </c>
      <c r="X55" s="19">
        <v>512</v>
      </c>
      <c r="Z55" s="3"/>
      <c r="AA55" s="3"/>
      <c r="AB55" s="3"/>
      <c r="AC55" s="3"/>
    </row>
    <row r="56" spans="1:29">
      <c r="A56" s="9">
        <v>13</v>
      </c>
      <c r="B56" s="10" t="s">
        <v>301</v>
      </c>
      <c r="C56" s="11" t="s">
        <v>302</v>
      </c>
      <c r="D56" s="6">
        <v>62</v>
      </c>
      <c r="F56" s="3"/>
      <c r="G56" s="3"/>
      <c r="H56" s="3"/>
      <c r="I56" s="3"/>
      <c r="K56" s="3"/>
      <c r="L56" s="3"/>
      <c r="M56" s="3"/>
      <c r="N56" s="3"/>
      <c r="P56" s="3"/>
      <c r="Q56" s="3"/>
      <c r="R56" s="3"/>
      <c r="S56" s="3"/>
      <c r="U56" s="31">
        <v>13</v>
      </c>
      <c r="V56" s="13" t="s">
        <v>1</v>
      </c>
      <c r="W56" s="11" t="s">
        <v>287</v>
      </c>
      <c r="X56" s="19">
        <v>511</v>
      </c>
      <c r="Z56" s="3"/>
      <c r="AA56" s="3"/>
      <c r="AB56" s="3"/>
      <c r="AC56" s="3"/>
    </row>
    <row r="57" spans="1:29">
      <c r="A57" s="9">
        <v>14</v>
      </c>
      <c r="B57" s="10" t="s">
        <v>301</v>
      </c>
      <c r="C57" s="11" t="s">
        <v>303</v>
      </c>
      <c r="D57" s="6">
        <v>60</v>
      </c>
      <c r="F57" s="3"/>
      <c r="G57" s="3"/>
      <c r="H57" s="3"/>
      <c r="I57" s="3"/>
      <c r="K57" s="3"/>
      <c r="L57" s="3"/>
      <c r="M57" s="3"/>
      <c r="N57" s="3"/>
      <c r="P57" s="3"/>
      <c r="Q57" s="3"/>
      <c r="R57" s="3"/>
      <c r="S57" s="3"/>
      <c r="U57" s="31">
        <v>14</v>
      </c>
      <c r="V57" s="13" t="s">
        <v>78</v>
      </c>
      <c r="W57" s="11" t="s">
        <v>151</v>
      </c>
      <c r="X57" s="19">
        <v>468</v>
      </c>
      <c r="Z57" s="3"/>
      <c r="AA57" s="3"/>
      <c r="AB57" s="3"/>
      <c r="AC57" s="3"/>
    </row>
    <row r="58" spans="1:29">
      <c r="D58"/>
    </row>
    <row r="59" spans="1:29">
      <c r="A59" s="7">
        <v>1</v>
      </c>
      <c r="B59" s="34">
        <v>2019</v>
      </c>
      <c r="C59" s="34" t="s">
        <v>48</v>
      </c>
      <c r="D59" s="34" t="s">
        <v>73</v>
      </c>
      <c r="F59" s="12">
        <v>2</v>
      </c>
      <c r="G59" s="35">
        <v>2019</v>
      </c>
      <c r="H59" s="35" t="s">
        <v>50</v>
      </c>
      <c r="I59" s="35" t="s">
        <v>73</v>
      </c>
      <c r="K59" s="36">
        <v>3</v>
      </c>
      <c r="L59" s="37">
        <v>2019</v>
      </c>
      <c r="M59" s="37" t="s">
        <v>51</v>
      </c>
      <c r="N59" s="37" t="s">
        <v>73</v>
      </c>
      <c r="P59" s="17">
        <v>4</v>
      </c>
      <c r="Q59" s="38">
        <v>2019</v>
      </c>
      <c r="R59" s="38" t="s">
        <v>52</v>
      </c>
      <c r="S59" s="38" t="s">
        <v>73</v>
      </c>
      <c r="U59" s="18">
        <v>5</v>
      </c>
      <c r="V59" s="39">
        <v>2019</v>
      </c>
      <c r="W59" s="39" t="s">
        <v>53</v>
      </c>
      <c r="X59" s="39" t="s">
        <v>73</v>
      </c>
      <c r="Z59" s="22">
        <v>6</v>
      </c>
      <c r="AA59" s="40">
        <v>2019</v>
      </c>
      <c r="AB59" s="40" t="s">
        <v>54</v>
      </c>
      <c r="AC59" s="40" t="s">
        <v>73</v>
      </c>
    </row>
    <row r="60" spans="1:29" ht="15.75" thickBot="1">
      <c r="A60" s="41" t="s">
        <v>14</v>
      </c>
      <c r="B60" s="41" t="s">
        <v>55</v>
      </c>
      <c r="C60" s="41" t="s">
        <v>56</v>
      </c>
      <c r="D60" s="41" t="s">
        <v>15</v>
      </c>
      <c r="F60" s="42" t="s">
        <v>14</v>
      </c>
      <c r="G60" s="42" t="s">
        <v>55</v>
      </c>
      <c r="H60" s="42" t="s">
        <v>56</v>
      </c>
      <c r="I60" s="42" t="s">
        <v>15</v>
      </c>
      <c r="K60" s="43" t="s">
        <v>14</v>
      </c>
      <c r="L60" s="43" t="s">
        <v>55</v>
      </c>
      <c r="M60" s="43" t="s">
        <v>56</v>
      </c>
      <c r="N60" s="43" t="s">
        <v>15</v>
      </c>
      <c r="P60" s="44" t="s">
        <v>14</v>
      </c>
      <c r="Q60" s="44" t="s">
        <v>55</v>
      </c>
      <c r="R60" s="44" t="s">
        <v>56</v>
      </c>
      <c r="S60" s="44" t="s">
        <v>15</v>
      </c>
      <c r="U60" s="45" t="s">
        <v>14</v>
      </c>
      <c r="V60" s="45" t="s">
        <v>55</v>
      </c>
      <c r="W60" s="45" t="s">
        <v>56</v>
      </c>
      <c r="X60" s="45" t="s">
        <v>15</v>
      </c>
      <c r="Z60" s="46" t="s">
        <v>14</v>
      </c>
      <c r="AA60" s="46" t="s">
        <v>55</v>
      </c>
      <c r="AB60" s="46" t="s">
        <v>56</v>
      </c>
      <c r="AC60" s="46" t="s">
        <v>15</v>
      </c>
    </row>
    <row r="61" spans="1:29" ht="15.75" thickTop="1">
      <c r="A61" s="9">
        <v>1</v>
      </c>
      <c r="B61" s="10" t="s">
        <v>1</v>
      </c>
      <c r="C61" s="11" t="s">
        <v>58</v>
      </c>
      <c r="D61" s="6">
        <v>224</v>
      </c>
      <c r="F61" s="9">
        <v>1</v>
      </c>
      <c r="G61" s="13" t="s">
        <v>1</v>
      </c>
      <c r="H61" s="11" t="s">
        <v>59</v>
      </c>
      <c r="I61" s="148">
        <v>452</v>
      </c>
      <c r="K61" s="9">
        <v>1</v>
      </c>
      <c r="L61" s="13" t="s">
        <v>1</v>
      </c>
      <c r="M61" s="48" t="s">
        <v>77</v>
      </c>
      <c r="N61" s="15">
        <v>450</v>
      </c>
      <c r="P61" s="47">
        <v>1</v>
      </c>
      <c r="Q61" s="20" t="s">
        <v>1</v>
      </c>
      <c r="R61" s="48" t="s">
        <v>18</v>
      </c>
      <c r="S61" s="147">
        <v>448</v>
      </c>
      <c r="U61" s="31">
        <v>1</v>
      </c>
      <c r="V61" s="13" t="s">
        <v>123</v>
      </c>
      <c r="W61" s="11" t="s">
        <v>276</v>
      </c>
      <c r="X61" s="19">
        <v>575</v>
      </c>
      <c r="Z61" s="9">
        <v>1</v>
      </c>
      <c r="AA61" s="20" t="s">
        <v>1</v>
      </c>
      <c r="AB61" s="11" t="s">
        <v>293</v>
      </c>
      <c r="AC61" s="23">
        <v>538</v>
      </c>
    </row>
    <row r="62" spans="1:29">
      <c r="A62" s="9">
        <v>2</v>
      </c>
      <c r="B62" s="10" t="s">
        <v>1</v>
      </c>
      <c r="C62" s="11" t="s">
        <v>74</v>
      </c>
      <c r="D62" s="6">
        <v>223</v>
      </c>
      <c r="F62" s="9">
        <v>2</v>
      </c>
      <c r="G62" s="13" t="s">
        <v>165</v>
      </c>
      <c r="H62" s="11" t="s">
        <v>255</v>
      </c>
      <c r="I62" s="148">
        <v>407</v>
      </c>
      <c r="K62" s="9">
        <v>2</v>
      </c>
      <c r="L62" s="13" t="s">
        <v>1</v>
      </c>
      <c r="M62" s="48" t="s">
        <v>93</v>
      </c>
      <c r="N62" s="15">
        <v>445</v>
      </c>
      <c r="P62" s="47">
        <v>2</v>
      </c>
      <c r="Q62" s="20" t="s">
        <v>1</v>
      </c>
      <c r="R62" s="48" t="s">
        <v>140</v>
      </c>
      <c r="S62" s="147">
        <v>411</v>
      </c>
      <c r="U62" s="31">
        <v>2</v>
      </c>
      <c r="V62" s="13" t="s">
        <v>155</v>
      </c>
      <c r="W62" s="11" t="s">
        <v>274</v>
      </c>
      <c r="X62" s="19">
        <v>563</v>
      </c>
      <c r="Z62" s="9">
        <v>2</v>
      </c>
      <c r="AA62" s="20" t="s">
        <v>2</v>
      </c>
      <c r="AB62" s="11" t="s">
        <v>403</v>
      </c>
      <c r="AC62" s="23">
        <v>366</v>
      </c>
    </row>
    <row r="63" spans="1:29">
      <c r="A63" s="9">
        <v>3</v>
      </c>
      <c r="B63" s="10" t="s">
        <v>1</v>
      </c>
      <c r="C63" s="11" t="s">
        <v>80</v>
      </c>
      <c r="D63" s="6">
        <v>217</v>
      </c>
      <c r="F63" s="9">
        <v>3</v>
      </c>
      <c r="G63" s="13" t="s">
        <v>1</v>
      </c>
      <c r="H63" s="11" t="s">
        <v>281</v>
      </c>
      <c r="I63" s="148">
        <v>404</v>
      </c>
      <c r="K63" s="9">
        <v>3</v>
      </c>
      <c r="L63" s="13" t="s">
        <v>1</v>
      </c>
      <c r="M63" s="48" t="s">
        <v>157</v>
      </c>
      <c r="N63" s="15">
        <v>360</v>
      </c>
      <c r="P63" s="47">
        <v>3</v>
      </c>
      <c r="Q63" s="20" t="s">
        <v>1</v>
      </c>
      <c r="R63" s="48" t="s">
        <v>196</v>
      </c>
      <c r="S63" s="147">
        <v>399</v>
      </c>
      <c r="U63" s="31">
        <v>3</v>
      </c>
      <c r="V63" s="13" t="s">
        <v>123</v>
      </c>
      <c r="W63" s="11" t="s">
        <v>141</v>
      </c>
      <c r="X63" s="19">
        <v>554</v>
      </c>
      <c r="Z63" s="9">
        <v>3</v>
      </c>
      <c r="AA63" s="20" t="s">
        <v>19</v>
      </c>
      <c r="AB63" s="11" t="s">
        <v>404</v>
      </c>
      <c r="AC63" s="23">
        <v>340</v>
      </c>
    </row>
    <row r="64" spans="1:29">
      <c r="A64" s="9">
        <v>4</v>
      </c>
      <c r="B64" s="10" t="s">
        <v>1</v>
      </c>
      <c r="C64" s="11" t="s">
        <v>142</v>
      </c>
      <c r="D64" s="6">
        <v>205</v>
      </c>
      <c r="F64" s="9">
        <v>4</v>
      </c>
      <c r="G64" s="13" t="s">
        <v>1</v>
      </c>
      <c r="H64" s="11" t="s">
        <v>159</v>
      </c>
      <c r="I64" s="148">
        <v>398</v>
      </c>
      <c r="K64" s="9">
        <v>4</v>
      </c>
      <c r="L64" s="13" t="s">
        <v>1</v>
      </c>
      <c r="M64" s="48" t="s">
        <v>283</v>
      </c>
      <c r="N64" s="15">
        <v>336</v>
      </c>
      <c r="P64" s="47">
        <v>4</v>
      </c>
      <c r="Q64" s="20" t="s">
        <v>1</v>
      </c>
      <c r="R64" s="48" t="s">
        <v>281</v>
      </c>
      <c r="S64" s="147">
        <v>348</v>
      </c>
      <c r="U64" s="31">
        <v>4</v>
      </c>
      <c r="V64" s="13" t="s">
        <v>155</v>
      </c>
      <c r="W64" s="11" t="s">
        <v>248</v>
      </c>
      <c r="X64" s="19">
        <v>549</v>
      </c>
      <c r="Z64" s="9">
        <v>4</v>
      </c>
      <c r="AA64" s="20" t="s">
        <v>2</v>
      </c>
      <c r="AB64" s="11" t="s">
        <v>405</v>
      </c>
      <c r="AC64" s="23">
        <v>299</v>
      </c>
    </row>
    <row r="65" spans="1:29">
      <c r="A65" s="9">
        <v>5</v>
      </c>
      <c r="B65" s="10" t="s">
        <v>1</v>
      </c>
      <c r="C65" s="11" t="s">
        <v>152</v>
      </c>
      <c r="D65" s="6">
        <v>194</v>
      </c>
      <c r="F65" s="9">
        <v>5</v>
      </c>
      <c r="G65" s="13" t="s">
        <v>1</v>
      </c>
      <c r="H65" s="11" t="s">
        <v>17</v>
      </c>
      <c r="I65" s="148">
        <v>362</v>
      </c>
      <c r="K65" s="9">
        <v>5</v>
      </c>
      <c r="L65" s="13" t="s">
        <v>1</v>
      </c>
      <c r="M65" s="48" t="s">
        <v>74</v>
      </c>
      <c r="N65" s="15">
        <v>334</v>
      </c>
      <c r="P65" s="47">
        <v>5</v>
      </c>
      <c r="Q65" s="20" t="s">
        <v>285</v>
      </c>
      <c r="R65" s="48" t="s">
        <v>406</v>
      </c>
      <c r="S65" s="147">
        <v>311</v>
      </c>
      <c r="U65" s="31">
        <v>5</v>
      </c>
      <c r="V65" s="13" t="s">
        <v>169</v>
      </c>
      <c r="W65" s="11" t="s">
        <v>79</v>
      </c>
      <c r="X65" s="19">
        <v>545</v>
      </c>
      <c r="Z65" s="3"/>
      <c r="AA65" s="3"/>
      <c r="AB65" s="3"/>
      <c r="AC65" s="3"/>
    </row>
    <row r="66" spans="1:29">
      <c r="A66" s="9">
        <v>6</v>
      </c>
      <c r="B66" s="10" t="s">
        <v>1</v>
      </c>
      <c r="C66" s="11" t="s">
        <v>91</v>
      </c>
      <c r="D66" s="6">
        <v>173</v>
      </c>
      <c r="F66" s="9">
        <v>6</v>
      </c>
      <c r="G66" s="13" t="s">
        <v>0</v>
      </c>
      <c r="H66" s="11" t="s">
        <v>295</v>
      </c>
      <c r="I66" s="148">
        <v>361</v>
      </c>
      <c r="K66" s="9">
        <v>6</v>
      </c>
      <c r="L66" s="13" t="s">
        <v>1</v>
      </c>
      <c r="M66" s="48" t="s">
        <v>90</v>
      </c>
      <c r="N66" s="15">
        <v>265</v>
      </c>
      <c r="P66" s="3"/>
      <c r="Q66" s="3"/>
      <c r="R66" s="3"/>
      <c r="S66" s="3"/>
      <c r="U66" s="31">
        <v>6</v>
      </c>
      <c r="V66" s="13" t="s">
        <v>1</v>
      </c>
      <c r="W66" s="11" t="s">
        <v>160</v>
      </c>
      <c r="X66" s="19">
        <v>538</v>
      </c>
      <c r="Z66" s="3"/>
      <c r="AA66" s="3"/>
      <c r="AB66" s="3"/>
      <c r="AC66" s="3"/>
    </row>
    <row r="67" spans="1:29">
      <c r="A67" s="9">
        <v>7</v>
      </c>
      <c r="B67" s="10" t="s">
        <v>2</v>
      </c>
      <c r="C67" s="11" t="s">
        <v>297</v>
      </c>
      <c r="D67" s="6">
        <v>166</v>
      </c>
      <c r="F67" s="9">
        <v>7</v>
      </c>
      <c r="G67" s="13" t="s">
        <v>1</v>
      </c>
      <c r="H67" s="11" t="s">
        <v>80</v>
      </c>
      <c r="I67" s="148">
        <v>329</v>
      </c>
      <c r="K67" s="9">
        <v>7</v>
      </c>
      <c r="L67" s="13" t="s">
        <v>13</v>
      </c>
      <c r="M67" s="48" t="s">
        <v>122</v>
      </c>
      <c r="N67" s="15">
        <v>219</v>
      </c>
      <c r="P67" s="3"/>
      <c r="Q67" s="3"/>
      <c r="R67" s="3"/>
      <c r="S67" s="3"/>
      <c r="U67" s="31">
        <v>7</v>
      </c>
      <c r="V67" s="20" t="s">
        <v>285</v>
      </c>
      <c r="W67" s="11" t="s">
        <v>286</v>
      </c>
      <c r="X67" s="19">
        <v>523</v>
      </c>
      <c r="Z67" s="3"/>
      <c r="AA67" s="3"/>
      <c r="AB67" s="3"/>
      <c r="AC67" s="3"/>
    </row>
    <row r="68" spans="1:29">
      <c r="A68" s="9">
        <v>8</v>
      </c>
      <c r="B68" s="10" t="s">
        <v>1</v>
      </c>
      <c r="C68" s="11" t="s">
        <v>158</v>
      </c>
      <c r="D68" s="6">
        <v>162</v>
      </c>
      <c r="F68" s="9">
        <v>8</v>
      </c>
      <c r="G68" s="13" t="s">
        <v>1</v>
      </c>
      <c r="H68" s="11" t="s">
        <v>160</v>
      </c>
      <c r="I68" s="148">
        <v>272</v>
      </c>
      <c r="K68" s="9">
        <v>8</v>
      </c>
      <c r="L68" s="13" t="s">
        <v>180</v>
      </c>
      <c r="M68" s="48" t="s">
        <v>300</v>
      </c>
      <c r="N68" s="15">
        <v>177</v>
      </c>
      <c r="P68" s="3"/>
      <c r="Q68" s="3"/>
      <c r="R68" s="3"/>
      <c r="S68" s="3"/>
      <c r="U68" s="31">
        <v>8</v>
      </c>
      <c r="V68" s="13" t="s">
        <v>115</v>
      </c>
      <c r="W68" s="11" t="s">
        <v>124</v>
      </c>
      <c r="X68" s="19">
        <v>521</v>
      </c>
      <c r="Z68" s="3"/>
      <c r="AA68" s="3"/>
      <c r="AB68" s="3"/>
      <c r="AC68" s="3"/>
    </row>
    <row r="69" spans="1:29">
      <c r="A69" s="9">
        <v>9</v>
      </c>
      <c r="B69" s="10" t="s">
        <v>1</v>
      </c>
      <c r="C69" s="11" t="s">
        <v>194</v>
      </c>
      <c r="D69" s="6">
        <v>145</v>
      </c>
      <c r="F69" s="9">
        <v>9</v>
      </c>
      <c r="G69" s="13" t="s">
        <v>1</v>
      </c>
      <c r="H69" s="11" t="s">
        <v>91</v>
      </c>
      <c r="I69" s="148">
        <v>193</v>
      </c>
      <c r="K69" s="3"/>
      <c r="L69" s="3"/>
      <c r="M69" s="3"/>
      <c r="N69" s="3"/>
      <c r="P69" s="3"/>
      <c r="Q69" s="3"/>
      <c r="R69" s="3"/>
      <c r="S69" s="3"/>
      <c r="U69" s="31">
        <v>9</v>
      </c>
      <c r="V69" s="13" t="s">
        <v>1</v>
      </c>
      <c r="W69" s="11" t="s">
        <v>197</v>
      </c>
      <c r="X69" s="19">
        <v>515</v>
      </c>
      <c r="Z69" s="3"/>
      <c r="AA69" s="3"/>
      <c r="AB69" s="3"/>
      <c r="AC69" s="3"/>
    </row>
    <row r="70" spans="1:29">
      <c r="A70" s="9">
        <v>10</v>
      </c>
      <c r="B70" s="10" t="s">
        <v>285</v>
      </c>
      <c r="C70" s="11" t="s">
        <v>294</v>
      </c>
      <c r="D70" s="6">
        <v>137</v>
      </c>
      <c r="F70" s="3"/>
      <c r="G70" s="3"/>
      <c r="H70" s="3"/>
      <c r="I70" s="3"/>
      <c r="K70" s="3"/>
      <c r="L70" s="3"/>
      <c r="M70" s="3"/>
      <c r="N70" s="3"/>
      <c r="P70" s="3"/>
      <c r="Q70" s="3"/>
      <c r="R70" s="3"/>
      <c r="S70" s="3"/>
      <c r="U70" s="31">
        <v>10</v>
      </c>
      <c r="V70" s="13" t="s">
        <v>301</v>
      </c>
      <c r="W70" s="11" t="s">
        <v>407</v>
      </c>
      <c r="X70" s="19">
        <v>477</v>
      </c>
      <c r="Z70" s="3"/>
      <c r="AA70" s="3"/>
      <c r="AB70" s="3"/>
      <c r="AC70" s="3"/>
    </row>
    <row r="71" spans="1:29">
      <c r="A71" s="9">
        <v>11</v>
      </c>
      <c r="B71" s="10" t="s">
        <v>301</v>
      </c>
      <c r="C71" s="11" t="s">
        <v>408</v>
      </c>
      <c r="D71" s="6">
        <v>67</v>
      </c>
      <c r="F71" s="3"/>
      <c r="G71" s="3"/>
      <c r="H71" s="3"/>
      <c r="I71" s="3"/>
      <c r="K71" s="3"/>
      <c r="L71" s="3"/>
      <c r="M71" s="3"/>
      <c r="N71" s="3"/>
      <c r="P71" s="3"/>
      <c r="Q71" s="3"/>
      <c r="R71" s="3"/>
      <c r="S71" s="3"/>
      <c r="U71" s="31">
        <v>11</v>
      </c>
      <c r="V71" s="13" t="s">
        <v>169</v>
      </c>
      <c r="W71" s="11" t="s">
        <v>151</v>
      </c>
      <c r="X71" s="19">
        <v>371</v>
      </c>
      <c r="Z71" s="3"/>
      <c r="AA71" s="3"/>
      <c r="AB71" s="3"/>
      <c r="AC71" s="3"/>
    </row>
    <row r="72" spans="1:29">
      <c r="A72" s="9">
        <v>12</v>
      </c>
      <c r="B72" s="10" t="s">
        <v>301</v>
      </c>
      <c r="C72" s="11" t="s">
        <v>302</v>
      </c>
      <c r="D72" s="6">
        <v>61</v>
      </c>
      <c r="F72" s="3"/>
      <c r="G72" s="3"/>
      <c r="H72" s="3"/>
      <c r="I72" s="3"/>
      <c r="K72" s="3"/>
      <c r="L72" s="3"/>
      <c r="M72" s="3"/>
      <c r="N72" s="3"/>
      <c r="P72" s="3"/>
      <c r="Q72" s="3"/>
      <c r="R72" s="3"/>
      <c r="S72" s="3"/>
      <c r="U72" s="3"/>
      <c r="V72" s="3"/>
      <c r="W72" s="3"/>
      <c r="X72" s="3"/>
      <c r="Z72" s="3"/>
      <c r="AA72" s="3"/>
      <c r="AB72" s="3"/>
      <c r="AC72" s="3"/>
    </row>
    <row r="73" spans="1:29">
      <c r="A73" s="9">
        <v>13</v>
      </c>
      <c r="B73" s="10" t="s">
        <v>301</v>
      </c>
      <c r="C73" s="11" t="s">
        <v>303</v>
      </c>
      <c r="D73" s="6">
        <v>55</v>
      </c>
      <c r="F73" s="3"/>
      <c r="G73" s="3"/>
      <c r="H73" s="3"/>
      <c r="I73" s="3"/>
      <c r="K73" s="3"/>
      <c r="L73" s="3"/>
      <c r="M73" s="3"/>
      <c r="N73" s="3"/>
      <c r="P73" s="3"/>
      <c r="Q73" s="3"/>
      <c r="R73" s="3"/>
      <c r="S73" s="3"/>
      <c r="U73" s="3"/>
      <c r="V73" s="3"/>
      <c r="W73" s="3"/>
      <c r="X73" s="3"/>
      <c r="Z73" s="3"/>
      <c r="AA73" s="3"/>
      <c r="AB73" s="3"/>
      <c r="AC73" s="3"/>
    </row>
    <row r="74" spans="1:29">
      <c r="D74"/>
    </row>
    <row r="75" spans="1:29">
      <c r="A75" s="7">
        <v>1</v>
      </c>
      <c r="B75" s="34">
        <v>2019</v>
      </c>
      <c r="C75" s="34" t="s">
        <v>48</v>
      </c>
      <c r="D75" s="34" t="s">
        <v>75</v>
      </c>
      <c r="F75" s="12">
        <v>2</v>
      </c>
      <c r="G75" s="35">
        <v>2019</v>
      </c>
      <c r="H75" s="35" t="s">
        <v>50</v>
      </c>
      <c r="I75" s="35" t="s">
        <v>75</v>
      </c>
      <c r="K75" s="36">
        <v>3</v>
      </c>
      <c r="L75" s="37">
        <v>2019</v>
      </c>
      <c r="M75" s="37" t="s">
        <v>51</v>
      </c>
      <c r="N75" s="37" t="s">
        <v>75</v>
      </c>
      <c r="P75" s="17">
        <v>4</v>
      </c>
      <c r="Q75" s="38">
        <v>2019</v>
      </c>
      <c r="R75" s="38" t="s">
        <v>52</v>
      </c>
      <c r="S75" s="38" t="s">
        <v>75</v>
      </c>
      <c r="U75" s="18">
        <v>5</v>
      </c>
      <c r="V75" s="39">
        <v>2019</v>
      </c>
      <c r="W75" s="39" t="s">
        <v>53</v>
      </c>
      <c r="X75" s="39" t="s">
        <v>75</v>
      </c>
      <c r="Z75" s="22">
        <v>6</v>
      </c>
      <c r="AA75" s="40">
        <v>2019</v>
      </c>
      <c r="AB75" s="40" t="s">
        <v>54</v>
      </c>
      <c r="AC75" s="40" t="s">
        <v>75</v>
      </c>
    </row>
    <row r="76" spans="1:29" ht="15.75" thickBot="1">
      <c r="A76" s="41" t="s">
        <v>14</v>
      </c>
      <c r="B76" s="41" t="s">
        <v>55</v>
      </c>
      <c r="C76" s="41" t="s">
        <v>56</v>
      </c>
      <c r="D76" s="41" t="s">
        <v>15</v>
      </c>
      <c r="F76" s="42" t="s">
        <v>14</v>
      </c>
      <c r="G76" s="42" t="s">
        <v>55</v>
      </c>
      <c r="H76" s="42" t="s">
        <v>56</v>
      </c>
      <c r="I76" s="42" t="s">
        <v>15</v>
      </c>
      <c r="K76" s="43" t="s">
        <v>14</v>
      </c>
      <c r="L76" s="43" t="s">
        <v>55</v>
      </c>
      <c r="M76" s="43" t="s">
        <v>56</v>
      </c>
      <c r="N76" s="43" t="s">
        <v>15</v>
      </c>
      <c r="P76" s="44" t="s">
        <v>14</v>
      </c>
      <c r="Q76" s="44" t="s">
        <v>55</v>
      </c>
      <c r="R76" s="44" t="s">
        <v>56</v>
      </c>
      <c r="S76" s="44" t="s">
        <v>15</v>
      </c>
      <c r="U76" s="45" t="s">
        <v>14</v>
      </c>
      <c r="V76" s="45" t="s">
        <v>55</v>
      </c>
      <c r="W76" s="45" t="s">
        <v>56</v>
      </c>
      <c r="X76" s="45" t="s">
        <v>15</v>
      </c>
      <c r="Z76" s="46" t="s">
        <v>14</v>
      </c>
      <c r="AA76" s="46" t="s">
        <v>55</v>
      </c>
      <c r="AB76" s="46" t="s">
        <v>56</v>
      </c>
      <c r="AC76" s="46" t="s">
        <v>15</v>
      </c>
    </row>
    <row r="77" spans="1:29" ht="15.75" thickTop="1">
      <c r="A77" s="9">
        <v>1</v>
      </c>
      <c r="B77" s="10" t="s">
        <v>1</v>
      </c>
      <c r="C77" s="11" t="s">
        <v>80</v>
      </c>
      <c r="D77" s="6">
        <v>235</v>
      </c>
      <c r="F77" s="9">
        <v>1</v>
      </c>
      <c r="G77" s="13" t="s">
        <v>1</v>
      </c>
      <c r="H77" s="11" t="s">
        <v>281</v>
      </c>
      <c r="I77" s="148">
        <v>408</v>
      </c>
      <c r="K77" s="9">
        <v>1</v>
      </c>
      <c r="L77" s="13" t="s">
        <v>1</v>
      </c>
      <c r="M77" s="48" t="s">
        <v>93</v>
      </c>
      <c r="N77" s="15">
        <v>448</v>
      </c>
      <c r="P77" s="47">
        <v>1</v>
      </c>
      <c r="Q77" s="20" t="s">
        <v>1</v>
      </c>
      <c r="R77" s="48" t="s">
        <v>18</v>
      </c>
      <c r="S77" s="147">
        <v>466</v>
      </c>
      <c r="U77" s="31">
        <v>1</v>
      </c>
      <c r="V77" s="13" t="s">
        <v>275</v>
      </c>
      <c r="W77" s="11" t="s">
        <v>276</v>
      </c>
      <c r="X77" s="19">
        <v>577</v>
      </c>
      <c r="Z77" s="9">
        <v>1</v>
      </c>
      <c r="AA77" s="20" t="s">
        <v>1</v>
      </c>
      <c r="AB77" s="11" t="s">
        <v>63</v>
      </c>
      <c r="AC77" s="23">
        <v>553</v>
      </c>
    </row>
    <row r="78" spans="1:29">
      <c r="A78" s="9">
        <v>2</v>
      </c>
      <c r="B78" s="10" t="s">
        <v>1</v>
      </c>
      <c r="C78" s="11" t="s">
        <v>74</v>
      </c>
      <c r="D78" s="6">
        <v>228</v>
      </c>
      <c r="F78" s="9">
        <v>2</v>
      </c>
      <c r="G78" s="13" t="s">
        <v>1</v>
      </c>
      <c r="H78" s="11" t="s">
        <v>80</v>
      </c>
      <c r="I78" s="148">
        <v>397</v>
      </c>
      <c r="K78" s="9">
        <v>2</v>
      </c>
      <c r="L78" s="13" t="s">
        <v>1</v>
      </c>
      <c r="M78" s="48" t="s">
        <v>77</v>
      </c>
      <c r="N78" s="15">
        <v>443</v>
      </c>
      <c r="P78" s="47">
        <v>2</v>
      </c>
      <c r="Q78" s="20" t="s">
        <v>1</v>
      </c>
      <c r="R78" s="48" t="s">
        <v>140</v>
      </c>
      <c r="S78" s="147">
        <v>416</v>
      </c>
      <c r="U78" s="31">
        <v>2</v>
      </c>
      <c r="V78" s="13" t="s">
        <v>155</v>
      </c>
      <c r="W78" s="11" t="s">
        <v>274</v>
      </c>
      <c r="X78" s="19">
        <v>568</v>
      </c>
      <c r="Z78" s="9">
        <v>2</v>
      </c>
      <c r="AA78" s="20" t="s">
        <v>1</v>
      </c>
      <c r="AB78" s="11" t="s">
        <v>293</v>
      </c>
      <c r="AC78" s="23">
        <v>544</v>
      </c>
    </row>
    <row r="79" spans="1:29">
      <c r="A79" s="9">
        <v>3</v>
      </c>
      <c r="B79" s="10" t="s">
        <v>1</v>
      </c>
      <c r="C79" s="11" t="s">
        <v>58</v>
      </c>
      <c r="D79" s="6">
        <v>224</v>
      </c>
      <c r="F79" s="9">
        <v>3</v>
      </c>
      <c r="G79" s="13" t="s">
        <v>1</v>
      </c>
      <c r="H79" s="11" t="s">
        <v>409</v>
      </c>
      <c r="I79" s="148">
        <v>356</v>
      </c>
      <c r="K79" s="9">
        <v>3</v>
      </c>
      <c r="L79" s="13" t="s">
        <v>1</v>
      </c>
      <c r="M79" s="48" t="s">
        <v>74</v>
      </c>
      <c r="N79" s="15">
        <v>366</v>
      </c>
      <c r="P79" s="47">
        <v>3</v>
      </c>
      <c r="Q79" s="20" t="s">
        <v>1</v>
      </c>
      <c r="R79" s="48" t="s">
        <v>196</v>
      </c>
      <c r="S79" s="147">
        <v>366</v>
      </c>
      <c r="U79" s="31">
        <v>3</v>
      </c>
      <c r="V79" s="13" t="s">
        <v>285</v>
      </c>
      <c r="W79" s="11" t="s">
        <v>410</v>
      </c>
      <c r="X79" s="19">
        <v>551</v>
      </c>
      <c r="Z79" s="9">
        <v>3</v>
      </c>
      <c r="AA79" s="20" t="s">
        <v>2</v>
      </c>
      <c r="AB79" s="11" t="s">
        <v>411</v>
      </c>
      <c r="AC79" s="23">
        <v>489</v>
      </c>
    </row>
    <row r="80" spans="1:29">
      <c r="A80" s="9">
        <v>4</v>
      </c>
      <c r="B80" s="10" t="s">
        <v>1</v>
      </c>
      <c r="C80" s="11" t="s">
        <v>142</v>
      </c>
      <c r="D80" s="6">
        <v>219</v>
      </c>
      <c r="F80" s="9">
        <v>3</v>
      </c>
      <c r="G80" s="13" t="s">
        <v>165</v>
      </c>
      <c r="H80" s="11" t="s">
        <v>255</v>
      </c>
      <c r="I80" s="148">
        <v>356</v>
      </c>
      <c r="K80" s="9">
        <v>4</v>
      </c>
      <c r="L80" s="13" t="s">
        <v>1</v>
      </c>
      <c r="M80" s="48" t="s">
        <v>157</v>
      </c>
      <c r="N80" s="15">
        <v>335</v>
      </c>
      <c r="P80" s="47">
        <v>4</v>
      </c>
      <c r="Q80" s="20" t="s">
        <v>1</v>
      </c>
      <c r="R80" s="48" t="s">
        <v>281</v>
      </c>
      <c r="S80" s="147">
        <v>356</v>
      </c>
      <c r="U80" s="31">
        <v>4</v>
      </c>
      <c r="V80" s="13" t="s">
        <v>2</v>
      </c>
      <c r="W80" s="11" t="s">
        <v>284</v>
      </c>
      <c r="X80" s="19">
        <v>550</v>
      </c>
      <c r="Z80" s="9">
        <v>4</v>
      </c>
      <c r="AA80" s="20" t="s">
        <v>2</v>
      </c>
      <c r="AB80" s="11" t="s">
        <v>403</v>
      </c>
      <c r="AC80" s="23">
        <v>475</v>
      </c>
    </row>
    <row r="81" spans="1:29">
      <c r="A81" s="9">
        <v>5</v>
      </c>
      <c r="B81" s="10" t="s">
        <v>1</v>
      </c>
      <c r="C81" s="11" t="s">
        <v>152</v>
      </c>
      <c r="D81" s="6">
        <v>200</v>
      </c>
      <c r="F81" s="9">
        <v>3</v>
      </c>
      <c r="G81" s="13" t="s">
        <v>1</v>
      </c>
      <c r="H81" s="11" t="s">
        <v>412</v>
      </c>
      <c r="I81" s="148">
        <v>356</v>
      </c>
      <c r="K81" s="9">
        <v>5</v>
      </c>
      <c r="L81" s="13" t="s">
        <v>1</v>
      </c>
      <c r="M81" s="48" t="s">
        <v>283</v>
      </c>
      <c r="N81" s="15">
        <v>251</v>
      </c>
      <c r="P81" s="47">
        <v>5</v>
      </c>
      <c r="Q81" s="13" t="s">
        <v>285</v>
      </c>
      <c r="R81" s="13" t="s">
        <v>294</v>
      </c>
      <c r="S81" s="147">
        <v>203</v>
      </c>
      <c r="U81" s="31">
        <v>5</v>
      </c>
      <c r="V81" s="13" t="s">
        <v>275</v>
      </c>
      <c r="W81" s="11" t="s">
        <v>141</v>
      </c>
      <c r="X81" s="19">
        <v>549</v>
      </c>
      <c r="Z81" s="9">
        <v>5</v>
      </c>
      <c r="AA81" s="20" t="s">
        <v>1</v>
      </c>
      <c r="AB81" s="11" t="s">
        <v>279</v>
      </c>
      <c r="AC81" s="23">
        <v>468</v>
      </c>
    </row>
    <row r="82" spans="1:29">
      <c r="A82" s="9">
        <v>6</v>
      </c>
      <c r="B82" s="10" t="s">
        <v>1</v>
      </c>
      <c r="C82" s="11" t="s">
        <v>195</v>
      </c>
      <c r="D82" s="6">
        <v>198</v>
      </c>
      <c r="F82" s="9">
        <v>4</v>
      </c>
      <c r="G82" s="13" t="s">
        <v>1</v>
      </c>
      <c r="H82" s="11" t="s">
        <v>413</v>
      </c>
      <c r="I82" s="148">
        <v>212</v>
      </c>
      <c r="K82" s="3"/>
      <c r="L82" s="3"/>
      <c r="M82" s="3"/>
      <c r="N82" s="3"/>
      <c r="P82" s="3"/>
      <c r="Q82" s="3"/>
      <c r="R82" s="3"/>
      <c r="S82" s="3"/>
      <c r="U82" s="31">
        <v>6</v>
      </c>
      <c r="V82" s="13" t="s">
        <v>414</v>
      </c>
      <c r="W82" s="11" t="s">
        <v>79</v>
      </c>
      <c r="X82" s="19">
        <v>546</v>
      </c>
      <c r="Z82" s="9">
        <v>6</v>
      </c>
      <c r="AA82" s="20" t="s">
        <v>2</v>
      </c>
      <c r="AB82" s="11" t="s">
        <v>415</v>
      </c>
      <c r="AC82" s="23">
        <v>410</v>
      </c>
    </row>
    <row r="83" spans="1:29">
      <c r="A83" s="9">
        <v>7</v>
      </c>
      <c r="B83" s="10" t="s">
        <v>1</v>
      </c>
      <c r="C83" s="11" t="s">
        <v>91</v>
      </c>
      <c r="D83" s="6">
        <v>197</v>
      </c>
      <c r="F83" s="9">
        <v>5</v>
      </c>
      <c r="G83" s="13" t="s">
        <v>301</v>
      </c>
      <c r="H83" s="11" t="s">
        <v>416</v>
      </c>
      <c r="I83" s="148">
        <v>124</v>
      </c>
      <c r="K83" s="3"/>
      <c r="L83" s="3"/>
      <c r="M83" s="3"/>
      <c r="N83" s="3"/>
      <c r="P83" s="3"/>
      <c r="Q83" s="3"/>
      <c r="R83" s="3"/>
      <c r="S83" s="3"/>
      <c r="U83" s="31">
        <v>7</v>
      </c>
      <c r="V83" s="13" t="s">
        <v>115</v>
      </c>
      <c r="W83" s="11" t="s">
        <v>124</v>
      </c>
      <c r="X83" s="19">
        <v>520</v>
      </c>
      <c r="Z83" s="3"/>
      <c r="AA83" s="3"/>
      <c r="AB83" s="3"/>
      <c r="AC83" s="3"/>
    </row>
    <row r="84" spans="1:29">
      <c r="A84" s="9">
        <v>8</v>
      </c>
      <c r="B84" s="10" t="s">
        <v>2</v>
      </c>
      <c r="C84" s="11" t="s">
        <v>297</v>
      </c>
      <c r="D84" s="6">
        <v>170</v>
      </c>
      <c r="F84" s="3"/>
      <c r="G84" s="3"/>
      <c r="H84" s="3"/>
      <c r="I84" s="3"/>
      <c r="K84" s="3"/>
      <c r="L84" s="3"/>
      <c r="M84" s="3"/>
      <c r="N84" s="3"/>
      <c r="P84" s="3"/>
      <c r="Q84" s="3"/>
      <c r="R84" s="3"/>
      <c r="S84" s="3"/>
      <c r="U84" s="31">
        <v>8</v>
      </c>
      <c r="V84" s="13" t="s">
        <v>285</v>
      </c>
      <c r="W84" s="11" t="s">
        <v>417</v>
      </c>
      <c r="X84" s="19">
        <v>513</v>
      </c>
      <c r="Z84" s="3"/>
      <c r="AA84" s="3"/>
      <c r="AB84" s="3"/>
      <c r="AC84" s="3"/>
    </row>
    <row r="85" spans="1:29">
      <c r="A85" s="9">
        <v>9</v>
      </c>
      <c r="B85" s="10" t="s">
        <v>1</v>
      </c>
      <c r="C85" s="11" t="s">
        <v>194</v>
      </c>
      <c r="D85" s="6">
        <v>159</v>
      </c>
      <c r="F85" s="3"/>
      <c r="G85" s="3"/>
      <c r="H85" s="3"/>
      <c r="I85" s="3"/>
      <c r="K85" s="3"/>
      <c r="L85" s="3"/>
      <c r="M85" s="3"/>
      <c r="N85" s="3"/>
      <c r="P85" s="3"/>
      <c r="Q85" s="3"/>
      <c r="R85" s="3"/>
      <c r="S85" s="3"/>
      <c r="U85" s="31">
        <v>9</v>
      </c>
      <c r="V85" s="13" t="s">
        <v>414</v>
      </c>
      <c r="W85" s="11" t="s">
        <v>151</v>
      </c>
      <c r="X85" s="19">
        <v>510</v>
      </c>
      <c r="Z85" s="3"/>
      <c r="AA85" s="3"/>
      <c r="AB85" s="3"/>
      <c r="AC85" s="3"/>
    </row>
    <row r="86" spans="1:29">
      <c r="A86" s="9">
        <v>10</v>
      </c>
      <c r="B86" s="10" t="s">
        <v>1</v>
      </c>
      <c r="C86" s="11" t="s">
        <v>158</v>
      </c>
      <c r="D86" s="6">
        <v>156</v>
      </c>
      <c r="F86" s="3"/>
      <c r="G86" s="3"/>
      <c r="H86" s="3"/>
      <c r="I86" s="3"/>
      <c r="K86" s="3"/>
      <c r="L86" s="3"/>
      <c r="M86" s="3"/>
      <c r="N86" s="3"/>
      <c r="P86" s="3"/>
      <c r="Q86" s="3"/>
      <c r="R86" s="3"/>
      <c r="S86" s="3"/>
      <c r="U86" s="31">
        <v>10</v>
      </c>
      <c r="V86" s="13" t="s">
        <v>301</v>
      </c>
      <c r="W86" s="11" t="s">
        <v>418</v>
      </c>
      <c r="X86" s="19">
        <v>506</v>
      </c>
      <c r="Z86" s="3"/>
      <c r="AA86" s="3"/>
      <c r="AB86" s="3"/>
      <c r="AC86" s="3"/>
    </row>
    <row r="87" spans="1:29">
      <c r="A87" s="3"/>
      <c r="B87" s="3"/>
      <c r="C87" s="3"/>
      <c r="D87" s="238"/>
      <c r="F87" s="3"/>
      <c r="G87" s="3"/>
      <c r="H87" s="3"/>
      <c r="I87" s="3"/>
      <c r="K87" s="3"/>
      <c r="L87" s="3"/>
      <c r="M87" s="3"/>
      <c r="N87" s="3"/>
      <c r="P87" s="3"/>
      <c r="Q87" s="3"/>
      <c r="R87" s="3"/>
      <c r="S87" s="3"/>
      <c r="U87" s="31">
        <v>11</v>
      </c>
      <c r="V87" s="13" t="s">
        <v>301</v>
      </c>
      <c r="W87" s="11" t="s">
        <v>407</v>
      </c>
      <c r="X87" s="19">
        <v>504</v>
      </c>
      <c r="Z87" s="3"/>
      <c r="AA87" s="3"/>
      <c r="AB87" s="3"/>
      <c r="AC87" s="3"/>
    </row>
    <row r="88" spans="1:29">
      <c r="A88" s="3"/>
      <c r="B88" s="3"/>
      <c r="C88" s="3"/>
      <c r="D88" s="238"/>
      <c r="F88" s="3"/>
      <c r="G88" s="3"/>
      <c r="H88" s="3"/>
      <c r="I88" s="3"/>
      <c r="K88" s="3"/>
      <c r="L88" s="3"/>
      <c r="M88" s="3"/>
      <c r="N88" s="3"/>
      <c r="P88" s="3"/>
      <c r="Q88" s="3"/>
      <c r="R88" s="3"/>
      <c r="S88" s="3"/>
      <c r="U88" s="31">
        <v>12</v>
      </c>
      <c r="V88" s="13" t="s">
        <v>414</v>
      </c>
      <c r="W88" s="11" t="s">
        <v>253</v>
      </c>
      <c r="X88" s="19">
        <v>435</v>
      </c>
      <c r="Z88" s="3"/>
      <c r="AA88" s="3"/>
      <c r="AB88" s="3"/>
      <c r="AC88" s="3"/>
    </row>
    <row r="89" spans="1:29">
      <c r="D89"/>
    </row>
    <row r="90" spans="1:29">
      <c r="A90" s="7">
        <v>1</v>
      </c>
      <c r="B90" s="34">
        <v>2019</v>
      </c>
      <c r="C90" s="34" t="s">
        <v>48</v>
      </c>
      <c r="D90" s="34" t="s">
        <v>76</v>
      </c>
      <c r="F90" s="12">
        <v>2</v>
      </c>
      <c r="G90" s="35">
        <v>2019</v>
      </c>
      <c r="H90" s="35" t="s">
        <v>50</v>
      </c>
      <c r="I90" s="35" t="s">
        <v>76</v>
      </c>
      <c r="K90" s="36">
        <v>3</v>
      </c>
      <c r="L90" s="37">
        <v>2019</v>
      </c>
      <c r="M90" s="37" t="s">
        <v>51</v>
      </c>
      <c r="N90" s="37" t="s">
        <v>76</v>
      </c>
      <c r="P90" s="17">
        <v>4</v>
      </c>
      <c r="Q90" s="38">
        <v>2019</v>
      </c>
      <c r="R90" s="38" t="s">
        <v>52</v>
      </c>
      <c r="S90" s="38" t="s">
        <v>76</v>
      </c>
      <c r="U90" s="18">
        <v>5</v>
      </c>
      <c r="V90" s="39">
        <v>2019</v>
      </c>
      <c r="W90" s="39" t="s">
        <v>53</v>
      </c>
      <c r="X90" s="39" t="s">
        <v>76</v>
      </c>
      <c r="Z90" s="22">
        <v>6</v>
      </c>
      <c r="AA90" s="40">
        <v>2019</v>
      </c>
      <c r="AB90" s="40" t="s">
        <v>54</v>
      </c>
      <c r="AC90" s="40" t="s">
        <v>76</v>
      </c>
    </row>
    <row r="91" spans="1:29" ht="15.75" thickBot="1">
      <c r="A91" s="41" t="s">
        <v>14</v>
      </c>
      <c r="B91" s="41" t="s">
        <v>55</v>
      </c>
      <c r="C91" s="41" t="s">
        <v>56</v>
      </c>
      <c r="D91" s="41" t="s">
        <v>15</v>
      </c>
      <c r="F91" s="42" t="s">
        <v>14</v>
      </c>
      <c r="G91" s="42" t="s">
        <v>55</v>
      </c>
      <c r="H91" s="42" t="s">
        <v>56</v>
      </c>
      <c r="I91" s="42" t="s">
        <v>15</v>
      </c>
      <c r="K91" s="43" t="s">
        <v>14</v>
      </c>
      <c r="L91" s="43" t="s">
        <v>55</v>
      </c>
      <c r="M91" s="43" t="s">
        <v>56</v>
      </c>
      <c r="N91" s="43" t="s">
        <v>15</v>
      </c>
      <c r="P91" s="44" t="s">
        <v>14</v>
      </c>
      <c r="Q91" s="44" t="s">
        <v>55</v>
      </c>
      <c r="R91" s="44" t="s">
        <v>56</v>
      </c>
      <c r="S91" s="44" t="s">
        <v>15</v>
      </c>
      <c r="U91" s="45" t="s">
        <v>14</v>
      </c>
      <c r="V91" s="45" t="s">
        <v>55</v>
      </c>
      <c r="W91" s="45" t="s">
        <v>56</v>
      </c>
      <c r="X91" s="45" t="s">
        <v>15</v>
      </c>
      <c r="Z91" s="46" t="s">
        <v>14</v>
      </c>
      <c r="AA91" s="46" t="s">
        <v>55</v>
      </c>
      <c r="AB91" s="46" t="s">
        <v>56</v>
      </c>
      <c r="AC91" s="46" t="s">
        <v>15</v>
      </c>
    </row>
    <row r="92" spans="1:29" ht="15.75" thickTop="1">
      <c r="A92" s="9">
        <v>1</v>
      </c>
      <c r="B92" s="10" t="s">
        <v>88</v>
      </c>
      <c r="C92" s="11" t="s">
        <v>80</v>
      </c>
      <c r="D92" s="6">
        <v>244</v>
      </c>
      <c r="F92" s="9">
        <v>1</v>
      </c>
      <c r="G92" s="13" t="s">
        <v>88</v>
      </c>
      <c r="H92" s="11" t="s">
        <v>281</v>
      </c>
      <c r="I92" s="148">
        <v>449</v>
      </c>
      <c r="K92" s="9">
        <v>1</v>
      </c>
      <c r="L92" s="13" t="s">
        <v>88</v>
      </c>
      <c r="M92" s="11" t="s">
        <v>93</v>
      </c>
      <c r="N92" s="15">
        <v>455</v>
      </c>
      <c r="P92" s="47">
        <v>1</v>
      </c>
      <c r="Q92" s="13" t="s">
        <v>419</v>
      </c>
      <c r="R92" s="11" t="s">
        <v>18</v>
      </c>
      <c r="S92" s="147">
        <v>477</v>
      </c>
      <c r="U92" s="31">
        <v>1</v>
      </c>
      <c r="V92" s="13" t="s">
        <v>420</v>
      </c>
      <c r="W92" s="11" t="s">
        <v>276</v>
      </c>
      <c r="X92" s="19">
        <v>578</v>
      </c>
      <c r="Z92" s="9">
        <v>1</v>
      </c>
      <c r="AA92" s="13" t="s">
        <v>88</v>
      </c>
      <c r="AB92" s="11" t="s">
        <v>293</v>
      </c>
      <c r="AC92" s="23">
        <v>548</v>
      </c>
    </row>
    <row r="93" spans="1:29">
      <c r="A93" s="9">
        <v>2</v>
      </c>
      <c r="B93" s="10" t="s">
        <v>88</v>
      </c>
      <c r="C93" s="11" t="s">
        <v>152</v>
      </c>
      <c r="D93" s="6">
        <v>192</v>
      </c>
      <c r="F93" s="9">
        <v>2</v>
      </c>
      <c r="G93" s="13" t="s">
        <v>155</v>
      </c>
      <c r="H93" s="11" t="s">
        <v>274</v>
      </c>
      <c r="I93" s="35">
        <v>421</v>
      </c>
      <c r="K93" s="9">
        <v>2</v>
      </c>
      <c r="L93" s="13" t="s">
        <v>88</v>
      </c>
      <c r="M93" s="11" t="s">
        <v>77</v>
      </c>
      <c r="N93" s="37">
        <v>442</v>
      </c>
      <c r="P93" s="47">
        <v>2</v>
      </c>
      <c r="Q93" s="13" t="s">
        <v>421</v>
      </c>
      <c r="R93" s="11" t="s">
        <v>406</v>
      </c>
      <c r="S93" s="147">
        <v>406</v>
      </c>
      <c r="U93" s="31">
        <v>2</v>
      </c>
      <c r="V93" s="13" t="s">
        <v>155</v>
      </c>
      <c r="W93" s="11" t="s">
        <v>274</v>
      </c>
      <c r="X93" s="19">
        <v>571</v>
      </c>
      <c r="Z93" s="9">
        <v>2</v>
      </c>
      <c r="AA93" s="13" t="s">
        <v>2</v>
      </c>
      <c r="AB93" s="11" t="s">
        <v>422</v>
      </c>
      <c r="AC93" s="23">
        <v>525</v>
      </c>
    </row>
    <row r="94" spans="1:29">
      <c r="A94" s="9">
        <v>3</v>
      </c>
      <c r="B94" s="10" t="s">
        <v>88</v>
      </c>
      <c r="C94" s="11" t="s">
        <v>194</v>
      </c>
      <c r="D94" s="6">
        <v>173</v>
      </c>
      <c r="F94" s="9">
        <v>3</v>
      </c>
      <c r="G94" s="13" t="s">
        <v>165</v>
      </c>
      <c r="H94" s="11" t="s">
        <v>255</v>
      </c>
      <c r="I94" s="148">
        <v>383</v>
      </c>
      <c r="K94" s="9">
        <v>3</v>
      </c>
      <c r="L94" s="13" t="s">
        <v>88</v>
      </c>
      <c r="M94" s="11" t="s">
        <v>157</v>
      </c>
      <c r="N94" s="15">
        <v>315</v>
      </c>
      <c r="P94" s="47">
        <v>3</v>
      </c>
      <c r="Q94" s="13" t="s">
        <v>88</v>
      </c>
      <c r="R94" s="11" t="s">
        <v>140</v>
      </c>
      <c r="S94" s="147">
        <v>398</v>
      </c>
      <c r="U94" s="31">
        <v>3</v>
      </c>
      <c r="V94" s="13" t="s">
        <v>420</v>
      </c>
      <c r="W94" s="11" t="s">
        <v>141</v>
      </c>
      <c r="X94" s="19">
        <v>560</v>
      </c>
      <c r="Z94" s="9">
        <v>3</v>
      </c>
      <c r="AA94" s="13" t="s">
        <v>2</v>
      </c>
      <c r="AB94" s="11" t="s">
        <v>423</v>
      </c>
      <c r="AC94" s="40">
        <v>484</v>
      </c>
    </row>
    <row r="95" spans="1:29">
      <c r="A95" s="9">
        <v>4</v>
      </c>
      <c r="B95" s="10" t="s">
        <v>88</v>
      </c>
      <c r="C95" s="11" t="s">
        <v>91</v>
      </c>
      <c r="D95" s="6">
        <v>163</v>
      </c>
      <c r="F95" s="9">
        <v>4</v>
      </c>
      <c r="G95" s="13" t="s">
        <v>88</v>
      </c>
      <c r="H95" s="11" t="s">
        <v>424</v>
      </c>
      <c r="I95" s="148">
        <v>380</v>
      </c>
      <c r="K95" s="9">
        <v>4</v>
      </c>
      <c r="L95" s="13" t="s">
        <v>88</v>
      </c>
      <c r="M95" s="11" t="s">
        <v>283</v>
      </c>
      <c r="N95" s="15">
        <v>239</v>
      </c>
      <c r="P95" s="47">
        <v>4</v>
      </c>
      <c r="Q95" s="13" t="s">
        <v>88</v>
      </c>
      <c r="R95" s="11" t="s">
        <v>281</v>
      </c>
      <c r="S95" s="147">
        <v>383</v>
      </c>
      <c r="U95" s="31">
        <v>4</v>
      </c>
      <c r="V95" s="13" t="s">
        <v>285</v>
      </c>
      <c r="W95" s="11" t="s">
        <v>410</v>
      </c>
      <c r="X95" s="19">
        <v>559</v>
      </c>
      <c r="Z95" s="9">
        <v>4</v>
      </c>
      <c r="AA95" s="13" t="s">
        <v>88</v>
      </c>
      <c r="AB95" s="11" t="s">
        <v>60</v>
      </c>
      <c r="AC95" s="23">
        <v>460</v>
      </c>
    </row>
    <row r="96" spans="1:29">
      <c r="A96" s="9">
        <v>5</v>
      </c>
      <c r="B96" s="10" t="s">
        <v>2</v>
      </c>
      <c r="C96" s="11" t="s">
        <v>425</v>
      </c>
      <c r="D96" s="6">
        <v>85</v>
      </c>
      <c r="F96" s="9">
        <v>5</v>
      </c>
      <c r="G96" s="13" t="s">
        <v>88</v>
      </c>
      <c r="H96" s="11" t="s">
        <v>80</v>
      </c>
      <c r="I96" s="148">
        <v>350</v>
      </c>
      <c r="K96" s="9">
        <v>5</v>
      </c>
      <c r="L96" s="13" t="s">
        <v>180</v>
      </c>
      <c r="M96" s="11" t="s">
        <v>300</v>
      </c>
      <c r="N96" s="15">
        <v>220</v>
      </c>
      <c r="P96" s="47">
        <v>5</v>
      </c>
      <c r="Q96" s="13" t="s">
        <v>88</v>
      </c>
      <c r="R96" s="48" t="s">
        <v>196</v>
      </c>
      <c r="S96" s="147">
        <v>369</v>
      </c>
      <c r="U96" s="31">
        <v>5</v>
      </c>
      <c r="V96" s="13" t="s">
        <v>155</v>
      </c>
      <c r="W96" s="11" t="s">
        <v>248</v>
      </c>
      <c r="X96" s="19">
        <v>539</v>
      </c>
      <c r="Z96" s="9">
        <v>5</v>
      </c>
      <c r="AA96" s="13" t="s">
        <v>426</v>
      </c>
      <c r="AB96" s="11" t="s">
        <v>404</v>
      </c>
      <c r="AC96" s="23">
        <v>459</v>
      </c>
    </row>
    <row r="97" spans="1:29">
      <c r="A97" s="9">
        <v>6</v>
      </c>
      <c r="B97" s="10" t="s">
        <v>427</v>
      </c>
      <c r="C97" s="11" t="s">
        <v>302</v>
      </c>
      <c r="D97" s="6">
        <v>22</v>
      </c>
      <c r="F97" s="9">
        <v>6</v>
      </c>
      <c r="G97" s="13" t="s">
        <v>88</v>
      </c>
      <c r="H97" s="11" t="s">
        <v>139</v>
      </c>
      <c r="I97" s="148">
        <v>344</v>
      </c>
      <c r="K97" s="3"/>
      <c r="L97" s="3"/>
      <c r="M97" s="3"/>
      <c r="N97" s="3"/>
      <c r="P97" s="47">
        <v>6</v>
      </c>
      <c r="Q97" s="13" t="s">
        <v>421</v>
      </c>
      <c r="R97" s="11" t="s">
        <v>294</v>
      </c>
      <c r="S97" s="147">
        <v>174</v>
      </c>
      <c r="U97" s="31">
        <v>6</v>
      </c>
      <c r="V97" s="13" t="s">
        <v>115</v>
      </c>
      <c r="W97" s="11" t="s">
        <v>124</v>
      </c>
      <c r="X97" s="19">
        <v>534</v>
      </c>
      <c r="Z97" s="9">
        <v>6</v>
      </c>
      <c r="AA97" s="13" t="s">
        <v>2</v>
      </c>
      <c r="AB97" s="11" t="s">
        <v>403</v>
      </c>
      <c r="AC97" s="23">
        <v>449</v>
      </c>
    </row>
    <row r="98" spans="1:29">
      <c r="A98" s="3"/>
      <c r="B98" s="3"/>
      <c r="C98" s="3"/>
      <c r="D98" s="238"/>
      <c r="F98" s="9">
        <v>7</v>
      </c>
      <c r="G98" s="13" t="s">
        <v>88</v>
      </c>
      <c r="H98" s="11" t="s">
        <v>148</v>
      </c>
      <c r="I98" s="148">
        <v>336</v>
      </c>
      <c r="K98" s="3"/>
      <c r="L98" s="3"/>
      <c r="M98" s="3"/>
      <c r="N98" s="3"/>
      <c r="P98" s="3"/>
      <c r="Q98" s="3"/>
      <c r="R98" s="3"/>
      <c r="S98" s="3"/>
      <c r="U98" s="31">
        <v>7</v>
      </c>
      <c r="V98" s="13" t="s">
        <v>427</v>
      </c>
      <c r="W98" s="11" t="s">
        <v>418</v>
      </c>
      <c r="X98" s="19">
        <v>519</v>
      </c>
      <c r="Z98" s="9">
        <v>7</v>
      </c>
      <c r="AA98" s="13" t="s">
        <v>88</v>
      </c>
      <c r="AB98" s="11" t="s">
        <v>61</v>
      </c>
      <c r="AC98" s="23">
        <v>425</v>
      </c>
    </row>
    <row r="99" spans="1:29">
      <c r="A99" s="3"/>
      <c r="B99" s="3"/>
      <c r="C99" s="3"/>
      <c r="D99" s="238"/>
      <c r="F99" s="9">
        <v>8</v>
      </c>
      <c r="G99" s="13" t="s">
        <v>88</v>
      </c>
      <c r="H99" s="11" t="s">
        <v>159</v>
      </c>
      <c r="I99" s="148">
        <v>335</v>
      </c>
      <c r="K99" s="3"/>
      <c r="L99" s="3"/>
      <c r="M99" s="3"/>
      <c r="N99" s="3"/>
      <c r="P99" s="3"/>
      <c r="Q99" s="3"/>
      <c r="R99" s="3"/>
      <c r="S99" s="3"/>
      <c r="U99" s="31">
        <v>8</v>
      </c>
      <c r="V99" s="13" t="s">
        <v>427</v>
      </c>
      <c r="W99" s="11" t="s">
        <v>407</v>
      </c>
      <c r="X99" s="19">
        <v>510</v>
      </c>
      <c r="Z99" s="3"/>
      <c r="AA99" s="3"/>
      <c r="AB99" s="3"/>
      <c r="AC99" s="3"/>
    </row>
    <row r="100" spans="1:29">
      <c r="A100" s="3"/>
      <c r="B100" s="3"/>
      <c r="C100" s="3"/>
      <c r="D100" s="238"/>
      <c r="F100" s="9">
        <v>9</v>
      </c>
      <c r="G100" s="13" t="s">
        <v>88</v>
      </c>
      <c r="H100" s="11" t="s">
        <v>91</v>
      </c>
      <c r="I100" s="148">
        <v>242</v>
      </c>
      <c r="K100" s="3"/>
      <c r="L100" s="3"/>
      <c r="M100" s="3"/>
      <c r="N100" s="3"/>
      <c r="P100" s="3"/>
      <c r="Q100" s="3"/>
      <c r="R100" s="3"/>
      <c r="S100" s="3"/>
      <c r="U100" s="3"/>
      <c r="V100" s="3"/>
      <c r="W100" s="3"/>
      <c r="X100" s="3"/>
      <c r="Z100" s="3"/>
      <c r="AA100" s="3"/>
      <c r="AB100" s="3"/>
      <c r="AC100" s="3"/>
    </row>
    <row r="101" spans="1:29">
      <c r="A101" s="3"/>
      <c r="B101" s="3"/>
      <c r="C101" s="3"/>
      <c r="D101" s="238"/>
      <c r="F101" s="9">
        <v>10</v>
      </c>
      <c r="G101" s="13" t="s">
        <v>2</v>
      </c>
      <c r="H101" s="11" t="s">
        <v>428</v>
      </c>
      <c r="I101" s="148">
        <v>216</v>
      </c>
      <c r="K101" s="3"/>
      <c r="L101" s="3"/>
      <c r="M101" s="3"/>
      <c r="N101" s="3"/>
      <c r="P101" s="3"/>
      <c r="Q101" s="3"/>
      <c r="R101" s="3"/>
      <c r="S101" s="3"/>
      <c r="U101" s="3"/>
      <c r="V101" s="3"/>
      <c r="W101" s="3"/>
      <c r="X101" s="3"/>
      <c r="Z101" s="3"/>
      <c r="AA101" s="3"/>
      <c r="AB101" s="3"/>
      <c r="AC101" s="3"/>
    </row>
    <row r="102" spans="1:29">
      <c r="A102" s="3"/>
      <c r="B102" s="3"/>
      <c r="C102" s="3"/>
      <c r="D102" s="238"/>
      <c r="F102" s="9">
        <v>11</v>
      </c>
      <c r="G102" s="13" t="s">
        <v>2</v>
      </c>
      <c r="H102" s="11" t="s">
        <v>429</v>
      </c>
      <c r="I102" s="148">
        <v>212</v>
      </c>
      <c r="K102" s="3"/>
      <c r="L102" s="3"/>
      <c r="M102" s="3"/>
      <c r="N102" s="3"/>
      <c r="P102" s="3"/>
      <c r="Q102" s="3"/>
      <c r="R102" s="3"/>
      <c r="S102" s="3"/>
      <c r="U102" s="3"/>
      <c r="V102" s="3"/>
      <c r="W102" s="3"/>
      <c r="X102" s="3"/>
      <c r="Z102" s="3"/>
      <c r="AA102" s="3"/>
      <c r="AB102" s="3"/>
      <c r="AC102" s="3"/>
    </row>
    <row r="103" spans="1:29">
      <c r="D103"/>
    </row>
    <row r="104" spans="1:29">
      <c r="A104" s="7">
        <v>1</v>
      </c>
      <c r="B104" s="34">
        <v>2019</v>
      </c>
      <c r="C104" s="34" t="s">
        <v>48</v>
      </c>
      <c r="D104" s="34" t="s">
        <v>81</v>
      </c>
      <c r="F104" s="12">
        <v>2</v>
      </c>
      <c r="G104" s="35">
        <v>2019</v>
      </c>
      <c r="H104" s="35" t="s">
        <v>50</v>
      </c>
      <c r="I104" s="35" t="s">
        <v>81</v>
      </c>
      <c r="K104" s="36">
        <v>3</v>
      </c>
      <c r="L104" s="37">
        <v>2019</v>
      </c>
      <c r="M104" s="37" t="s">
        <v>51</v>
      </c>
      <c r="N104" s="37" t="s">
        <v>81</v>
      </c>
      <c r="P104" s="17">
        <v>4</v>
      </c>
      <c r="Q104" s="38">
        <v>2019</v>
      </c>
      <c r="R104" s="38" t="s">
        <v>52</v>
      </c>
      <c r="S104" s="38" t="s">
        <v>81</v>
      </c>
      <c r="U104" s="18">
        <v>5</v>
      </c>
      <c r="V104" s="39">
        <v>2019</v>
      </c>
      <c r="W104" s="39" t="s">
        <v>53</v>
      </c>
      <c r="X104" s="39" t="s">
        <v>81</v>
      </c>
      <c r="Z104" s="22">
        <v>6</v>
      </c>
      <c r="AA104" s="40">
        <v>2019</v>
      </c>
      <c r="AB104" s="40" t="s">
        <v>54</v>
      </c>
      <c r="AC104" s="40" t="s">
        <v>81</v>
      </c>
    </row>
    <row r="105" spans="1:29" ht="15.75" thickBot="1">
      <c r="A105" s="41" t="s">
        <v>14</v>
      </c>
      <c r="B105" s="41" t="s">
        <v>55</v>
      </c>
      <c r="C105" s="41" t="s">
        <v>56</v>
      </c>
      <c r="D105" s="41" t="s">
        <v>15</v>
      </c>
      <c r="F105" s="42" t="s">
        <v>14</v>
      </c>
      <c r="G105" s="42" t="s">
        <v>55</v>
      </c>
      <c r="H105" s="42" t="s">
        <v>56</v>
      </c>
      <c r="I105" s="42" t="s">
        <v>15</v>
      </c>
      <c r="K105" s="43" t="s">
        <v>14</v>
      </c>
      <c r="L105" s="43" t="s">
        <v>55</v>
      </c>
      <c r="M105" s="43" t="s">
        <v>56</v>
      </c>
      <c r="N105" s="43" t="s">
        <v>15</v>
      </c>
      <c r="P105" s="44" t="s">
        <v>14</v>
      </c>
      <c r="Q105" s="44" t="s">
        <v>55</v>
      </c>
      <c r="R105" s="44" t="s">
        <v>56</v>
      </c>
      <c r="S105" s="44" t="s">
        <v>15</v>
      </c>
      <c r="U105" s="45" t="s">
        <v>14</v>
      </c>
      <c r="V105" s="45" t="s">
        <v>55</v>
      </c>
      <c r="W105" s="45" t="s">
        <v>56</v>
      </c>
      <c r="X105" s="45" t="s">
        <v>15</v>
      </c>
      <c r="Z105" s="46" t="s">
        <v>14</v>
      </c>
      <c r="AA105" s="46" t="s">
        <v>55</v>
      </c>
      <c r="AB105" s="46" t="s">
        <v>56</v>
      </c>
      <c r="AC105" s="46" t="s">
        <v>15</v>
      </c>
    </row>
    <row r="106" spans="1:29" ht="15.75" thickTop="1">
      <c r="A106" s="9">
        <v>1</v>
      </c>
      <c r="B106" s="10" t="s">
        <v>1</v>
      </c>
      <c r="C106" s="11" t="s">
        <v>80</v>
      </c>
      <c r="D106" s="298">
        <v>225</v>
      </c>
      <c r="F106" s="9">
        <v>1</v>
      </c>
      <c r="G106" s="13" t="s">
        <v>430</v>
      </c>
      <c r="H106" s="11" t="s">
        <v>281</v>
      </c>
      <c r="I106" s="299">
        <v>416</v>
      </c>
      <c r="K106" s="9">
        <v>1</v>
      </c>
      <c r="L106" s="13" t="s">
        <v>430</v>
      </c>
      <c r="M106" s="11" t="s">
        <v>93</v>
      </c>
      <c r="N106" s="49">
        <v>469</v>
      </c>
      <c r="P106" s="47">
        <v>1</v>
      </c>
      <c r="Q106" s="300" t="s">
        <v>430</v>
      </c>
      <c r="R106" s="48" t="s">
        <v>18</v>
      </c>
      <c r="S106" s="147">
        <v>452</v>
      </c>
      <c r="U106" s="31">
        <v>1</v>
      </c>
      <c r="V106" s="13" t="s">
        <v>431</v>
      </c>
      <c r="W106" s="11" t="s">
        <v>276</v>
      </c>
      <c r="X106" s="301">
        <v>578</v>
      </c>
      <c r="Z106" s="9">
        <v>1</v>
      </c>
      <c r="AA106" s="13" t="s">
        <v>430</v>
      </c>
      <c r="AB106" s="11" t="s">
        <v>293</v>
      </c>
      <c r="AC106" s="23">
        <v>564</v>
      </c>
    </row>
    <row r="107" spans="1:29">
      <c r="A107" s="9">
        <v>2</v>
      </c>
      <c r="B107" s="10" t="s">
        <v>1</v>
      </c>
      <c r="C107" s="11" t="s">
        <v>194</v>
      </c>
      <c r="D107" s="298">
        <v>183</v>
      </c>
      <c r="F107" s="9">
        <v>2</v>
      </c>
      <c r="G107" s="13" t="s">
        <v>430</v>
      </c>
      <c r="H107" s="11" t="s">
        <v>432</v>
      </c>
      <c r="I107" s="299">
        <v>404</v>
      </c>
      <c r="K107" s="9">
        <v>2</v>
      </c>
      <c r="L107" s="13" t="s">
        <v>433</v>
      </c>
      <c r="M107" s="11" t="s">
        <v>251</v>
      </c>
      <c r="N107" s="15">
        <v>423</v>
      </c>
      <c r="P107" s="47">
        <v>2</v>
      </c>
      <c r="Q107" s="300" t="s">
        <v>430</v>
      </c>
      <c r="R107" s="48" t="s">
        <v>196</v>
      </c>
      <c r="S107" s="147">
        <v>377</v>
      </c>
      <c r="U107" s="31">
        <v>2</v>
      </c>
      <c r="V107" s="13" t="s">
        <v>431</v>
      </c>
      <c r="W107" s="11" t="s">
        <v>141</v>
      </c>
      <c r="X107" s="301">
        <v>554</v>
      </c>
      <c r="Z107" s="9">
        <v>2</v>
      </c>
      <c r="AA107" s="13" t="s">
        <v>2</v>
      </c>
      <c r="AB107" s="11" t="s">
        <v>405</v>
      </c>
      <c r="AC107" s="23">
        <v>476</v>
      </c>
    </row>
    <row r="108" spans="1:29">
      <c r="A108" s="9">
        <v>3</v>
      </c>
      <c r="B108" s="10" t="s">
        <v>1</v>
      </c>
      <c r="C108" s="11" t="s">
        <v>91</v>
      </c>
      <c r="D108" s="6">
        <v>177</v>
      </c>
      <c r="F108" s="9">
        <v>3</v>
      </c>
      <c r="G108" s="13" t="s">
        <v>433</v>
      </c>
      <c r="H108" s="11" t="s">
        <v>255</v>
      </c>
      <c r="I108" s="148">
        <v>387</v>
      </c>
      <c r="K108" s="9">
        <v>3</v>
      </c>
      <c r="L108" s="13" t="s">
        <v>430</v>
      </c>
      <c r="M108" s="11" t="s">
        <v>434</v>
      </c>
      <c r="N108" s="15">
        <v>412</v>
      </c>
      <c r="P108" s="47">
        <v>3</v>
      </c>
      <c r="Q108" s="13"/>
      <c r="R108" s="11"/>
      <c r="S108" s="147"/>
      <c r="U108" s="31">
        <v>3</v>
      </c>
      <c r="V108" s="13" t="s">
        <v>431</v>
      </c>
      <c r="W108" s="11" t="s">
        <v>410</v>
      </c>
      <c r="X108" s="301">
        <v>553</v>
      </c>
      <c r="Z108" s="9">
        <v>3</v>
      </c>
      <c r="AA108" s="13" t="s">
        <v>2</v>
      </c>
      <c r="AB108" s="11" t="s">
        <v>435</v>
      </c>
      <c r="AC108" s="23">
        <v>433</v>
      </c>
    </row>
    <row r="109" spans="1:29">
      <c r="A109" s="9">
        <v>4</v>
      </c>
      <c r="B109" s="10" t="s">
        <v>1</v>
      </c>
      <c r="C109" s="11" t="s">
        <v>152</v>
      </c>
      <c r="D109" s="298">
        <v>152</v>
      </c>
      <c r="F109" s="9">
        <v>4</v>
      </c>
      <c r="G109" s="13" t="s">
        <v>430</v>
      </c>
      <c r="H109" s="11" t="s">
        <v>159</v>
      </c>
      <c r="I109" s="299">
        <v>348</v>
      </c>
      <c r="K109" s="9">
        <v>4</v>
      </c>
      <c r="L109" s="13" t="s">
        <v>430</v>
      </c>
      <c r="M109" s="11" t="s">
        <v>436</v>
      </c>
      <c r="N109" s="49">
        <v>377</v>
      </c>
      <c r="P109" s="3"/>
      <c r="Q109" s="3"/>
      <c r="R109" s="3"/>
      <c r="S109" s="3"/>
      <c r="U109" s="31">
        <v>4</v>
      </c>
      <c r="V109" s="13" t="s">
        <v>2</v>
      </c>
      <c r="W109" s="11" t="s">
        <v>284</v>
      </c>
      <c r="X109" s="301">
        <v>543</v>
      </c>
      <c r="Z109" s="9">
        <v>4</v>
      </c>
      <c r="AA109" s="13" t="s">
        <v>430</v>
      </c>
      <c r="AB109" s="11" t="s">
        <v>280</v>
      </c>
      <c r="AC109" s="23">
        <v>429</v>
      </c>
    </row>
    <row r="110" spans="1:29">
      <c r="A110" s="9">
        <v>5</v>
      </c>
      <c r="B110" s="10" t="s">
        <v>1</v>
      </c>
      <c r="C110" s="11" t="s">
        <v>437</v>
      </c>
      <c r="D110" s="298">
        <v>150</v>
      </c>
      <c r="F110" s="9">
        <v>5</v>
      </c>
      <c r="G110" s="13" t="s">
        <v>430</v>
      </c>
      <c r="H110" s="11" t="s">
        <v>80</v>
      </c>
      <c r="I110" s="299">
        <v>345</v>
      </c>
      <c r="K110" s="9">
        <v>4</v>
      </c>
      <c r="L110" s="13" t="s">
        <v>430</v>
      </c>
      <c r="M110" s="11" t="s">
        <v>157</v>
      </c>
      <c r="N110" s="49">
        <v>377</v>
      </c>
      <c r="P110" s="3"/>
      <c r="Q110" s="3"/>
      <c r="R110" s="3"/>
      <c r="S110" s="3"/>
      <c r="U110" s="31">
        <v>5</v>
      </c>
      <c r="V110" s="13" t="s">
        <v>115</v>
      </c>
      <c r="W110" s="11" t="s">
        <v>124</v>
      </c>
      <c r="X110" s="301">
        <v>537</v>
      </c>
      <c r="Z110" s="3"/>
      <c r="AA110" s="3"/>
      <c r="AB110" s="3"/>
      <c r="AC110" s="3"/>
    </row>
    <row r="111" spans="1:29">
      <c r="A111" s="3"/>
      <c r="B111" s="3"/>
      <c r="C111" s="3"/>
      <c r="D111" s="238"/>
      <c r="F111" s="9">
        <v>6</v>
      </c>
      <c r="G111" s="13" t="s">
        <v>430</v>
      </c>
      <c r="H111" s="11" t="s">
        <v>438</v>
      </c>
      <c r="I111" s="148">
        <v>300</v>
      </c>
      <c r="K111" s="9">
        <v>5</v>
      </c>
      <c r="L111" s="13" t="s">
        <v>180</v>
      </c>
      <c r="M111" s="11" t="s">
        <v>439</v>
      </c>
      <c r="N111" s="15">
        <v>274</v>
      </c>
      <c r="P111" s="3"/>
      <c r="Q111" s="3"/>
      <c r="R111" s="3"/>
      <c r="S111" s="3"/>
      <c r="U111" s="31">
        <v>6</v>
      </c>
      <c r="V111" s="13" t="s">
        <v>430</v>
      </c>
      <c r="W111" s="11" t="s">
        <v>282</v>
      </c>
      <c r="X111" s="19">
        <v>522</v>
      </c>
      <c r="Z111" s="3"/>
      <c r="AA111" s="3"/>
      <c r="AB111" s="3"/>
      <c r="AC111" s="3"/>
    </row>
    <row r="112" spans="1:29">
      <c r="A112" s="3"/>
      <c r="B112" s="3"/>
      <c r="C112" s="3"/>
      <c r="D112" s="238"/>
      <c r="F112" s="9">
        <v>7</v>
      </c>
      <c r="G112" s="13" t="s">
        <v>433</v>
      </c>
      <c r="H112" s="11" t="s">
        <v>440</v>
      </c>
      <c r="I112" s="148">
        <v>263</v>
      </c>
      <c r="K112" s="3"/>
      <c r="L112" s="3"/>
      <c r="M112" s="3"/>
      <c r="N112" s="3"/>
      <c r="P112" s="3"/>
      <c r="Q112" s="3"/>
      <c r="R112" s="3"/>
      <c r="S112" s="3"/>
      <c r="U112" s="31">
        <v>6</v>
      </c>
      <c r="V112" s="13" t="s">
        <v>441</v>
      </c>
      <c r="W112" s="11" t="s">
        <v>418</v>
      </c>
      <c r="X112" s="301">
        <v>522</v>
      </c>
      <c r="Z112" s="3"/>
      <c r="AA112" s="3"/>
      <c r="AB112" s="3"/>
      <c r="AC112" s="3"/>
    </row>
    <row r="113" spans="1:29">
      <c r="A113" s="3"/>
      <c r="B113" s="3"/>
      <c r="C113" s="3"/>
      <c r="D113" s="238"/>
      <c r="F113" s="9">
        <v>8</v>
      </c>
      <c r="G113" s="13" t="s">
        <v>430</v>
      </c>
      <c r="H113" s="11" t="s">
        <v>442</v>
      </c>
      <c r="I113" s="148">
        <v>247</v>
      </c>
      <c r="K113" s="3"/>
      <c r="L113" s="3"/>
      <c r="M113" s="3"/>
      <c r="N113" s="3"/>
      <c r="P113" s="3"/>
      <c r="Q113" s="3"/>
      <c r="R113" s="3"/>
      <c r="S113" s="3"/>
      <c r="U113" s="31">
        <v>7</v>
      </c>
      <c r="V113" s="13" t="s">
        <v>441</v>
      </c>
      <c r="W113" s="11" t="s">
        <v>407</v>
      </c>
      <c r="X113" s="301">
        <v>520</v>
      </c>
      <c r="Z113" s="3"/>
      <c r="AA113" s="3"/>
      <c r="AB113" s="3"/>
      <c r="AC113" s="3"/>
    </row>
    <row r="114" spans="1:29">
      <c r="D114"/>
    </row>
    <row r="115" spans="1:29">
      <c r="A115" s="7">
        <v>1</v>
      </c>
      <c r="B115" s="34">
        <v>2019</v>
      </c>
      <c r="C115" s="34" t="s">
        <v>48</v>
      </c>
      <c r="D115" s="34" t="s">
        <v>82</v>
      </c>
      <c r="F115" s="12">
        <v>2</v>
      </c>
      <c r="G115" s="35">
        <v>2019</v>
      </c>
      <c r="H115" s="35" t="s">
        <v>50</v>
      </c>
      <c r="I115" s="35" t="s">
        <v>82</v>
      </c>
      <c r="K115" s="36">
        <v>3</v>
      </c>
      <c r="L115" s="37">
        <v>2019</v>
      </c>
      <c r="M115" s="37" t="s">
        <v>51</v>
      </c>
      <c r="N115" s="37" t="s">
        <v>82</v>
      </c>
      <c r="P115" s="17">
        <v>4</v>
      </c>
      <c r="Q115" s="38">
        <v>2019</v>
      </c>
      <c r="R115" s="38" t="s">
        <v>52</v>
      </c>
      <c r="S115" s="38" t="s">
        <v>82</v>
      </c>
      <c r="U115" s="18">
        <v>5</v>
      </c>
      <c r="V115" s="39">
        <v>2019</v>
      </c>
      <c r="W115" s="39" t="s">
        <v>53</v>
      </c>
      <c r="X115" s="39" t="s">
        <v>82</v>
      </c>
      <c r="Z115" s="22">
        <v>6</v>
      </c>
      <c r="AA115" s="40">
        <v>2019</v>
      </c>
      <c r="AB115" s="40" t="s">
        <v>54</v>
      </c>
      <c r="AC115" s="40" t="s">
        <v>82</v>
      </c>
    </row>
    <row r="116" spans="1:29" ht="15.75" thickBot="1">
      <c r="A116" s="41" t="s">
        <v>14</v>
      </c>
      <c r="B116" s="41" t="s">
        <v>55</v>
      </c>
      <c r="C116" s="41" t="s">
        <v>56</v>
      </c>
      <c r="D116" s="41" t="s">
        <v>15</v>
      </c>
      <c r="F116" s="42" t="s">
        <v>14</v>
      </c>
      <c r="G116" s="42" t="s">
        <v>55</v>
      </c>
      <c r="H116" s="42" t="s">
        <v>56</v>
      </c>
      <c r="I116" s="42" t="s">
        <v>15</v>
      </c>
      <c r="K116" s="43" t="s">
        <v>14</v>
      </c>
      <c r="L116" s="43" t="s">
        <v>55</v>
      </c>
      <c r="M116" s="43" t="s">
        <v>56</v>
      </c>
      <c r="N116" s="43" t="s">
        <v>15</v>
      </c>
      <c r="P116" s="44" t="s">
        <v>14</v>
      </c>
      <c r="Q116" s="44" t="s">
        <v>55</v>
      </c>
      <c r="R116" s="44" t="s">
        <v>56</v>
      </c>
      <c r="S116" s="44" t="s">
        <v>15</v>
      </c>
      <c r="U116" s="45" t="s">
        <v>14</v>
      </c>
      <c r="V116" s="45" t="s">
        <v>55</v>
      </c>
      <c r="W116" s="45" t="s">
        <v>56</v>
      </c>
      <c r="X116" s="45" t="s">
        <v>15</v>
      </c>
      <c r="Z116" s="46" t="s">
        <v>14</v>
      </c>
      <c r="AA116" s="46" t="s">
        <v>55</v>
      </c>
      <c r="AB116" s="46" t="s">
        <v>56</v>
      </c>
      <c r="AC116" s="46" t="s">
        <v>15</v>
      </c>
    </row>
    <row r="117" spans="1:29" ht="15.75" thickTop="1">
      <c r="A117" s="9">
        <v>1</v>
      </c>
      <c r="B117" s="10" t="s">
        <v>1</v>
      </c>
      <c r="C117" s="11" t="s">
        <v>80</v>
      </c>
      <c r="D117" s="298">
        <v>231</v>
      </c>
      <c r="F117" s="9">
        <v>1</v>
      </c>
      <c r="G117" s="13" t="s">
        <v>155</v>
      </c>
      <c r="H117" s="11" t="s">
        <v>274</v>
      </c>
      <c r="I117" s="148">
        <v>442</v>
      </c>
      <c r="K117" s="9">
        <v>1</v>
      </c>
      <c r="L117" s="13" t="s">
        <v>430</v>
      </c>
      <c r="M117" s="11" t="s">
        <v>93</v>
      </c>
      <c r="N117" s="49">
        <v>448</v>
      </c>
      <c r="P117" s="47">
        <v>1</v>
      </c>
      <c r="Q117" s="300" t="s">
        <v>430</v>
      </c>
      <c r="R117" s="48" t="s">
        <v>18</v>
      </c>
      <c r="S117" s="147">
        <v>437</v>
      </c>
      <c r="U117" s="31">
        <v>1</v>
      </c>
      <c r="V117" s="13" t="s">
        <v>443</v>
      </c>
      <c r="W117" s="11" t="s">
        <v>444</v>
      </c>
      <c r="X117" s="301">
        <v>581</v>
      </c>
      <c r="Z117" s="9">
        <v>1</v>
      </c>
      <c r="AA117" s="13" t="s">
        <v>430</v>
      </c>
      <c r="AB117" s="11" t="s">
        <v>293</v>
      </c>
      <c r="AC117" s="302">
        <v>559</v>
      </c>
    </row>
    <row r="118" spans="1:29">
      <c r="A118" s="9">
        <v>2</v>
      </c>
      <c r="B118" s="10" t="s">
        <v>1</v>
      </c>
      <c r="C118" s="11" t="s">
        <v>445</v>
      </c>
      <c r="D118" s="298">
        <v>204</v>
      </c>
      <c r="F118" s="9">
        <v>2</v>
      </c>
      <c r="G118" s="13" t="s">
        <v>430</v>
      </c>
      <c r="H118" s="11" t="s">
        <v>281</v>
      </c>
      <c r="I118" s="148">
        <v>396</v>
      </c>
      <c r="K118" s="9">
        <v>2</v>
      </c>
      <c r="L118" s="13" t="s">
        <v>430</v>
      </c>
      <c r="M118" s="11" t="s">
        <v>434</v>
      </c>
      <c r="N118" s="37">
        <v>419</v>
      </c>
      <c r="P118" s="47">
        <v>2</v>
      </c>
      <c r="Q118" s="300" t="s">
        <v>446</v>
      </c>
      <c r="R118" s="48" t="s">
        <v>406</v>
      </c>
      <c r="S118" s="147">
        <v>423</v>
      </c>
      <c r="U118" s="31">
        <v>2</v>
      </c>
      <c r="V118" s="13" t="s">
        <v>447</v>
      </c>
      <c r="W118" s="11" t="s">
        <v>448</v>
      </c>
      <c r="X118" s="301">
        <v>568</v>
      </c>
      <c r="Z118" s="9">
        <v>2</v>
      </c>
      <c r="AA118" s="13" t="s">
        <v>430</v>
      </c>
      <c r="AB118" s="11" t="s">
        <v>449</v>
      </c>
      <c r="AC118" s="23">
        <v>546</v>
      </c>
    </row>
    <row r="119" spans="1:29">
      <c r="A119" s="9">
        <v>3</v>
      </c>
      <c r="B119" s="10" t="s">
        <v>1</v>
      </c>
      <c r="C119" s="11" t="s">
        <v>91</v>
      </c>
      <c r="D119" s="298">
        <v>181</v>
      </c>
      <c r="F119" s="9">
        <v>3</v>
      </c>
      <c r="G119" s="13" t="s">
        <v>430</v>
      </c>
      <c r="H119" s="11" t="s">
        <v>159</v>
      </c>
      <c r="I119" s="299">
        <v>364</v>
      </c>
      <c r="K119" s="9">
        <v>3</v>
      </c>
      <c r="L119" s="13" t="s">
        <v>430</v>
      </c>
      <c r="M119" s="11" t="s">
        <v>436</v>
      </c>
      <c r="N119" s="37">
        <v>400</v>
      </c>
      <c r="P119" s="47">
        <v>3</v>
      </c>
      <c r="Q119" s="300" t="s">
        <v>430</v>
      </c>
      <c r="R119" s="48" t="s">
        <v>281</v>
      </c>
      <c r="S119" s="303">
        <v>340</v>
      </c>
      <c r="U119" s="31">
        <v>3</v>
      </c>
      <c r="V119" s="13" t="s">
        <v>155</v>
      </c>
      <c r="W119" s="11" t="s">
        <v>274</v>
      </c>
      <c r="X119" s="301">
        <v>565</v>
      </c>
      <c r="Z119" s="9">
        <v>3</v>
      </c>
      <c r="AA119" s="13" t="s">
        <v>430</v>
      </c>
      <c r="AB119" s="11" t="s">
        <v>63</v>
      </c>
      <c r="AC119" s="302">
        <v>513</v>
      </c>
    </row>
    <row r="120" spans="1:29">
      <c r="A120" s="9">
        <v>4</v>
      </c>
      <c r="B120" s="10" t="s">
        <v>1</v>
      </c>
      <c r="C120" s="11" t="s">
        <v>152</v>
      </c>
      <c r="D120" s="298">
        <v>146</v>
      </c>
      <c r="F120" s="9">
        <v>4</v>
      </c>
      <c r="G120" s="13" t="s">
        <v>433</v>
      </c>
      <c r="H120" s="11" t="s">
        <v>255</v>
      </c>
      <c r="I120" s="148">
        <v>297</v>
      </c>
      <c r="K120" s="9">
        <v>4</v>
      </c>
      <c r="L120" s="13" t="s">
        <v>433</v>
      </c>
      <c r="M120" s="11" t="s">
        <v>251</v>
      </c>
      <c r="N120" s="37">
        <v>318</v>
      </c>
      <c r="P120" s="3"/>
      <c r="Q120" s="3"/>
      <c r="R120" s="3"/>
      <c r="S120" s="3"/>
      <c r="U120" s="31">
        <v>4</v>
      </c>
      <c r="V120" s="13" t="s">
        <v>446</v>
      </c>
      <c r="W120" s="11" t="s">
        <v>141</v>
      </c>
      <c r="X120" s="301">
        <v>564</v>
      </c>
      <c r="Z120" s="9">
        <v>4</v>
      </c>
      <c r="AA120" s="13" t="s">
        <v>430</v>
      </c>
      <c r="AB120" s="11" t="s">
        <v>60</v>
      </c>
      <c r="AC120" s="23">
        <v>500</v>
      </c>
    </row>
    <row r="121" spans="1:29">
      <c r="A121" s="9">
        <v>5</v>
      </c>
      <c r="B121" s="10" t="s">
        <v>2</v>
      </c>
      <c r="C121" s="11" t="s">
        <v>450</v>
      </c>
      <c r="D121" s="298">
        <v>44</v>
      </c>
      <c r="F121" s="9">
        <v>5</v>
      </c>
      <c r="G121" s="13" t="s">
        <v>433</v>
      </c>
      <c r="H121" s="11" t="s">
        <v>451</v>
      </c>
      <c r="I121" s="148">
        <v>265</v>
      </c>
      <c r="K121" s="9">
        <v>5</v>
      </c>
      <c r="L121" s="13" t="s">
        <v>430</v>
      </c>
      <c r="M121" s="11" t="s">
        <v>157</v>
      </c>
      <c r="N121" s="49">
        <v>318</v>
      </c>
      <c r="P121" s="3"/>
      <c r="Q121" s="3"/>
      <c r="R121" s="3"/>
      <c r="S121" s="3"/>
      <c r="U121" s="31">
        <v>5</v>
      </c>
      <c r="V121" s="13" t="s">
        <v>446</v>
      </c>
      <c r="W121" s="11" t="s">
        <v>410</v>
      </c>
      <c r="X121" s="301">
        <v>550</v>
      </c>
      <c r="Z121" s="9">
        <v>5</v>
      </c>
      <c r="AA121" s="13" t="s">
        <v>430</v>
      </c>
      <c r="AB121" s="11" t="s">
        <v>61</v>
      </c>
      <c r="AC121" s="23">
        <v>483</v>
      </c>
    </row>
    <row r="122" spans="1:29">
      <c r="A122" s="9">
        <v>6</v>
      </c>
      <c r="B122" s="10" t="s">
        <v>2</v>
      </c>
      <c r="C122" s="11" t="s">
        <v>452</v>
      </c>
      <c r="D122" s="298">
        <v>25</v>
      </c>
      <c r="F122" s="9">
        <v>6</v>
      </c>
      <c r="G122" s="13" t="s">
        <v>430</v>
      </c>
      <c r="H122" s="11" t="s">
        <v>438</v>
      </c>
      <c r="I122" s="299">
        <v>237</v>
      </c>
      <c r="K122" s="9">
        <v>6</v>
      </c>
      <c r="L122" s="13" t="s">
        <v>430</v>
      </c>
      <c r="M122" s="11" t="s">
        <v>283</v>
      </c>
      <c r="N122" s="49">
        <v>301</v>
      </c>
      <c r="P122" s="3"/>
      <c r="Q122" s="3"/>
      <c r="R122" s="3"/>
      <c r="S122" s="3"/>
      <c r="U122" s="31">
        <v>6</v>
      </c>
      <c r="V122" s="13" t="s">
        <v>453</v>
      </c>
      <c r="W122" s="11" t="s">
        <v>79</v>
      </c>
      <c r="X122" s="301">
        <v>549</v>
      </c>
      <c r="Z122" s="9">
        <v>6</v>
      </c>
      <c r="AA122" s="13" t="s">
        <v>2</v>
      </c>
      <c r="AB122" s="11" t="s">
        <v>405</v>
      </c>
      <c r="AC122" s="23">
        <v>459</v>
      </c>
    </row>
    <row r="123" spans="1:29">
      <c r="A123" s="3"/>
      <c r="B123" s="3"/>
      <c r="C123" s="3"/>
      <c r="D123" s="238"/>
      <c r="F123" s="9">
        <v>7</v>
      </c>
      <c r="G123" s="13" t="s">
        <v>2</v>
      </c>
      <c r="H123" s="11" t="s">
        <v>454</v>
      </c>
      <c r="I123" s="299">
        <v>230</v>
      </c>
      <c r="K123" s="3"/>
      <c r="L123" s="3"/>
      <c r="M123" s="3"/>
      <c r="N123" s="3"/>
      <c r="P123" s="3"/>
      <c r="Q123" s="3"/>
      <c r="R123" s="3"/>
      <c r="S123" s="3"/>
      <c r="U123" s="31">
        <v>7</v>
      </c>
      <c r="V123" s="13" t="s">
        <v>155</v>
      </c>
      <c r="W123" s="11" t="s">
        <v>248</v>
      </c>
      <c r="X123" s="301">
        <v>548</v>
      </c>
      <c r="Z123" s="3"/>
      <c r="AA123" s="3"/>
      <c r="AB123" s="3"/>
      <c r="AC123" s="3"/>
    </row>
    <row r="124" spans="1:29">
      <c r="A124" s="3"/>
      <c r="B124" s="3"/>
      <c r="C124" s="3"/>
      <c r="D124" s="238"/>
      <c r="F124" s="3"/>
      <c r="G124" s="3"/>
      <c r="H124" s="3"/>
      <c r="I124" s="3"/>
      <c r="K124" s="3"/>
      <c r="L124" s="3"/>
      <c r="M124" s="3"/>
      <c r="N124" s="3"/>
      <c r="P124" s="3"/>
      <c r="Q124" s="3"/>
      <c r="R124" s="3"/>
      <c r="S124" s="3"/>
      <c r="U124" s="31">
        <v>8</v>
      </c>
      <c r="V124" s="13" t="s">
        <v>446</v>
      </c>
      <c r="W124" s="11" t="s">
        <v>417</v>
      </c>
      <c r="X124" s="301">
        <v>529</v>
      </c>
      <c r="Z124" s="3"/>
      <c r="AA124" s="3"/>
      <c r="AB124" s="3"/>
      <c r="AC124" s="3"/>
    </row>
    <row r="125" spans="1:29">
      <c r="A125" s="3"/>
      <c r="B125" s="3"/>
      <c r="C125" s="3"/>
      <c r="D125" s="238"/>
      <c r="F125" s="3"/>
      <c r="G125" s="3"/>
      <c r="H125" s="3"/>
      <c r="I125" s="3"/>
      <c r="K125" s="3"/>
      <c r="L125" s="3"/>
      <c r="M125" s="3"/>
      <c r="N125" s="3"/>
      <c r="P125" s="3"/>
      <c r="Q125" s="3"/>
      <c r="R125" s="3"/>
      <c r="S125" s="3"/>
      <c r="U125" s="31">
        <v>9</v>
      </c>
      <c r="V125" s="13" t="s">
        <v>430</v>
      </c>
      <c r="W125" s="11" t="s">
        <v>197</v>
      </c>
      <c r="X125" s="19">
        <v>511</v>
      </c>
      <c r="Z125" s="3"/>
      <c r="AA125" s="3"/>
      <c r="AB125" s="3"/>
      <c r="AC125" s="3"/>
    </row>
    <row r="126" spans="1:29">
      <c r="A126" s="3"/>
      <c r="B126" s="3"/>
      <c r="C126" s="3"/>
      <c r="D126" s="238"/>
      <c r="F126" s="3"/>
      <c r="G126" s="3"/>
      <c r="H126" s="3"/>
      <c r="I126" s="3"/>
      <c r="K126" s="3"/>
      <c r="L126" s="3"/>
      <c r="M126" s="3"/>
      <c r="N126" s="3"/>
      <c r="P126" s="3"/>
      <c r="Q126" s="3"/>
      <c r="R126" s="3"/>
      <c r="S126" s="3"/>
      <c r="U126" s="31">
        <v>10</v>
      </c>
      <c r="V126" s="13" t="s">
        <v>441</v>
      </c>
      <c r="W126" s="11" t="s">
        <v>407</v>
      </c>
      <c r="X126" s="301">
        <v>503</v>
      </c>
      <c r="Z126" s="3"/>
      <c r="AA126" s="3"/>
      <c r="AB126" s="3"/>
      <c r="AC126" s="3"/>
    </row>
    <row r="127" spans="1:29">
      <c r="A127" s="3"/>
      <c r="B127" s="3"/>
      <c r="C127" s="3"/>
      <c r="D127" s="238"/>
      <c r="F127" s="3"/>
      <c r="G127" s="3"/>
      <c r="H127" s="3"/>
      <c r="I127" s="3"/>
      <c r="K127" s="3"/>
      <c r="L127" s="3"/>
      <c r="M127" s="3"/>
      <c r="N127" s="3"/>
      <c r="P127" s="3"/>
      <c r="Q127" s="3"/>
      <c r="R127" s="3"/>
      <c r="S127" s="3"/>
      <c r="U127" s="31">
        <v>11</v>
      </c>
      <c r="V127" s="13" t="s">
        <v>453</v>
      </c>
      <c r="W127" s="11" t="s">
        <v>253</v>
      </c>
      <c r="X127" s="301">
        <v>432</v>
      </c>
      <c r="Z127" s="3"/>
      <c r="AA127" s="3"/>
      <c r="AB127" s="3"/>
      <c r="AC127" s="3"/>
    </row>
    <row r="128" spans="1:29">
      <c r="A128" s="3"/>
      <c r="B128" s="3"/>
      <c r="C128" s="3"/>
      <c r="D128" s="238"/>
      <c r="F128" s="3"/>
      <c r="G128" s="3"/>
      <c r="H128" s="3"/>
      <c r="I128" s="3"/>
      <c r="K128" s="3"/>
      <c r="L128" s="3"/>
      <c r="M128" s="3"/>
      <c r="N128" s="3"/>
      <c r="P128" s="3"/>
      <c r="Q128" s="3"/>
      <c r="R128" s="3"/>
      <c r="S128" s="3"/>
      <c r="U128" s="31">
        <v>12</v>
      </c>
      <c r="V128" s="13" t="s">
        <v>453</v>
      </c>
      <c r="W128" s="11" t="s">
        <v>151</v>
      </c>
      <c r="X128" s="301">
        <v>334</v>
      </c>
      <c r="Z128" s="3"/>
      <c r="AA128" s="3"/>
      <c r="AB128" s="3"/>
      <c r="AC128" s="3"/>
    </row>
    <row r="129" spans="1:29">
      <c r="D129"/>
    </row>
    <row r="130" spans="1:29">
      <c r="A130" s="7">
        <v>1</v>
      </c>
      <c r="B130" s="34">
        <v>2019</v>
      </c>
      <c r="C130" s="34" t="s">
        <v>48</v>
      </c>
      <c r="D130" s="34" t="s">
        <v>87</v>
      </c>
      <c r="F130" s="12">
        <v>2</v>
      </c>
      <c r="G130" s="35">
        <v>2019</v>
      </c>
      <c r="H130" s="35" t="s">
        <v>50</v>
      </c>
      <c r="I130" s="35" t="s">
        <v>87</v>
      </c>
      <c r="K130" s="36">
        <v>3</v>
      </c>
      <c r="L130" s="37">
        <v>2019</v>
      </c>
      <c r="M130" s="37" t="s">
        <v>51</v>
      </c>
      <c r="N130" s="37" t="s">
        <v>87</v>
      </c>
      <c r="P130" s="17">
        <v>4</v>
      </c>
      <c r="Q130" s="38">
        <v>2019</v>
      </c>
      <c r="R130" s="38" t="s">
        <v>52</v>
      </c>
      <c r="S130" s="38" t="s">
        <v>87</v>
      </c>
      <c r="U130" s="18">
        <v>5</v>
      </c>
      <c r="V130" s="39">
        <v>2019</v>
      </c>
      <c r="W130" s="39" t="s">
        <v>53</v>
      </c>
      <c r="X130" s="39" t="s">
        <v>87</v>
      </c>
      <c r="Z130" s="22">
        <v>6</v>
      </c>
      <c r="AA130" s="40">
        <v>2019</v>
      </c>
      <c r="AB130" s="40" t="s">
        <v>54</v>
      </c>
      <c r="AC130" s="40" t="s">
        <v>87</v>
      </c>
    </row>
    <row r="131" spans="1:29" ht="15.75" thickBot="1">
      <c r="A131" s="41" t="s">
        <v>14</v>
      </c>
      <c r="B131" s="41" t="s">
        <v>55</v>
      </c>
      <c r="C131" s="41" t="s">
        <v>56</v>
      </c>
      <c r="D131" s="41" t="s">
        <v>15</v>
      </c>
      <c r="F131" s="42" t="s">
        <v>14</v>
      </c>
      <c r="G131" s="42" t="s">
        <v>55</v>
      </c>
      <c r="H131" s="42" t="s">
        <v>56</v>
      </c>
      <c r="I131" s="42" t="s">
        <v>15</v>
      </c>
      <c r="K131" s="43" t="s">
        <v>14</v>
      </c>
      <c r="L131" s="43" t="s">
        <v>55</v>
      </c>
      <c r="M131" s="43" t="s">
        <v>56</v>
      </c>
      <c r="N131" s="43" t="s">
        <v>15</v>
      </c>
      <c r="P131" s="44" t="s">
        <v>14</v>
      </c>
      <c r="Q131" s="44" t="s">
        <v>55</v>
      </c>
      <c r="R131" s="44" t="s">
        <v>56</v>
      </c>
      <c r="S131" s="44" t="s">
        <v>15</v>
      </c>
      <c r="U131" s="45" t="s">
        <v>14</v>
      </c>
      <c r="V131" s="45" t="s">
        <v>55</v>
      </c>
      <c r="W131" s="45" t="s">
        <v>56</v>
      </c>
      <c r="X131" s="45" t="s">
        <v>15</v>
      </c>
      <c r="Z131" s="46" t="s">
        <v>14</v>
      </c>
      <c r="AA131" s="46" t="s">
        <v>55</v>
      </c>
      <c r="AB131" s="46" t="s">
        <v>56</v>
      </c>
      <c r="AC131" s="46" t="s">
        <v>15</v>
      </c>
    </row>
    <row r="132" spans="1:29" ht="15.75" thickTop="1">
      <c r="A132" s="9">
        <v>1</v>
      </c>
      <c r="B132" s="10" t="s">
        <v>1</v>
      </c>
      <c r="C132" s="11" t="s">
        <v>80</v>
      </c>
      <c r="D132" s="298">
        <v>224</v>
      </c>
      <c r="F132" s="9">
        <v>1</v>
      </c>
      <c r="G132" s="13" t="s">
        <v>430</v>
      </c>
      <c r="H132" s="11" t="s">
        <v>432</v>
      </c>
      <c r="I132" s="299">
        <v>431</v>
      </c>
      <c r="K132" s="9">
        <v>1</v>
      </c>
      <c r="L132" s="13" t="s">
        <v>430</v>
      </c>
      <c r="M132" s="11" t="s">
        <v>77</v>
      </c>
      <c r="N132" s="49">
        <v>473</v>
      </c>
      <c r="P132" s="47">
        <v>1</v>
      </c>
      <c r="Q132" s="300" t="s">
        <v>430</v>
      </c>
      <c r="R132" s="48" t="s">
        <v>18</v>
      </c>
      <c r="S132" s="303">
        <v>412</v>
      </c>
      <c r="U132" s="31">
        <v>1</v>
      </c>
      <c r="V132" s="13" t="s">
        <v>455</v>
      </c>
      <c r="W132" s="11" t="s">
        <v>276</v>
      </c>
      <c r="X132" s="19">
        <v>588</v>
      </c>
      <c r="Z132" s="9">
        <v>1</v>
      </c>
      <c r="AA132" s="13" t="s">
        <v>430</v>
      </c>
      <c r="AB132" s="11" t="s">
        <v>293</v>
      </c>
      <c r="AC132" s="302">
        <v>546</v>
      </c>
    </row>
    <row r="133" spans="1:29">
      <c r="A133" s="9">
        <v>2</v>
      </c>
      <c r="B133" s="10" t="s">
        <v>1</v>
      </c>
      <c r="C133" s="11" t="s">
        <v>58</v>
      </c>
      <c r="D133" s="298">
        <v>220</v>
      </c>
      <c r="F133" s="9">
        <v>2</v>
      </c>
      <c r="G133" s="13" t="s">
        <v>430</v>
      </c>
      <c r="H133" s="11" t="s">
        <v>159</v>
      </c>
      <c r="I133" s="299">
        <v>429</v>
      </c>
      <c r="K133" s="9">
        <v>2</v>
      </c>
      <c r="L133" s="13" t="s">
        <v>430</v>
      </c>
      <c r="M133" s="11" t="s">
        <v>93</v>
      </c>
      <c r="N133" s="49">
        <v>472</v>
      </c>
      <c r="P133" s="47">
        <v>2</v>
      </c>
      <c r="Q133" s="300" t="s">
        <v>455</v>
      </c>
      <c r="R133" s="48" t="s">
        <v>406</v>
      </c>
      <c r="S133" s="303">
        <v>394</v>
      </c>
      <c r="U133" s="31">
        <v>2</v>
      </c>
      <c r="V133" s="13" t="s">
        <v>275</v>
      </c>
      <c r="W133" s="11" t="s">
        <v>444</v>
      </c>
      <c r="X133" s="19">
        <v>579</v>
      </c>
      <c r="Z133" s="9">
        <v>2</v>
      </c>
      <c r="AA133" s="13" t="s">
        <v>2</v>
      </c>
      <c r="AB133" s="11" t="s">
        <v>403</v>
      </c>
      <c r="AC133" s="302">
        <v>495</v>
      </c>
    </row>
    <row r="134" spans="1:29">
      <c r="A134" s="9">
        <v>3</v>
      </c>
      <c r="B134" s="10" t="s">
        <v>1</v>
      </c>
      <c r="C134" s="11" t="s">
        <v>91</v>
      </c>
      <c r="D134" s="298">
        <v>200</v>
      </c>
      <c r="F134" s="9">
        <v>3</v>
      </c>
      <c r="G134" s="13" t="s">
        <v>430</v>
      </c>
      <c r="H134" s="11" t="s">
        <v>281</v>
      </c>
      <c r="I134" s="299">
        <v>417</v>
      </c>
      <c r="K134" s="9">
        <v>3</v>
      </c>
      <c r="L134" s="13" t="s">
        <v>430</v>
      </c>
      <c r="M134" s="11" t="s">
        <v>436</v>
      </c>
      <c r="N134" s="49">
        <v>431</v>
      </c>
      <c r="P134" s="47">
        <v>3</v>
      </c>
      <c r="Q134" s="300" t="s">
        <v>430</v>
      </c>
      <c r="R134" s="48" t="s">
        <v>281</v>
      </c>
      <c r="S134" s="147">
        <v>309</v>
      </c>
      <c r="U134" s="31">
        <v>3</v>
      </c>
      <c r="V134" s="13" t="s">
        <v>155</v>
      </c>
      <c r="W134" s="11" t="s">
        <v>456</v>
      </c>
      <c r="X134" s="19">
        <v>560</v>
      </c>
      <c r="Z134" s="9">
        <v>3</v>
      </c>
      <c r="AA134" s="13" t="s">
        <v>1</v>
      </c>
      <c r="AB134" s="11" t="s">
        <v>61</v>
      </c>
      <c r="AC134" s="302">
        <v>487</v>
      </c>
    </row>
    <row r="135" spans="1:29">
      <c r="A135" s="9">
        <v>4</v>
      </c>
      <c r="B135" s="10" t="s">
        <v>1</v>
      </c>
      <c r="C135" s="11" t="s">
        <v>158</v>
      </c>
      <c r="D135" s="298">
        <v>196</v>
      </c>
      <c r="F135" s="9">
        <v>4</v>
      </c>
      <c r="G135" s="13" t="s">
        <v>433</v>
      </c>
      <c r="H135" s="11" t="s">
        <v>451</v>
      </c>
      <c r="I135" s="299">
        <v>368</v>
      </c>
      <c r="K135" s="9">
        <v>4</v>
      </c>
      <c r="L135" s="13" t="s">
        <v>430</v>
      </c>
      <c r="M135" s="11" t="s">
        <v>434</v>
      </c>
      <c r="N135" s="49">
        <v>406</v>
      </c>
      <c r="P135" s="3"/>
      <c r="Q135" s="3"/>
      <c r="R135" s="3"/>
      <c r="S135" s="3"/>
      <c r="U135" s="31">
        <v>4</v>
      </c>
      <c r="V135" s="13" t="s">
        <v>155</v>
      </c>
      <c r="W135" s="11" t="s">
        <v>248</v>
      </c>
      <c r="X135" s="19">
        <v>553</v>
      </c>
      <c r="Z135" s="9">
        <v>4</v>
      </c>
      <c r="AA135" s="13" t="s">
        <v>2</v>
      </c>
      <c r="AB135" s="11" t="s">
        <v>405</v>
      </c>
      <c r="AC135" s="302">
        <v>487</v>
      </c>
    </row>
    <row r="136" spans="1:29">
      <c r="A136" s="9">
        <v>5</v>
      </c>
      <c r="B136" s="10" t="s">
        <v>1</v>
      </c>
      <c r="C136" s="11" t="s">
        <v>142</v>
      </c>
      <c r="D136" s="298">
        <v>187</v>
      </c>
      <c r="F136" s="9">
        <v>5</v>
      </c>
      <c r="G136" s="13" t="s">
        <v>430</v>
      </c>
      <c r="H136" s="11" t="s">
        <v>80</v>
      </c>
      <c r="I136" s="299">
        <v>356</v>
      </c>
      <c r="K136" s="9">
        <v>5</v>
      </c>
      <c r="L136" s="13" t="s">
        <v>433</v>
      </c>
      <c r="M136" s="11" t="s">
        <v>251</v>
      </c>
      <c r="N136" s="49">
        <v>348</v>
      </c>
      <c r="P136" s="3"/>
      <c r="Q136" s="3"/>
      <c r="R136" s="3"/>
      <c r="S136" s="3"/>
      <c r="U136" s="31">
        <v>5</v>
      </c>
      <c r="V136" s="13" t="s">
        <v>453</v>
      </c>
      <c r="W136" s="11" t="s">
        <v>79</v>
      </c>
      <c r="X136" s="19">
        <v>552</v>
      </c>
      <c r="Z136" s="9">
        <v>5</v>
      </c>
      <c r="AA136" s="13" t="s">
        <v>1</v>
      </c>
      <c r="AB136" s="11" t="s">
        <v>60</v>
      </c>
      <c r="AC136" s="302">
        <v>484</v>
      </c>
    </row>
    <row r="137" spans="1:29">
      <c r="A137" s="9">
        <v>6</v>
      </c>
      <c r="B137" s="10" t="s">
        <v>1</v>
      </c>
      <c r="C137" s="11" t="s">
        <v>99</v>
      </c>
      <c r="D137" s="298">
        <v>162</v>
      </c>
      <c r="F137" s="9">
        <v>6</v>
      </c>
      <c r="G137" s="13" t="s">
        <v>433</v>
      </c>
      <c r="H137" s="11" t="s">
        <v>457</v>
      </c>
      <c r="I137" s="299">
        <v>340</v>
      </c>
      <c r="K137" s="9">
        <v>6</v>
      </c>
      <c r="L137" s="13" t="s">
        <v>430</v>
      </c>
      <c r="M137" s="11" t="s">
        <v>283</v>
      </c>
      <c r="N137" s="49">
        <v>327</v>
      </c>
      <c r="P137" s="3"/>
      <c r="Q137" s="3"/>
      <c r="R137" s="3"/>
      <c r="S137" s="3"/>
      <c r="U137" s="31">
        <v>6</v>
      </c>
      <c r="V137" s="13" t="s">
        <v>455</v>
      </c>
      <c r="W137" s="11" t="s">
        <v>286</v>
      </c>
      <c r="X137" s="19">
        <v>549</v>
      </c>
      <c r="Z137" s="9">
        <v>6</v>
      </c>
      <c r="AA137" s="13" t="s">
        <v>458</v>
      </c>
      <c r="AB137" s="11" t="s">
        <v>404</v>
      </c>
      <c r="AC137" s="302">
        <v>481</v>
      </c>
    </row>
    <row r="138" spans="1:29">
      <c r="A138" s="9">
        <v>7</v>
      </c>
      <c r="B138" s="10" t="s">
        <v>1</v>
      </c>
      <c r="C138" s="11" t="s">
        <v>459</v>
      </c>
      <c r="D138" s="298">
        <v>156</v>
      </c>
      <c r="F138" s="9">
        <v>7</v>
      </c>
      <c r="G138" s="13" t="s">
        <v>430</v>
      </c>
      <c r="H138" s="11" t="s">
        <v>148</v>
      </c>
      <c r="I138" s="148">
        <v>330</v>
      </c>
      <c r="K138" s="9">
        <v>7</v>
      </c>
      <c r="L138" s="13" t="s">
        <v>430</v>
      </c>
      <c r="M138" s="11" t="s">
        <v>157</v>
      </c>
      <c r="N138" s="49">
        <v>320</v>
      </c>
      <c r="P138" s="3"/>
      <c r="Q138" s="3"/>
      <c r="R138" s="3"/>
      <c r="S138" s="3"/>
      <c r="U138" s="31">
        <v>7</v>
      </c>
      <c r="V138" s="13" t="s">
        <v>2</v>
      </c>
      <c r="W138" s="11" t="s">
        <v>284</v>
      </c>
      <c r="X138" s="19">
        <v>547</v>
      </c>
      <c r="Z138" s="3"/>
      <c r="AA138" s="3"/>
      <c r="AB138" s="3"/>
      <c r="AC138" s="3"/>
    </row>
    <row r="139" spans="1:29">
      <c r="A139" s="9">
        <v>8</v>
      </c>
      <c r="B139" s="10" t="s">
        <v>1</v>
      </c>
      <c r="C139" s="11" t="s">
        <v>152</v>
      </c>
      <c r="D139" s="298">
        <v>145</v>
      </c>
      <c r="F139" s="9">
        <v>8</v>
      </c>
      <c r="G139" s="13" t="s">
        <v>430</v>
      </c>
      <c r="H139" s="11" t="s">
        <v>460</v>
      </c>
      <c r="I139" s="299">
        <v>303</v>
      </c>
      <c r="K139" s="9">
        <v>8</v>
      </c>
      <c r="L139" s="13" t="s">
        <v>433</v>
      </c>
      <c r="M139" s="11" t="s">
        <v>461</v>
      </c>
      <c r="N139" s="49">
        <v>304</v>
      </c>
      <c r="P139" s="3"/>
      <c r="Q139" s="3"/>
      <c r="R139" s="3"/>
      <c r="S139" s="3"/>
      <c r="U139" s="31">
        <v>8</v>
      </c>
      <c r="V139" s="13" t="s">
        <v>1</v>
      </c>
      <c r="W139" s="11" t="s">
        <v>197</v>
      </c>
      <c r="X139" s="19">
        <v>539</v>
      </c>
      <c r="Z139" s="3"/>
      <c r="AA139" s="3"/>
      <c r="AB139" s="3"/>
      <c r="AC139" s="3"/>
    </row>
    <row r="140" spans="1:29">
      <c r="A140" s="9">
        <v>9</v>
      </c>
      <c r="B140" s="10" t="s">
        <v>1</v>
      </c>
      <c r="C140" s="11" t="s">
        <v>462</v>
      </c>
      <c r="D140" s="298">
        <v>29</v>
      </c>
      <c r="F140" s="9">
        <v>9</v>
      </c>
      <c r="G140" s="13" t="s">
        <v>430</v>
      </c>
      <c r="H140" s="11" t="s">
        <v>91</v>
      </c>
      <c r="I140" s="299">
        <v>277</v>
      </c>
      <c r="K140" s="9">
        <v>9</v>
      </c>
      <c r="L140" s="13" t="s">
        <v>433</v>
      </c>
      <c r="M140" s="11" t="s">
        <v>463</v>
      </c>
      <c r="N140" s="49">
        <v>237</v>
      </c>
      <c r="P140" s="3"/>
      <c r="Q140" s="3"/>
      <c r="R140" s="3"/>
      <c r="S140" s="3"/>
      <c r="U140" s="31">
        <v>9</v>
      </c>
      <c r="V140" s="13" t="s">
        <v>464</v>
      </c>
      <c r="W140" s="11" t="s">
        <v>124</v>
      </c>
      <c r="X140" s="19">
        <v>535</v>
      </c>
      <c r="Z140" s="3"/>
      <c r="AA140" s="3"/>
      <c r="AB140" s="3"/>
      <c r="AC140" s="3"/>
    </row>
    <row r="141" spans="1:29">
      <c r="A141" s="3"/>
      <c r="B141" s="3"/>
      <c r="C141" s="3"/>
      <c r="D141" s="238"/>
      <c r="F141" s="9">
        <v>10</v>
      </c>
      <c r="G141" s="13" t="s">
        <v>430</v>
      </c>
      <c r="H141" s="11" t="s">
        <v>158</v>
      </c>
      <c r="I141" s="299">
        <v>259</v>
      </c>
      <c r="K141" s="9">
        <v>10</v>
      </c>
      <c r="L141" s="13" t="s">
        <v>430</v>
      </c>
      <c r="M141" s="11" t="s">
        <v>465</v>
      </c>
      <c r="N141" s="49">
        <v>161</v>
      </c>
      <c r="P141" s="3"/>
      <c r="Q141" s="3"/>
      <c r="R141" s="3"/>
      <c r="S141" s="3"/>
      <c r="U141" s="31">
        <v>10</v>
      </c>
      <c r="V141" s="13" t="s">
        <v>453</v>
      </c>
      <c r="W141" s="11" t="s">
        <v>151</v>
      </c>
      <c r="X141" s="19">
        <v>448</v>
      </c>
      <c r="Z141" s="3"/>
      <c r="AA141" s="3"/>
      <c r="AB141" s="3"/>
      <c r="AC141" s="3"/>
    </row>
    <row r="142" spans="1:29">
      <c r="A142" s="3"/>
      <c r="B142" s="3"/>
      <c r="C142" s="3"/>
      <c r="D142" s="238"/>
      <c r="F142" s="9">
        <v>11</v>
      </c>
      <c r="G142" s="13" t="s">
        <v>430</v>
      </c>
      <c r="H142" s="11" t="s">
        <v>438</v>
      </c>
      <c r="I142" s="299">
        <v>247</v>
      </c>
      <c r="K142" s="9">
        <v>11</v>
      </c>
      <c r="L142" s="13" t="s">
        <v>2</v>
      </c>
      <c r="M142" s="11" t="s">
        <v>298</v>
      </c>
      <c r="N142" s="49">
        <v>112</v>
      </c>
      <c r="P142" s="3"/>
      <c r="Q142" s="3"/>
      <c r="R142" s="3"/>
      <c r="S142" s="3"/>
      <c r="U142" s="31">
        <v>11</v>
      </c>
      <c r="V142" s="13" t="s">
        <v>466</v>
      </c>
      <c r="W142" s="11" t="s">
        <v>467</v>
      </c>
      <c r="X142" s="19">
        <v>421</v>
      </c>
      <c r="Z142" s="3"/>
      <c r="AA142" s="3"/>
      <c r="AB142" s="3"/>
      <c r="AC142" s="3"/>
    </row>
    <row r="143" spans="1:29">
      <c r="A143" s="3"/>
      <c r="B143" s="3"/>
      <c r="C143" s="3"/>
      <c r="D143" s="238"/>
      <c r="F143" s="9">
        <v>12</v>
      </c>
      <c r="G143" s="13" t="s">
        <v>430</v>
      </c>
      <c r="H143" s="11" t="s">
        <v>468</v>
      </c>
      <c r="I143" s="299">
        <v>177</v>
      </c>
      <c r="K143" s="9">
        <v>12</v>
      </c>
      <c r="L143" s="13" t="s">
        <v>430</v>
      </c>
      <c r="M143" s="11" t="s">
        <v>469</v>
      </c>
      <c r="N143" s="49">
        <v>105</v>
      </c>
      <c r="P143" s="3"/>
      <c r="Q143" s="3"/>
      <c r="R143" s="3"/>
      <c r="S143" s="3"/>
      <c r="U143" s="3"/>
      <c r="V143" s="3"/>
      <c r="W143" s="3"/>
      <c r="X143" s="3"/>
      <c r="Z143" s="3"/>
      <c r="AA143" s="3"/>
      <c r="AB143" s="3"/>
      <c r="AC143" s="3"/>
    </row>
    <row r="144" spans="1:29">
      <c r="A144" s="3"/>
      <c r="B144" s="3"/>
      <c r="C144" s="3"/>
      <c r="D144" s="238"/>
      <c r="F144" s="9">
        <v>13</v>
      </c>
      <c r="G144" s="13" t="s">
        <v>430</v>
      </c>
      <c r="H144" s="11" t="s">
        <v>470</v>
      </c>
      <c r="I144" s="299">
        <v>119</v>
      </c>
      <c r="K144" s="9">
        <v>13</v>
      </c>
      <c r="L144" s="13" t="s">
        <v>2</v>
      </c>
      <c r="M144" s="11" t="s">
        <v>471</v>
      </c>
      <c r="N144" s="15">
        <v>51</v>
      </c>
      <c r="P144" s="3"/>
      <c r="Q144" s="3"/>
      <c r="R144" s="3"/>
      <c r="S144" s="3"/>
      <c r="U144" s="3"/>
      <c r="V144" s="3"/>
      <c r="W144" s="3"/>
      <c r="X144" s="3"/>
      <c r="Z144" s="3"/>
      <c r="AA144" s="3"/>
      <c r="AB144" s="3"/>
      <c r="AC144" s="3"/>
    </row>
    <row r="145" spans="1:29">
      <c r="D145"/>
    </row>
    <row r="146" spans="1:29">
      <c r="A146" s="7">
        <v>1</v>
      </c>
      <c r="B146" s="34">
        <v>2019</v>
      </c>
      <c r="C146" s="34" t="s">
        <v>48</v>
      </c>
      <c r="D146" s="34" t="s">
        <v>89</v>
      </c>
      <c r="F146" s="12">
        <v>2</v>
      </c>
      <c r="G146" s="35">
        <v>2019</v>
      </c>
      <c r="H146" s="35" t="s">
        <v>50</v>
      </c>
      <c r="I146" s="35" t="s">
        <v>89</v>
      </c>
      <c r="K146" s="36">
        <v>3</v>
      </c>
      <c r="L146" s="37">
        <v>2019</v>
      </c>
      <c r="M146" s="37" t="s">
        <v>51</v>
      </c>
      <c r="N146" s="37" t="s">
        <v>89</v>
      </c>
      <c r="P146" s="17">
        <v>4</v>
      </c>
      <c r="Q146" s="38">
        <v>2019</v>
      </c>
      <c r="R146" s="38" t="s">
        <v>52</v>
      </c>
      <c r="S146" s="38" t="s">
        <v>89</v>
      </c>
      <c r="U146" s="18">
        <v>5</v>
      </c>
      <c r="V146" s="39">
        <v>2019</v>
      </c>
      <c r="W146" s="39" t="s">
        <v>53</v>
      </c>
      <c r="X146" s="39" t="s">
        <v>89</v>
      </c>
      <c r="Z146" s="22">
        <v>6</v>
      </c>
      <c r="AA146" s="40">
        <v>2019</v>
      </c>
      <c r="AB146" s="40" t="s">
        <v>54</v>
      </c>
      <c r="AC146" s="40" t="s">
        <v>89</v>
      </c>
    </row>
    <row r="147" spans="1:29" ht="15.75" thickBot="1">
      <c r="A147" s="41" t="s">
        <v>14</v>
      </c>
      <c r="B147" s="41" t="s">
        <v>55</v>
      </c>
      <c r="C147" s="41" t="s">
        <v>56</v>
      </c>
      <c r="D147" s="41" t="s">
        <v>15</v>
      </c>
      <c r="F147" s="42" t="s">
        <v>14</v>
      </c>
      <c r="G147" s="42" t="s">
        <v>55</v>
      </c>
      <c r="H147" s="42" t="s">
        <v>56</v>
      </c>
      <c r="I147" s="42" t="s">
        <v>15</v>
      </c>
      <c r="K147" s="43" t="s">
        <v>14</v>
      </c>
      <c r="L147" s="43" t="s">
        <v>55</v>
      </c>
      <c r="M147" s="43" t="s">
        <v>56</v>
      </c>
      <c r="N147" s="43" t="s">
        <v>15</v>
      </c>
      <c r="P147" s="44" t="s">
        <v>14</v>
      </c>
      <c r="Q147" s="44" t="s">
        <v>55</v>
      </c>
      <c r="R147" s="44" t="s">
        <v>56</v>
      </c>
      <c r="S147" s="44" t="s">
        <v>15</v>
      </c>
      <c r="U147" s="45" t="s">
        <v>14</v>
      </c>
      <c r="V147" s="45" t="s">
        <v>55</v>
      </c>
      <c r="W147" s="45" t="s">
        <v>56</v>
      </c>
      <c r="X147" s="45" t="s">
        <v>15</v>
      </c>
      <c r="Z147" s="46" t="s">
        <v>14</v>
      </c>
      <c r="AA147" s="46" t="s">
        <v>55</v>
      </c>
      <c r="AB147" s="46" t="s">
        <v>56</v>
      </c>
      <c r="AC147" s="46" t="s">
        <v>15</v>
      </c>
    </row>
    <row r="148" spans="1:29" ht="15.75" thickTop="1">
      <c r="A148" s="9">
        <v>1</v>
      </c>
      <c r="B148" s="10" t="s">
        <v>1</v>
      </c>
      <c r="C148" s="11" t="s">
        <v>80</v>
      </c>
      <c r="D148" s="298">
        <v>244</v>
      </c>
      <c r="F148" s="9">
        <v>1</v>
      </c>
      <c r="G148" s="13" t="s">
        <v>472</v>
      </c>
      <c r="H148" s="11" t="s">
        <v>59</v>
      </c>
      <c r="I148" s="299">
        <v>460</v>
      </c>
      <c r="K148" s="9">
        <v>1</v>
      </c>
      <c r="L148" s="13" t="s">
        <v>472</v>
      </c>
      <c r="M148" s="11" t="s">
        <v>77</v>
      </c>
      <c r="N148" s="49">
        <v>441</v>
      </c>
      <c r="P148" s="47">
        <v>1</v>
      </c>
      <c r="Q148" s="300" t="s">
        <v>472</v>
      </c>
      <c r="R148" s="48" t="s">
        <v>18</v>
      </c>
      <c r="S148" s="303">
        <v>443</v>
      </c>
      <c r="U148" s="31">
        <v>1</v>
      </c>
      <c r="V148" s="13" t="s">
        <v>443</v>
      </c>
      <c r="W148" s="11" t="s">
        <v>444</v>
      </c>
      <c r="X148" s="19">
        <v>585</v>
      </c>
      <c r="Z148" s="9">
        <v>1</v>
      </c>
      <c r="AA148" s="13" t="s">
        <v>472</v>
      </c>
      <c r="AB148" s="11" t="s">
        <v>473</v>
      </c>
      <c r="AC148" s="302">
        <v>576</v>
      </c>
    </row>
    <row r="149" spans="1:29">
      <c r="A149" s="9">
        <v>2</v>
      </c>
      <c r="B149" s="10" t="s">
        <v>1</v>
      </c>
      <c r="C149" s="11" t="s">
        <v>58</v>
      </c>
      <c r="D149" s="298">
        <v>219</v>
      </c>
      <c r="F149" s="9">
        <v>2</v>
      </c>
      <c r="G149" s="13" t="s">
        <v>155</v>
      </c>
      <c r="H149" s="11" t="s">
        <v>274</v>
      </c>
      <c r="I149" s="299">
        <v>435</v>
      </c>
      <c r="K149" s="9">
        <v>2</v>
      </c>
      <c r="L149" s="13" t="s">
        <v>472</v>
      </c>
      <c r="M149" s="11" t="s">
        <v>93</v>
      </c>
      <c r="N149" s="49">
        <v>428</v>
      </c>
      <c r="P149" s="47">
        <v>2</v>
      </c>
      <c r="Q149" s="300" t="s">
        <v>472</v>
      </c>
      <c r="R149" s="48" t="s">
        <v>196</v>
      </c>
      <c r="S149" s="147">
        <v>434</v>
      </c>
      <c r="U149" s="31">
        <v>2</v>
      </c>
      <c r="V149" s="13" t="s">
        <v>155</v>
      </c>
      <c r="W149" s="11" t="s">
        <v>274</v>
      </c>
      <c r="X149" s="19">
        <v>569</v>
      </c>
      <c r="Z149" s="9">
        <v>2</v>
      </c>
      <c r="AA149" s="13" t="s">
        <v>472</v>
      </c>
      <c r="AB149" s="11" t="s">
        <v>293</v>
      </c>
      <c r="AC149" s="302">
        <v>573</v>
      </c>
    </row>
    <row r="150" spans="1:29">
      <c r="A150" s="9">
        <v>3</v>
      </c>
      <c r="B150" s="10" t="s">
        <v>1</v>
      </c>
      <c r="C150" s="11" t="s">
        <v>91</v>
      </c>
      <c r="D150" s="298">
        <v>173</v>
      </c>
      <c r="F150" s="9">
        <v>3</v>
      </c>
      <c r="G150" s="13" t="s">
        <v>472</v>
      </c>
      <c r="H150" s="11" t="s">
        <v>474</v>
      </c>
      <c r="I150" s="299">
        <v>423</v>
      </c>
      <c r="K150" s="9">
        <v>3</v>
      </c>
      <c r="L150" s="13" t="s">
        <v>472</v>
      </c>
      <c r="M150" s="11" t="s">
        <v>475</v>
      </c>
      <c r="N150" s="49">
        <v>407</v>
      </c>
      <c r="P150" s="47">
        <v>3</v>
      </c>
      <c r="Q150" s="300" t="s">
        <v>472</v>
      </c>
      <c r="R150" s="48" t="s">
        <v>281</v>
      </c>
      <c r="S150" s="303">
        <v>410</v>
      </c>
      <c r="U150" s="31">
        <v>3</v>
      </c>
      <c r="V150" s="13" t="s">
        <v>476</v>
      </c>
      <c r="W150" s="11" t="s">
        <v>477</v>
      </c>
      <c r="X150" s="19">
        <v>549</v>
      </c>
      <c r="Z150" s="9">
        <v>3</v>
      </c>
      <c r="AA150" s="13" t="s">
        <v>458</v>
      </c>
      <c r="AB150" s="11" t="s">
        <v>404</v>
      </c>
      <c r="AC150" s="302">
        <v>535</v>
      </c>
    </row>
    <row r="151" spans="1:29">
      <c r="A151" s="9">
        <v>4</v>
      </c>
      <c r="B151" s="10" t="s">
        <v>1</v>
      </c>
      <c r="C151" s="11" t="s">
        <v>152</v>
      </c>
      <c r="D151" s="298">
        <v>166</v>
      </c>
      <c r="F151" s="9">
        <v>4</v>
      </c>
      <c r="G151" s="13" t="s">
        <v>0</v>
      </c>
      <c r="H151" s="11" t="s">
        <v>478</v>
      </c>
      <c r="I151" s="299">
        <v>409</v>
      </c>
      <c r="K151" s="9">
        <v>4</v>
      </c>
      <c r="L151" s="13" t="s">
        <v>433</v>
      </c>
      <c r="M151" s="11" t="s">
        <v>251</v>
      </c>
      <c r="N151" s="49">
        <v>304</v>
      </c>
      <c r="P151" s="47">
        <v>4</v>
      </c>
      <c r="Q151" s="300" t="s">
        <v>447</v>
      </c>
      <c r="R151" s="48" t="s">
        <v>278</v>
      </c>
      <c r="S151" s="303">
        <v>360</v>
      </c>
      <c r="U151" s="31">
        <v>4</v>
      </c>
      <c r="V151" s="13" t="s">
        <v>155</v>
      </c>
      <c r="W151" s="11" t="s">
        <v>248</v>
      </c>
      <c r="X151" s="19">
        <v>539</v>
      </c>
      <c r="Z151" s="9">
        <v>4</v>
      </c>
      <c r="AA151" s="13" t="s">
        <v>472</v>
      </c>
      <c r="AB151" s="11" t="s">
        <v>63</v>
      </c>
      <c r="AC151" s="302">
        <v>520</v>
      </c>
    </row>
    <row r="152" spans="1:29">
      <c r="A152" s="9">
        <v>5</v>
      </c>
      <c r="B152" s="10" t="s">
        <v>1</v>
      </c>
      <c r="C152" s="11" t="s">
        <v>459</v>
      </c>
      <c r="D152" s="298">
        <v>155</v>
      </c>
      <c r="F152" s="9">
        <v>5</v>
      </c>
      <c r="G152" s="13" t="s">
        <v>472</v>
      </c>
      <c r="H152" s="11" t="s">
        <v>479</v>
      </c>
      <c r="I152" s="299">
        <v>408</v>
      </c>
      <c r="K152" s="9">
        <v>5</v>
      </c>
      <c r="L152" s="13" t="s">
        <v>430</v>
      </c>
      <c r="M152" s="11" t="s">
        <v>157</v>
      </c>
      <c r="N152" s="49">
        <v>303</v>
      </c>
      <c r="P152" s="3"/>
      <c r="Q152" s="3"/>
      <c r="R152" s="3"/>
      <c r="S152" s="3"/>
      <c r="U152" s="31">
        <v>5</v>
      </c>
      <c r="V152" s="13" t="s">
        <v>2</v>
      </c>
      <c r="W152" s="11" t="s">
        <v>284</v>
      </c>
      <c r="X152" s="19">
        <v>536</v>
      </c>
      <c r="Z152" s="9">
        <v>5</v>
      </c>
      <c r="AA152" s="13" t="s">
        <v>2</v>
      </c>
      <c r="AB152" s="11" t="s">
        <v>480</v>
      </c>
      <c r="AC152" s="302">
        <v>510</v>
      </c>
    </row>
    <row r="153" spans="1:29">
      <c r="A153" s="9">
        <v>6</v>
      </c>
      <c r="B153" s="10" t="s">
        <v>1</v>
      </c>
      <c r="C153" s="11" t="s">
        <v>481</v>
      </c>
      <c r="D153" s="298">
        <v>108</v>
      </c>
      <c r="F153" s="9">
        <v>6</v>
      </c>
      <c r="G153" s="13" t="s">
        <v>472</v>
      </c>
      <c r="H153" s="11" t="s">
        <v>281</v>
      </c>
      <c r="I153" s="148">
        <v>386</v>
      </c>
      <c r="K153" s="9">
        <v>6</v>
      </c>
      <c r="L153" s="13" t="s">
        <v>430</v>
      </c>
      <c r="M153" s="11" t="s">
        <v>90</v>
      </c>
      <c r="N153" s="49">
        <v>297</v>
      </c>
      <c r="P153" s="3"/>
      <c r="Q153" s="3"/>
      <c r="R153" s="3"/>
      <c r="S153" s="3"/>
      <c r="U153" s="31">
        <v>6</v>
      </c>
      <c r="V153" s="13" t="s">
        <v>482</v>
      </c>
      <c r="W153" s="11" t="s">
        <v>124</v>
      </c>
      <c r="X153" s="19">
        <v>529</v>
      </c>
      <c r="Z153" s="9">
        <v>6</v>
      </c>
      <c r="AA153" s="13" t="s">
        <v>472</v>
      </c>
      <c r="AB153" s="11" t="s">
        <v>405</v>
      </c>
      <c r="AC153" s="302">
        <v>474</v>
      </c>
    </row>
    <row r="154" spans="1:29">
      <c r="A154" s="9">
        <v>7</v>
      </c>
      <c r="B154" s="10" t="s">
        <v>1</v>
      </c>
      <c r="C154" s="11" t="s">
        <v>483</v>
      </c>
      <c r="D154" s="298">
        <v>55</v>
      </c>
      <c r="F154" s="9">
        <v>7</v>
      </c>
      <c r="G154" s="13" t="s">
        <v>472</v>
      </c>
      <c r="H154" s="11" t="s">
        <v>80</v>
      </c>
      <c r="I154" s="299">
        <v>377</v>
      </c>
      <c r="K154" s="9">
        <v>7</v>
      </c>
      <c r="L154" s="13" t="s">
        <v>472</v>
      </c>
      <c r="M154" s="11" t="s">
        <v>484</v>
      </c>
      <c r="N154" s="49">
        <v>271</v>
      </c>
      <c r="P154" s="3"/>
      <c r="Q154" s="3"/>
      <c r="R154" s="3"/>
      <c r="S154" s="3"/>
      <c r="U154" s="3"/>
      <c r="V154" s="3"/>
      <c r="W154" s="3"/>
      <c r="X154" s="3"/>
      <c r="Z154" s="9">
        <v>7</v>
      </c>
      <c r="AA154" s="13" t="s">
        <v>2</v>
      </c>
      <c r="AB154" s="11" t="s">
        <v>403</v>
      </c>
      <c r="AC154" s="302">
        <v>464</v>
      </c>
    </row>
    <row r="155" spans="1:29">
      <c r="A155" s="3"/>
      <c r="B155" s="3"/>
      <c r="C155" s="3"/>
      <c r="D155" s="238"/>
      <c r="F155" s="9">
        <v>8</v>
      </c>
      <c r="G155" s="13" t="s">
        <v>433</v>
      </c>
      <c r="H155" s="11" t="s">
        <v>255</v>
      </c>
      <c r="I155" s="299">
        <v>338</v>
      </c>
      <c r="K155" s="9">
        <v>8</v>
      </c>
      <c r="L155" s="13" t="s">
        <v>180</v>
      </c>
      <c r="M155" s="11" t="s">
        <v>300</v>
      </c>
      <c r="N155" s="49">
        <v>269</v>
      </c>
      <c r="P155" s="3"/>
      <c r="Q155" s="3"/>
      <c r="R155" s="3"/>
      <c r="S155" s="3"/>
      <c r="U155" s="3"/>
      <c r="V155" s="3"/>
      <c r="W155" s="3"/>
      <c r="X155" s="3"/>
      <c r="Z155" s="3"/>
      <c r="AA155" s="3"/>
      <c r="AB155" s="3"/>
      <c r="AC155" s="3"/>
    </row>
    <row r="156" spans="1:29">
      <c r="A156" s="3"/>
      <c r="B156" s="3"/>
      <c r="C156" s="3"/>
      <c r="D156" s="238"/>
      <c r="F156" s="9">
        <v>9</v>
      </c>
      <c r="G156" s="13" t="s">
        <v>433</v>
      </c>
      <c r="H156" s="11" t="s">
        <v>451</v>
      </c>
      <c r="I156" s="299">
        <v>329</v>
      </c>
      <c r="K156" s="9">
        <v>9</v>
      </c>
      <c r="L156" s="13" t="s">
        <v>472</v>
      </c>
      <c r="M156" s="11" t="s">
        <v>485</v>
      </c>
      <c r="N156" s="49">
        <v>237</v>
      </c>
      <c r="P156" s="3"/>
      <c r="Q156" s="3"/>
      <c r="R156" s="3"/>
      <c r="S156" s="3"/>
      <c r="U156" s="3"/>
      <c r="V156" s="3"/>
      <c r="W156" s="3"/>
      <c r="X156" s="3"/>
      <c r="Z156" s="3"/>
      <c r="AA156" s="3"/>
      <c r="AB156" s="3"/>
      <c r="AC156" s="3"/>
    </row>
    <row r="157" spans="1:29">
      <c r="A157" s="3"/>
      <c r="B157" s="3"/>
      <c r="C157" s="3"/>
      <c r="D157" s="238"/>
      <c r="F157" s="9">
        <v>10</v>
      </c>
      <c r="G157" s="13" t="s">
        <v>472</v>
      </c>
      <c r="H157" s="11" t="s">
        <v>486</v>
      </c>
      <c r="I157" s="299">
        <v>252</v>
      </c>
      <c r="K157" s="9">
        <v>10</v>
      </c>
      <c r="L157" s="13" t="s">
        <v>472</v>
      </c>
      <c r="M157" s="11" t="s">
        <v>469</v>
      </c>
      <c r="N157" s="49">
        <v>203</v>
      </c>
      <c r="P157" s="3"/>
      <c r="Q157" s="3"/>
      <c r="R157" s="3"/>
      <c r="S157" s="3"/>
      <c r="U157" s="3"/>
      <c r="V157" s="3"/>
      <c r="W157" s="3"/>
      <c r="X157" s="3"/>
      <c r="Z157" s="3"/>
      <c r="AA157" s="3"/>
      <c r="AB157" s="3"/>
      <c r="AC157" s="3"/>
    </row>
    <row r="158" spans="1:29">
      <c r="A158" s="3"/>
      <c r="B158" s="3"/>
      <c r="C158" s="3"/>
      <c r="D158" s="238"/>
      <c r="F158" s="9">
        <v>11</v>
      </c>
      <c r="G158" s="13" t="s">
        <v>430</v>
      </c>
      <c r="H158" s="11" t="s">
        <v>487</v>
      </c>
      <c r="I158" s="299">
        <v>220</v>
      </c>
      <c r="K158" s="9">
        <v>11</v>
      </c>
      <c r="L158" s="13" t="s">
        <v>2</v>
      </c>
      <c r="M158" s="11" t="s">
        <v>298</v>
      </c>
      <c r="N158" s="49">
        <v>179</v>
      </c>
      <c r="P158" s="3"/>
      <c r="Q158" s="3"/>
      <c r="R158" s="3"/>
      <c r="S158" s="3"/>
      <c r="U158" s="3"/>
      <c r="V158" s="3"/>
      <c r="W158" s="3"/>
      <c r="X158" s="3"/>
      <c r="Z158" s="3"/>
      <c r="AA158" s="3"/>
      <c r="AB158" s="3"/>
      <c r="AC158" s="3"/>
    </row>
    <row r="159" spans="1:29">
      <c r="A159" s="3"/>
      <c r="B159" s="3"/>
      <c r="C159" s="3"/>
      <c r="D159" s="238"/>
      <c r="F159" s="9">
        <v>12</v>
      </c>
      <c r="G159" s="13" t="s">
        <v>472</v>
      </c>
      <c r="H159" s="11" t="s">
        <v>488</v>
      </c>
      <c r="I159" s="299">
        <v>172</v>
      </c>
      <c r="K159" s="9">
        <v>12</v>
      </c>
      <c r="L159" s="13" t="s">
        <v>2</v>
      </c>
      <c r="M159" s="11" t="s">
        <v>471</v>
      </c>
      <c r="N159" s="49">
        <v>85</v>
      </c>
      <c r="P159" s="3"/>
      <c r="Q159" s="3"/>
      <c r="R159" s="3"/>
      <c r="S159" s="3"/>
      <c r="U159" s="3"/>
      <c r="V159" s="3"/>
      <c r="W159" s="3"/>
      <c r="X159" s="3"/>
      <c r="Z159" s="3"/>
      <c r="AA159" s="3"/>
      <c r="AB159" s="3"/>
      <c r="AC159" s="3"/>
    </row>
    <row r="160" spans="1:29">
      <c r="A160" s="3"/>
      <c r="B160" s="3"/>
      <c r="C160" s="3"/>
      <c r="D160" s="238"/>
      <c r="F160" s="9">
        <v>13</v>
      </c>
      <c r="G160" s="13" t="s">
        <v>472</v>
      </c>
      <c r="H160" s="11" t="s">
        <v>489</v>
      </c>
      <c r="I160" s="299">
        <v>154</v>
      </c>
      <c r="K160" s="3"/>
      <c r="L160" s="3"/>
      <c r="M160" s="3"/>
      <c r="N160" s="3"/>
      <c r="P160" s="3"/>
      <c r="Q160" s="3"/>
      <c r="R160" s="3"/>
      <c r="S160" s="3"/>
      <c r="U160" s="3"/>
      <c r="V160" s="3"/>
      <c r="W160" s="3"/>
      <c r="X160" s="3"/>
      <c r="Z160" s="3"/>
      <c r="AA160" s="3"/>
      <c r="AB160" s="3"/>
      <c r="AC160" s="3"/>
    </row>
    <row r="161" spans="1:29">
      <c r="D161"/>
    </row>
    <row r="162" spans="1:29">
      <c r="A162" s="7">
        <v>1</v>
      </c>
      <c r="B162" s="34">
        <v>2019</v>
      </c>
      <c r="C162" s="34" t="s">
        <v>48</v>
      </c>
      <c r="D162" s="34" t="s">
        <v>92</v>
      </c>
      <c r="F162" s="12">
        <v>2</v>
      </c>
      <c r="G162" s="35">
        <v>2019</v>
      </c>
      <c r="H162" s="35" t="s">
        <v>50</v>
      </c>
      <c r="I162" s="35" t="s">
        <v>92</v>
      </c>
      <c r="K162" s="36">
        <v>3</v>
      </c>
      <c r="L162" s="37">
        <v>2019</v>
      </c>
      <c r="M162" s="37" t="s">
        <v>51</v>
      </c>
      <c r="N162" s="37" t="s">
        <v>92</v>
      </c>
      <c r="P162" s="17">
        <v>4</v>
      </c>
      <c r="Q162" s="38">
        <v>2019</v>
      </c>
      <c r="R162" s="38" t="s">
        <v>52</v>
      </c>
      <c r="S162" s="38" t="s">
        <v>92</v>
      </c>
      <c r="U162" s="18">
        <v>5</v>
      </c>
      <c r="V162" s="39">
        <v>2019</v>
      </c>
      <c r="W162" s="39" t="s">
        <v>53</v>
      </c>
      <c r="X162" s="39" t="s">
        <v>92</v>
      </c>
      <c r="Z162" s="22">
        <v>6</v>
      </c>
      <c r="AA162" s="40">
        <v>2019</v>
      </c>
      <c r="AB162" s="40" t="s">
        <v>54</v>
      </c>
      <c r="AC162" s="40" t="s">
        <v>92</v>
      </c>
    </row>
    <row r="163" spans="1:29" ht="15.75" thickBot="1">
      <c r="A163" s="41" t="s">
        <v>14</v>
      </c>
      <c r="B163" s="41" t="s">
        <v>55</v>
      </c>
      <c r="C163" s="41" t="s">
        <v>56</v>
      </c>
      <c r="D163" s="41" t="s">
        <v>15</v>
      </c>
      <c r="F163" s="42" t="s">
        <v>14</v>
      </c>
      <c r="G163" s="42" t="s">
        <v>55</v>
      </c>
      <c r="H163" s="42" t="s">
        <v>56</v>
      </c>
      <c r="I163" s="42" t="s">
        <v>15</v>
      </c>
      <c r="K163" s="43" t="s">
        <v>14</v>
      </c>
      <c r="L163" s="43" t="s">
        <v>55</v>
      </c>
      <c r="M163" s="43" t="s">
        <v>56</v>
      </c>
      <c r="N163" s="43" t="s">
        <v>15</v>
      </c>
      <c r="P163" s="44" t="s">
        <v>14</v>
      </c>
      <c r="Q163" s="44" t="s">
        <v>55</v>
      </c>
      <c r="R163" s="44" t="s">
        <v>56</v>
      </c>
      <c r="S163" s="44" t="s">
        <v>15</v>
      </c>
      <c r="U163" s="45" t="s">
        <v>14</v>
      </c>
      <c r="V163" s="45" t="s">
        <v>55</v>
      </c>
      <c r="W163" s="45" t="s">
        <v>56</v>
      </c>
      <c r="X163" s="45" t="s">
        <v>15</v>
      </c>
      <c r="Z163" s="304" t="s">
        <v>14</v>
      </c>
      <c r="AA163" s="46" t="s">
        <v>55</v>
      </c>
      <c r="AB163" s="46" t="s">
        <v>56</v>
      </c>
      <c r="AC163" s="46" t="s">
        <v>15</v>
      </c>
    </row>
    <row r="164" spans="1:29" ht="15.75" thickTop="1">
      <c r="A164" s="9">
        <v>1</v>
      </c>
      <c r="B164" s="10" t="s">
        <v>1</v>
      </c>
      <c r="C164" s="11" t="s">
        <v>80</v>
      </c>
      <c r="D164" s="298">
        <v>244</v>
      </c>
      <c r="F164" s="9">
        <v>1</v>
      </c>
      <c r="G164" s="13" t="s">
        <v>472</v>
      </c>
      <c r="H164" s="11" t="s">
        <v>490</v>
      </c>
      <c r="I164" s="299">
        <v>488</v>
      </c>
      <c r="K164" s="9">
        <v>1</v>
      </c>
      <c r="L164" s="13" t="s">
        <v>472</v>
      </c>
      <c r="M164" s="11" t="s">
        <v>77</v>
      </c>
      <c r="N164" s="49">
        <v>460</v>
      </c>
      <c r="P164" s="47">
        <v>1</v>
      </c>
      <c r="Q164" s="300" t="s">
        <v>472</v>
      </c>
      <c r="R164" s="48" t="s">
        <v>196</v>
      </c>
      <c r="S164" s="303">
        <v>524</v>
      </c>
      <c r="U164" s="31">
        <v>1</v>
      </c>
      <c r="V164" s="13" t="s">
        <v>491</v>
      </c>
      <c r="W164" s="11" t="s">
        <v>456</v>
      </c>
      <c r="X164" s="19">
        <v>567</v>
      </c>
      <c r="Z164" s="16">
        <v>1</v>
      </c>
      <c r="AA164" s="13" t="s">
        <v>472</v>
      </c>
      <c r="AB164" s="11" t="s">
        <v>492</v>
      </c>
      <c r="AC164" s="23">
        <v>573</v>
      </c>
    </row>
    <row r="165" spans="1:29">
      <c r="A165" s="9">
        <v>2</v>
      </c>
      <c r="B165" s="10" t="s">
        <v>1</v>
      </c>
      <c r="C165" s="11" t="s">
        <v>58</v>
      </c>
      <c r="D165" s="298">
        <v>220</v>
      </c>
      <c r="F165" s="9">
        <v>2</v>
      </c>
      <c r="G165" s="13" t="s">
        <v>1</v>
      </c>
      <c r="H165" s="11" t="s">
        <v>493</v>
      </c>
      <c r="I165" s="299">
        <v>453</v>
      </c>
      <c r="K165" s="9">
        <v>2</v>
      </c>
      <c r="L165" s="13" t="s">
        <v>155</v>
      </c>
      <c r="M165" s="11" t="s">
        <v>93</v>
      </c>
      <c r="N165" s="49">
        <v>454</v>
      </c>
      <c r="P165" s="47">
        <v>2</v>
      </c>
      <c r="Q165" s="300" t="s">
        <v>1</v>
      </c>
      <c r="R165" s="48" t="s">
        <v>18</v>
      </c>
      <c r="S165" s="303">
        <v>442</v>
      </c>
      <c r="U165" s="31">
        <v>2</v>
      </c>
      <c r="V165" s="13" t="s">
        <v>155</v>
      </c>
      <c r="W165" s="11" t="s">
        <v>248</v>
      </c>
      <c r="X165" s="19">
        <v>555</v>
      </c>
      <c r="Z165" s="16">
        <v>2</v>
      </c>
      <c r="AA165" s="13" t="s">
        <v>472</v>
      </c>
      <c r="AB165" s="11" t="s">
        <v>293</v>
      </c>
      <c r="AC165" s="23">
        <v>565</v>
      </c>
    </row>
    <row r="166" spans="1:29">
      <c r="A166" s="9">
        <v>3</v>
      </c>
      <c r="B166" s="10" t="s">
        <v>1</v>
      </c>
      <c r="C166" s="11" t="s">
        <v>158</v>
      </c>
      <c r="D166" s="298">
        <v>183</v>
      </c>
      <c r="F166" s="9">
        <v>3</v>
      </c>
      <c r="G166" s="13" t="s">
        <v>472</v>
      </c>
      <c r="H166" s="11" t="s">
        <v>59</v>
      </c>
      <c r="I166" s="299">
        <v>448</v>
      </c>
      <c r="K166" s="9">
        <v>3</v>
      </c>
      <c r="L166" s="13" t="s">
        <v>1</v>
      </c>
      <c r="M166" s="11" t="s">
        <v>434</v>
      </c>
      <c r="N166" s="49">
        <v>431</v>
      </c>
      <c r="P166" s="47">
        <v>3</v>
      </c>
      <c r="Q166" s="300" t="s">
        <v>472</v>
      </c>
      <c r="R166" s="48" t="s">
        <v>281</v>
      </c>
      <c r="S166" s="147">
        <v>423</v>
      </c>
      <c r="U166" s="31">
        <v>3</v>
      </c>
      <c r="V166" s="13" t="s">
        <v>453</v>
      </c>
      <c r="W166" s="11" t="s">
        <v>79</v>
      </c>
      <c r="X166" s="19">
        <v>543</v>
      </c>
      <c r="Z166" s="16">
        <v>3</v>
      </c>
      <c r="AA166" s="13" t="s">
        <v>472</v>
      </c>
      <c r="AB166" s="11" t="s">
        <v>63</v>
      </c>
      <c r="AC166" s="23">
        <v>539</v>
      </c>
    </row>
    <row r="167" spans="1:29">
      <c r="A167" s="9">
        <v>4</v>
      </c>
      <c r="B167" s="10" t="s">
        <v>1</v>
      </c>
      <c r="C167" s="11" t="s">
        <v>91</v>
      </c>
      <c r="D167" s="298">
        <v>176</v>
      </c>
      <c r="F167" s="9">
        <v>4</v>
      </c>
      <c r="G167" s="13" t="s">
        <v>1</v>
      </c>
      <c r="H167" s="11" t="s">
        <v>424</v>
      </c>
      <c r="I167" s="299">
        <v>444</v>
      </c>
      <c r="K167" s="9">
        <v>4</v>
      </c>
      <c r="L167" s="13" t="s">
        <v>472</v>
      </c>
      <c r="M167" s="11" t="s">
        <v>436</v>
      </c>
      <c r="N167" s="49">
        <v>418</v>
      </c>
      <c r="P167" s="3"/>
      <c r="Q167" s="3"/>
      <c r="R167" s="3"/>
      <c r="S167" s="3"/>
      <c r="U167" s="31">
        <v>4</v>
      </c>
      <c r="V167" s="13" t="s">
        <v>2</v>
      </c>
      <c r="W167" s="11" t="s">
        <v>284</v>
      </c>
      <c r="X167" s="19">
        <v>539</v>
      </c>
      <c r="Z167" s="16">
        <v>4</v>
      </c>
      <c r="AA167" s="13" t="s">
        <v>458</v>
      </c>
      <c r="AB167" s="11" t="s">
        <v>404</v>
      </c>
      <c r="AC167" s="23">
        <v>528</v>
      </c>
    </row>
    <row r="168" spans="1:29">
      <c r="A168" s="9">
        <v>5</v>
      </c>
      <c r="B168" s="10" t="s">
        <v>1</v>
      </c>
      <c r="C168" s="11" t="s">
        <v>494</v>
      </c>
      <c r="D168" s="298">
        <v>168</v>
      </c>
      <c r="F168" s="9">
        <v>5</v>
      </c>
      <c r="G168" s="13" t="s">
        <v>1</v>
      </c>
      <c r="H168" s="11" t="s">
        <v>281</v>
      </c>
      <c r="I168" s="299">
        <v>433</v>
      </c>
      <c r="K168" s="9">
        <v>5</v>
      </c>
      <c r="L168" s="13" t="s">
        <v>1</v>
      </c>
      <c r="M168" s="11" t="s">
        <v>157</v>
      </c>
      <c r="N168" s="49">
        <v>314</v>
      </c>
      <c r="P168" s="3"/>
      <c r="Q168" s="3"/>
      <c r="R168" s="3"/>
      <c r="S168" s="3"/>
      <c r="U168" s="31">
        <v>5</v>
      </c>
      <c r="V168" s="13" t="s">
        <v>464</v>
      </c>
      <c r="W168" s="11" t="s">
        <v>124</v>
      </c>
      <c r="X168" s="19">
        <v>524</v>
      </c>
      <c r="Z168" s="16">
        <v>5</v>
      </c>
      <c r="AA168" s="13" t="s">
        <v>2</v>
      </c>
      <c r="AB168" s="11" t="s">
        <v>495</v>
      </c>
      <c r="AC168" s="23">
        <v>518</v>
      </c>
    </row>
    <row r="169" spans="1:29">
      <c r="A169" s="9">
        <v>6</v>
      </c>
      <c r="B169" s="10" t="s">
        <v>1</v>
      </c>
      <c r="C169" s="11" t="s">
        <v>152</v>
      </c>
      <c r="D169" s="298">
        <v>160</v>
      </c>
      <c r="F169" s="9">
        <v>6</v>
      </c>
      <c r="G169" s="13" t="s">
        <v>472</v>
      </c>
      <c r="H169" s="11" t="s">
        <v>196</v>
      </c>
      <c r="I169" s="299">
        <v>421</v>
      </c>
      <c r="K169" s="9">
        <v>6</v>
      </c>
      <c r="L169" s="13" t="s">
        <v>433</v>
      </c>
      <c r="M169" s="11" t="s">
        <v>251</v>
      </c>
      <c r="N169" s="49">
        <v>313</v>
      </c>
      <c r="P169" s="3"/>
      <c r="Q169" s="3"/>
      <c r="R169" s="3"/>
      <c r="S169" s="3"/>
      <c r="U169" s="31">
        <v>6</v>
      </c>
      <c r="V169" s="13" t="s">
        <v>2</v>
      </c>
      <c r="W169" s="11" t="s">
        <v>496</v>
      </c>
      <c r="X169" s="19">
        <v>406</v>
      </c>
      <c r="Z169" s="16">
        <v>6</v>
      </c>
      <c r="AA169" s="13" t="s">
        <v>472</v>
      </c>
      <c r="AB169" s="11" t="s">
        <v>405</v>
      </c>
      <c r="AC169" s="23">
        <v>509</v>
      </c>
    </row>
    <row r="170" spans="1:29">
      <c r="A170" s="9">
        <v>7</v>
      </c>
      <c r="B170" s="10" t="s">
        <v>1</v>
      </c>
      <c r="C170" s="11" t="s">
        <v>459</v>
      </c>
      <c r="D170" s="298">
        <v>159</v>
      </c>
      <c r="F170" s="9">
        <v>7</v>
      </c>
      <c r="G170" s="13" t="s">
        <v>0</v>
      </c>
      <c r="H170" s="11" t="s">
        <v>478</v>
      </c>
      <c r="I170" s="299">
        <v>416</v>
      </c>
      <c r="K170" s="9">
        <v>7</v>
      </c>
      <c r="L170" s="13" t="s">
        <v>1</v>
      </c>
      <c r="M170" s="11" t="s">
        <v>90</v>
      </c>
      <c r="N170" s="49">
        <v>274</v>
      </c>
      <c r="P170" s="3"/>
      <c r="Q170" s="3"/>
      <c r="R170" s="3"/>
      <c r="S170" s="3"/>
      <c r="U170" s="3"/>
      <c r="V170" s="3"/>
      <c r="W170" s="3"/>
      <c r="X170" s="3"/>
      <c r="Z170" s="16">
        <v>7</v>
      </c>
      <c r="AA170" s="13" t="s">
        <v>472</v>
      </c>
      <c r="AB170" s="11" t="s">
        <v>61</v>
      </c>
      <c r="AC170" s="23">
        <v>489</v>
      </c>
    </row>
    <row r="171" spans="1:29">
      <c r="A171" s="9">
        <v>8</v>
      </c>
      <c r="B171" s="10" t="s">
        <v>1</v>
      </c>
      <c r="C171" s="11" t="s">
        <v>483</v>
      </c>
      <c r="D171" s="298">
        <v>104</v>
      </c>
      <c r="F171" s="9">
        <v>8</v>
      </c>
      <c r="G171" s="13" t="s">
        <v>472</v>
      </c>
      <c r="H171" s="11" t="s">
        <v>432</v>
      </c>
      <c r="I171" s="299">
        <v>415</v>
      </c>
      <c r="K171" s="9">
        <v>8</v>
      </c>
      <c r="L171" s="13" t="s">
        <v>472</v>
      </c>
      <c r="M171" s="11" t="s">
        <v>497</v>
      </c>
      <c r="N171" s="49">
        <v>243</v>
      </c>
      <c r="P171" s="3"/>
      <c r="Q171" s="3"/>
      <c r="R171" s="3"/>
      <c r="S171" s="3"/>
      <c r="U171" s="3"/>
      <c r="V171" s="3"/>
      <c r="W171" s="3"/>
      <c r="X171" s="3"/>
      <c r="Z171" s="16">
        <v>8</v>
      </c>
      <c r="AA171" s="13" t="s">
        <v>472</v>
      </c>
      <c r="AB171" s="11" t="s">
        <v>60</v>
      </c>
      <c r="AC171" s="23">
        <v>484</v>
      </c>
    </row>
    <row r="172" spans="1:29">
      <c r="A172" s="9">
        <v>9</v>
      </c>
      <c r="B172" s="10" t="s">
        <v>1</v>
      </c>
      <c r="C172" s="11" t="s">
        <v>498</v>
      </c>
      <c r="D172" s="298">
        <v>55</v>
      </c>
      <c r="F172" s="9">
        <v>9</v>
      </c>
      <c r="G172" s="13" t="s">
        <v>472</v>
      </c>
      <c r="H172" s="11" t="s">
        <v>159</v>
      </c>
      <c r="I172" s="299">
        <v>397</v>
      </c>
      <c r="K172" s="9">
        <v>9</v>
      </c>
      <c r="L172" s="13" t="s">
        <v>1</v>
      </c>
      <c r="M172" s="11" t="s">
        <v>499</v>
      </c>
      <c r="N172" s="49">
        <v>236</v>
      </c>
      <c r="P172" s="3"/>
      <c r="Q172" s="3"/>
      <c r="R172" s="3"/>
      <c r="S172" s="3"/>
      <c r="U172" s="3"/>
      <c r="V172" s="3"/>
      <c r="W172" s="3"/>
      <c r="X172" s="3"/>
      <c r="Z172" s="3"/>
      <c r="AA172" s="3"/>
      <c r="AB172" s="3"/>
      <c r="AC172" s="3"/>
    </row>
    <row r="173" spans="1:29">
      <c r="A173" s="9">
        <v>9</v>
      </c>
      <c r="B173" s="10" t="s">
        <v>1</v>
      </c>
      <c r="C173" s="11" t="s">
        <v>500</v>
      </c>
      <c r="D173" s="298">
        <v>55</v>
      </c>
      <c r="F173" s="9">
        <v>10</v>
      </c>
      <c r="G173" s="305" t="s">
        <v>1</v>
      </c>
      <c r="H173" s="306" t="s">
        <v>80</v>
      </c>
      <c r="I173" s="307">
        <v>369</v>
      </c>
      <c r="K173" s="9">
        <v>10</v>
      </c>
      <c r="L173" s="13" t="s">
        <v>472</v>
      </c>
      <c r="M173" s="11" t="s">
        <v>283</v>
      </c>
      <c r="N173" s="49">
        <v>225</v>
      </c>
      <c r="P173" s="3"/>
      <c r="Q173" s="3"/>
      <c r="R173" s="3"/>
      <c r="S173" s="3"/>
      <c r="U173" s="3"/>
      <c r="V173" s="3"/>
      <c r="W173" s="3"/>
      <c r="X173" s="3"/>
      <c r="Z173" s="3"/>
      <c r="AA173" s="3"/>
      <c r="AB173" s="3"/>
      <c r="AC173" s="3"/>
    </row>
    <row r="174" spans="1:29">
      <c r="A174" s="3"/>
      <c r="B174" s="3"/>
      <c r="C174" s="3"/>
      <c r="D174" s="238"/>
      <c r="F174" s="9">
        <v>11</v>
      </c>
      <c r="G174" s="13" t="s">
        <v>1</v>
      </c>
      <c r="H174" s="11" t="s">
        <v>501</v>
      </c>
      <c r="I174" s="299">
        <v>333</v>
      </c>
      <c r="K174" s="9">
        <v>11</v>
      </c>
      <c r="L174" s="13" t="s">
        <v>229</v>
      </c>
      <c r="M174" s="11" t="s">
        <v>252</v>
      </c>
      <c r="N174" s="49">
        <v>200</v>
      </c>
      <c r="P174" s="3"/>
      <c r="Q174" s="3"/>
      <c r="R174" s="3"/>
      <c r="S174" s="3"/>
      <c r="U174" s="3"/>
      <c r="V174" s="3"/>
      <c r="W174" s="3"/>
      <c r="X174" s="3"/>
      <c r="Z174" s="3"/>
      <c r="AA174" s="3"/>
      <c r="AB174" s="3"/>
      <c r="AC174" s="3"/>
    </row>
    <row r="175" spans="1:29">
      <c r="A175" s="3"/>
      <c r="B175" s="3"/>
      <c r="C175" s="3"/>
      <c r="D175" s="238"/>
      <c r="F175" s="9">
        <v>12</v>
      </c>
      <c r="G175" s="13" t="s">
        <v>433</v>
      </c>
      <c r="H175" s="11" t="s">
        <v>451</v>
      </c>
      <c r="I175" s="299">
        <v>298</v>
      </c>
      <c r="K175" s="9">
        <v>12</v>
      </c>
      <c r="L175" s="13" t="s">
        <v>2</v>
      </c>
      <c r="M175" s="11" t="s">
        <v>298</v>
      </c>
      <c r="N175" s="49">
        <v>192</v>
      </c>
      <c r="P175" s="3"/>
      <c r="Q175" s="3"/>
      <c r="R175" s="3"/>
      <c r="S175" s="3"/>
      <c r="U175" s="3"/>
      <c r="V175" s="3"/>
      <c r="W175" s="3"/>
      <c r="X175" s="3"/>
      <c r="Z175" s="3"/>
      <c r="AA175" s="3"/>
      <c r="AB175" s="3"/>
      <c r="AC175" s="3"/>
    </row>
    <row r="176" spans="1:29">
      <c r="A176" s="3"/>
      <c r="B176" s="3"/>
      <c r="C176" s="3"/>
      <c r="D176" s="238"/>
      <c r="F176" s="9">
        <v>13</v>
      </c>
      <c r="G176" s="13" t="s">
        <v>472</v>
      </c>
      <c r="H176" s="11" t="s">
        <v>148</v>
      </c>
      <c r="I176" s="148">
        <v>295</v>
      </c>
      <c r="K176" s="3"/>
      <c r="L176" s="3"/>
      <c r="M176" s="3"/>
      <c r="N176" s="3"/>
      <c r="P176" s="3"/>
      <c r="Q176" s="3"/>
      <c r="R176" s="3"/>
      <c r="S176" s="3"/>
      <c r="U176" s="3"/>
      <c r="V176" s="3"/>
      <c r="W176" s="3"/>
      <c r="X176" s="3"/>
      <c r="Z176" s="3"/>
      <c r="AA176" s="3"/>
      <c r="AB176" s="3"/>
      <c r="AC176" s="3"/>
    </row>
    <row r="177" spans="1:29">
      <c r="A177" s="3"/>
      <c r="B177" s="3"/>
      <c r="C177" s="3"/>
      <c r="D177" s="238"/>
      <c r="F177" s="9">
        <v>14</v>
      </c>
      <c r="G177" s="13" t="s">
        <v>433</v>
      </c>
      <c r="H177" s="11" t="s">
        <v>255</v>
      </c>
      <c r="I177" s="299">
        <v>257</v>
      </c>
      <c r="K177" s="3"/>
      <c r="L177" s="3"/>
      <c r="M177" s="3"/>
      <c r="N177" s="3"/>
      <c r="P177" s="3"/>
      <c r="Q177" s="3"/>
      <c r="R177" s="3"/>
      <c r="S177" s="3"/>
      <c r="U177" s="3"/>
      <c r="V177" s="3"/>
      <c r="W177" s="3"/>
      <c r="X177" s="3"/>
      <c r="Z177" s="3"/>
      <c r="AA177" s="3"/>
      <c r="AB177" s="3"/>
      <c r="AC177" s="3"/>
    </row>
    <row r="178" spans="1:29">
      <c r="D178"/>
    </row>
    <row r="179" spans="1:29">
      <c r="A179" s="7">
        <v>1</v>
      </c>
      <c r="B179" s="34">
        <v>2019</v>
      </c>
      <c r="C179" s="34" t="s">
        <v>48</v>
      </c>
      <c r="D179" s="34" t="s">
        <v>98</v>
      </c>
      <c r="F179" s="12">
        <v>2</v>
      </c>
      <c r="G179" s="35">
        <v>2019</v>
      </c>
      <c r="H179" s="35" t="s">
        <v>50</v>
      </c>
      <c r="I179" s="35" t="s">
        <v>98</v>
      </c>
      <c r="K179" s="36">
        <v>3</v>
      </c>
      <c r="L179" s="37">
        <v>2019</v>
      </c>
      <c r="M179" s="37" t="s">
        <v>51</v>
      </c>
      <c r="N179" s="37" t="s">
        <v>98</v>
      </c>
      <c r="P179" s="17">
        <v>4</v>
      </c>
      <c r="Q179" s="38">
        <v>2019</v>
      </c>
      <c r="R179" s="38" t="s">
        <v>52</v>
      </c>
      <c r="S179" s="38" t="s">
        <v>98</v>
      </c>
      <c r="U179" s="18">
        <v>5</v>
      </c>
      <c r="V179" s="39">
        <v>2019</v>
      </c>
      <c r="W179" s="39" t="s">
        <v>53</v>
      </c>
      <c r="X179" s="39" t="s">
        <v>98</v>
      </c>
      <c r="Z179" s="22">
        <v>6</v>
      </c>
      <c r="AA179" s="40">
        <v>2019</v>
      </c>
      <c r="AB179" s="40" t="s">
        <v>54</v>
      </c>
      <c r="AC179" s="40" t="s">
        <v>98</v>
      </c>
    </row>
    <row r="180" spans="1:29" ht="15.75" thickBot="1">
      <c r="A180" s="41" t="s">
        <v>14</v>
      </c>
      <c r="B180" s="41" t="s">
        <v>55</v>
      </c>
      <c r="C180" s="41" t="s">
        <v>56</v>
      </c>
      <c r="D180" s="41" t="s">
        <v>15</v>
      </c>
      <c r="F180" s="42" t="s">
        <v>14</v>
      </c>
      <c r="G180" s="42" t="s">
        <v>55</v>
      </c>
      <c r="H180" s="42" t="s">
        <v>56</v>
      </c>
      <c r="I180" s="42" t="s">
        <v>15</v>
      </c>
      <c r="K180" s="43" t="s">
        <v>14</v>
      </c>
      <c r="L180" s="43" t="s">
        <v>55</v>
      </c>
      <c r="M180" s="43" t="s">
        <v>56</v>
      </c>
      <c r="N180" s="43" t="s">
        <v>15</v>
      </c>
      <c r="P180" s="44" t="s">
        <v>14</v>
      </c>
      <c r="Q180" s="44" t="s">
        <v>55</v>
      </c>
      <c r="R180" s="44" t="s">
        <v>56</v>
      </c>
      <c r="S180" s="44" t="s">
        <v>15</v>
      </c>
      <c r="U180" s="45" t="s">
        <v>14</v>
      </c>
      <c r="V180" s="45" t="s">
        <v>55</v>
      </c>
      <c r="W180" s="45" t="s">
        <v>56</v>
      </c>
      <c r="X180" s="45" t="s">
        <v>15</v>
      </c>
      <c r="Z180" s="46" t="s">
        <v>14</v>
      </c>
      <c r="AA180" s="46" t="s">
        <v>55</v>
      </c>
      <c r="AB180" s="46" t="s">
        <v>56</v>
      </c>
      <c r="AC180" s="46" t="s">
        <v>15</v>
      </c>
    </row>
    <row r="181" spans="1:29" ht="15.75" thickTop="1">
      <c r="A181" s="9">
        <v>1</v>
      </c>
      <c r="B181" s="10" t="s">
        <v>1</v>
      </c>
      <c r="C181" s="11" t="s">
        <v>80</v>
      </c>
      <c r="D181" s="298">
        <v>230</v>
      </c>
      <c r="F181" s="9">
        <v>1</v>
      </c>
      <c r="G181" s="323" t="s">
        <v>430</v>
      </c>
      <c r="H181" s="324" t="s">
        <v>490</v>
      </c>
      <c r="I181" s="325">
        <v>519</v>
      </c>
      <c r="K181" s="9">
        <v>1</v>
      </c>
      <c r="L181" s="13" t="s">
        <v>430</v>
      </c>
      <c r="M181" s="11" t="s">
        <v>77</v>
      </c>
      <c r="N181" s="49">
        <v>424</v>
      </c>
      <c r="P181" s="47">
        <v>1</v>
      </c>
      <c r="Q181" s="300" t="s">
        <v>1</v>
      </c>
      <c r="R181" s="48" t="s">
        <v>18</v>
      </c>
      <c r="S181" s="147">
        <v>440</v>
      </c>
      <c r="U181" s="31">
        <v>1</v>
      </c>
      <c r="V181" s="13" t="s">
        <v>547</v>
      </c>
      <c r="W181" s="11" t="s">
        <v>456</v>
      </c>
      <c r="X181" s="19">
        <v>574</v>
      </c>
      <c r="Z181" s="9">
        <v>1</v>
      </c>
      <c r="AA181" s="13" t="s">
        <v>430</v>
      </c>
      <c r="AB181" s="11" t="s">
        <v>492</v>
      </c>
      <c r="AC181" s="23">
        <v>564</v>
      </c>
    </row>
    <row r="182" spans="1:29">
      <c r="A182" s="9">
        <v>2</v>
      </c>
      <c r="B182" s="10" t="s">
        <v>1</v>
      </c>
      <c r="C182" s="11" t="s">
        <v>158</v>
      </c>
      <c r="D182" s="298">
        <v>216</v>
      </c>
      <c r="F182" s="9">
        <v>2</v>
      </c>
      <c r="G182" s="13" t="s">
        <v>447</v>
      </c>
      <c r="H182" s="11" t="s">
        <v>478</v>
      </c>
      <c r="I182" s="148">
        <v>467</v>
      </c>
      <c r="K182" s="9">
        <v>2</v>
      </c>
      <c r="L182" s="13" t="s">
        <v>430</v>
      </c>
      <c r="M182" s="11" t="s">
        <v>434</v>
      </c>
      <c r="N182" s="49">
        <v>419</v>
      </c>
      <c r="P182" s="47">
        <v>2</v>
      </c>
      <c r="Q182" s="13" t="s">
        <v>430</v>
      </c>
      <c r="R182" s="11" t="s">
        <v>281</v>
      </c>
      <c r="S182" s="147">
        <v>418</v>
      </c>
      <c r="U182" s="31">
        <v>2</v>
      </c>
      <c r="V182" s="13" t="s">
        <v>155</v>
      </c>
      <c r="W182" s="11" t="s">
        <v>274</v>
      </c>
      <c r="X182" s="19">
        <v>572</v>
      </c>
      <c r="Z182" s="16">
        <v>2</v>
      </c>
      <c r="AA182" s="13" t="s">
        <v>430</v>
      </c>
      <c r="AB182" s="11" t="s">
        <v>293</v>
      </c>
      <c r="AC182" s="23">
        <v>560</v>
      </c>
    </row>
    <row r="183" spans="1:29">
      <c r="A183" s="9">
        <v>3</v>
      </c>
      <c r="B183" s="10" t="s">
        <v>1</v>
      </c>
      <c r="C183" s="11" t="s">
        <v>91</v>
      </c>
      <c r="D183" s="298">
        <v>207</v>
      </c>
      <c r="F183" s="9">
        <v>3</v>
      </c>
      <c r="G183" s="13" t="s">
        <v>285</v>
      </c>
      <c r="H183" s="11" t="s">
        <v>548</v>
      </c>
      <c r="I183" s="299">
        <v>459</v>
      </c>
      <c r="K183" s="9">
        <v>3</v>
      </c>
      <c r="L183" s="13" t="s">
        <v>430</v>
      </c>
      <c r="M183" s="11" t="s">
        <v>57</v>
      </c>
      <c r="N183" s="49">
        <v>405</v>
      </c>
      <c r="P183" s="47">
        <v>3</v>
      </c>
      <c r="Q183" s="300"/>
      <c r="R183" s="48"/>
      <c r="S183" s="147"/>
      <c r="U183" s="31">
        <v>3</v>
      </c>
      <c r="V183" s="13" t="s">
        <v>155</v>
      </c>
      <c r="W183" s="11" t="s">
        <v>549</v>
      </c>
      <c r="X183" s="19">
        <v>560</v>
      </c>
      <c r="Z183" s="16">
        <v>3</v>
      </c>
      <c r="AA183" s="13" t="s">
        <v>458</v>
      </c>
      <c r="AB183" s="11" t="s">
        <v>404</v>
      </c>
      <c r="AC183" s="302">
        <v>529</v>
      </c>
    </row>
    <row r="184" spans="1:29">
      <c r="A184" s="9">
        <v>4</v>
      </c>
      <c r="B184" s="10" t="s">
        <v>1</v>
      </c>
      <c r="C184" s="11" t="s">
        <v>58</v>
      </c>
      <c r="D184" s="298">
        <v>204</v>
      </c>
      <c r="F184" s="9">
        <v>4</v>
      </c>
      <c r="G184" s="13" t="s">
        <v>155</v>
      </c>
      <c r="H184" s="11" t="s">
        <v>274</v>
      </c>
      <c r="I184" s="299">
        <v>457</v>
      </c>
      <c r="K184" s="9">
        <v>4</v>
      </c>
      <c r="L184" s="13" t="s">
        <v>430</v>
      </c>
      <c r="M184" s="11" t="s">
        <v>550</v>
      </c>
      <c r="N184" s="49">
        <v>400</v>
      </c>
      <c r="P184" s="3"/>
      <c r="Q184" s="3"/>
      <c r="R184" s="3"/>
      <c r="S184" s="3"/>
      <c r="U184" s="31">
        <v>4</v>
      </c>
      <c r="V184" s="13" t="s">
        <v>155</v>
      </c>
      <c r="W184" s="11" t="s">
        <v>248</v>
      </c>
      <c r="X184" s="19">
        <v>555</v>
      </c>
      <c r="Z184" s="16">
        <v>4</v>
      </c>
      <c r="AA184" s="13" t="s">
        <v>430</v>
      </c>
      <c r="AB184" s="11" t="s">
        <v>60</v>
      </c>
      <c r="AC184" s="302">
        <v>518</v>
      </c>
    </row>
    <row r="185" spans="1:29">
      <c r="A185" s="9">
        <v>5</v>
      </c>
      <c r="B185" s="10" t="s">
        <v>1</v>
      </c>
      <c r="C185" s="11" t="s">
        <v>494</v>
      </c>
      <c r="D185" s="298">
        <v>162</v>
      </c>
      <c r="F185" s="9">
        <v>5</v>
      </c>
      <c r="G185" s="13" t="s">
        <v>1</v>
      </c>
      <c r="H185" s="11" t="s">
        <v>493</v>
      </c>
      <c r="I185" s="299">
        <v>421</v>
      </c>
      <c r="K185" s="9">
        <v>5</v>
      </c>
      <c r="L185" s="13" t="s">
        <v>155</v>
      </c>
      <c r="M185" s="11" t="s">
        <v>93</v>
      </c>
      <c r="N185" s="49">
        <v>392</v>
      </c>
      <c r="P185" s="3"/>
      <c r="Q185" s="3"/>
      <c r="R185" s="3"/>
      <c r="S185" s="3"/>
      <c r="U185" s="31">
        <v>5</v>
      </c>
      <c r="V185" s="13" t="s">
        <v>453</v>
      </c>
      <c r="W185" s="11" t="s">
        <v>79</v>
      </c>
      <c r="X185" s="19">
        <v>551</v>
      </c>
      <c r="Z185" s="16">
        <v>5</v>
      </c>
      <c r="AA185" s="13" t="s">
        <v>430</v>
      </c>
      <c r="AB185" s="11" t="s">
        <v>63</v>
      </c>
      <c r="AC185" s="302">
        <v>495</v>
      </c>
    </row>
    <row r="186" spans="1:29">
      <c r="A186" s="9">
        <v>6</v>
      </c>
      <c r="B186" s="10" t="s">
        <v>1</v>
      </c>
      <c r="C186" s="11" t="s">
        <v>152</v>
      </c>
      <c r="D186" s="298">
        <v>157</v>
      </c>
      <c r="F186" s="9">
        <v>6</v>
      </c>
      <c r="G186" s="13" t="s">
        <v>430</v>
      </c>
      <c r="H186" s="11" t="s">
        <v>292</v>
      </c>
      <c r="I186" s="299">
        <v>404</v>
      </c>
      <c r="K186" s="9">
        <v>6</v>
      </c>
      <c r="L186" s="13" t="s">
        <v>430</v>
      </c>
      <c r="M186" s="11" t="s">
        <v>157</v>
      </c>
      <c r="N186" s="49">
        <v>354</v>
      </c>
      <c r="P186" s="3"/>
      <c r="Q186" s="3"/>
      <c r="R186" s="3"/>
      <c r="S186" s="3"/>
      <c r="U186" s="31">
        <v>6</v>
      </c>
      <c r="V186" s="13" t="s">
        <v>285</v>
      </c>
      <c r="W186" s="11" t="s">
        <v>551</v>
      </c>
      <c r="X186" s="19">
        <v>546</v>
      </c>
      <c r="Z186" s="16">
        <v>6</v>
      </c>
      <c r="AA186" s="13" t="s">
        <v>430</v>
      </c>
      <c r="AB186" s="11" t="s">
        <v>405</v>
      </c>
      <c r="AC186" s="302">
        <v>494</v>
      </c>
    </row>
    <row r="187" spans="1:29">
      <c r="A187" s="9">
        <v>7</v>
      </c>
      <c r="B187" s="10" t="s">
        <v>1</v>
      </c>
      <c r="C187" s="11" t="s">
        <v>500</v>
      </c>
      <c r="D187" s="298">
        <v>109</v>
      </c>
      <c r="F187" s="9">
        <v>7</v>
      </c>
      <c r="G187" s="13" t="s">
        <v>430</v>
      </c>
      <c r="H187" s="11" t="s">
        <v>59</v>
      </c>
      <c r="I187" s="299">
        <v>403</v>
      </c>
      <c r="K187" s="9">
        <v>7</v>
      </c>
      <c r="L187" s="13" t="s">
        <v>552</v>
      </c>
      <c r="M187" s="11" t="s">
        <v>251</v>
      </c>
      <c r="N187" s="49">
        <v>298</v>
      </c>
      <c r="P187" s="3"/>
      <c r="Q187" s="3"/>
      <c r="R187" s="3"/>
      <c r="S187" s="3"/>
      <c r="U187" s="31">
        <v>7</v>
      </c>
      <c r="V187" s="13" t="s">
        <v>285</v>
      </c>
      <c r="W187" s="11" t="s">
        <v>553</v>
      </c>
      <c r="X187" s="19">
        <v>545</v>
      </c>
      <c r="Z187" s="16">
        <v>7</v>
      </c>
      <c r="AA187" s="13" t="s">
        <v>430</v>
      </c>
      <c r="AB187" s="11" t="s">
        <v>61</v>
      </c>
      <c r="AC187" s="302">
        <v>488</v>
      </c>
    </row>
    <row r="188" spans="1:29">
      <c r="A188" s="9">
        <v>8</v>
      </c>
      <c r="B188" s="10" t="s">
        <v>301</v>
      </c>
      <c r="C188" s="11" t="s">
        <v>302</v>
      </c>
      <c r="D188" s="298">
        <v>70</v>
      </c>
      <c r="F188" s="9">
        <v>8</v>
      </c>
      <c r="G188" s="13" t="s">
        <v>1</v>
      </c>
      <c r="H188" s="11" t="s">
        <v>139</v>
      </c>
      <c r="I188" s="299">
        <v>395</v>
      </c>
      <c r="K188" s="9">
        <v>8</v>
      </c>
      <c r="L188" s="13" t="s">
        <v>430</v>
      </c>
      <c r="M188" s="11" t="s">
        <v>283</v>
      </c>
      <c r="N188" s="49">
        <v>265</v>
      </c>
      <c r="P188" s="3"/>
      <c r="Q188" s="3"/>
      <c r="R188" s="3"/>
      <c r="S188" s="3"/>
      <c r="U188" s="31">
        <v>8</v>
      </c>
      <c r="V188" s="13" t="s">
        <v>430</v>
      </c>
      <c r="W188" s="11" t="s">
        <v>197</v>
      </c>
      <c r="X188" s="19">
        <v>541</v>
      </c>
      <c r="Z188" s="3"/>
      <c r="AA188" s="3"/>
      <c r="AB188" s="3"/>
      <c r="AC188" s="3"/>
    </row>
    <row r="189" spans="1:29">
      <c r="A189" s="9">
        <v>9</v>
      </c>
      <c r="B189" s="10" t="s">
        <v>2</v>
      </c>
      <c r="C189" s="11" t="s">
        <v>554</v>
      </c>
      <c r="D189" s="298">
        <v>69</v>
      </c>
      <c r="F189" s="9">
        <v>9</v>
      </c>
      <c r="G189" s="13" t="s">
        <v>1</v>
      </c>
      <c r="H189" s="11" t="s">
        <v>281</v>
      </c>
      <c r="I189" s="299">
        <v>375</v>
      </c>
      <c r="K189" s="9">
        <v>9</v>
      </c>
      <c r="L189" s="13" t="s">
        <v>430</v>
      </c>
      <c r="M189" s="11" t="s">
        <v>497</v>
      </c>
      <c r="N189" s="49">
        <v>239</v>
      </c>
      <c r="P189" s="3"/>
      <c r="Q189" s="3"/>
      <c r="R189" s="3"/>
      <c r="S189" s="3"/>
      <c r="U189" s="31">
        <v>9</v>
      </c>
      <c r="V189" s="13" t="s">
        <v>464</v>
      </c>
      <c r="W189" s="11" t="s">
        <v>124</v>
      </c>
      <c r="X189" s="19">
        <v>531</v>
      </c>
      <c r="Z189" s="3"/>
      <c r="AA189" s="3"/>
      <c r="AB189" s="3"/>
      <c r="AC189" s="3"/>
    </row>
    <row r="190" spans="1:29">
      <c r="A190" s="9">
        <v>10</v>
      </c>
      <c r="B190" s="10" t="s">
        <v>2</v>
      </c>
      <c r="C190" s="11" t="s">
        <v>555</v>
      </c>
      <c r="D190" s="298">
        <v>42</v>
      </c>
      <c r="F190" s="9">
        <v>10</v>
      </c>
      <c r="G190" s="13" t="s">
        <v>1</v>
      </c>
      <c r="H190" s="11" t="s">
        <v>80</v>
      </c>
      <c r="I190" s="299">
        <v>364</v>
      </c>
      <c r="K190" s="9">
        <v>10</v>
      </c>
      <c r="L190" s="326" t="s">
        <v>556</v>
      </c>
      <c r="M190" s="11" t="s">
        <v>557</v>
      </c>
      <c r="N190" s="49">
        <v>191</v>
      </c>
      <c r="P190" s="3"/>
      <c r="Q190" s="3"/>
      <c r="R190" s="3"/>
      <c r="S190" s="3"/>
      <c r="U190" s="31">
        <v>10</v>
      </c>
      <c r="V190" s="13" t="s">
        <v>441</v>
      </c>
      <c r="W190" s="11" t="s">
        <v>418</v>
      </c>
      <c r="X190" s="19">
        <v>524</v>
      </c>
      <c r="Z190" s="3"/>
      <c r="AA190" s="3"/>
      <c r="AB190" s="3"/>
      <c r="AC190" s="3"/>
    </row>
    <row r="191" spans="1:29">
      <c r="A191" s="9">
        <v>11</v>
      </c>
      <c r="B191" s="10" t="s">
        <v>301</v>
      </c>
      <c r="C191" s="11" t="s">
        <v>303</v>
      </c>
      <c r="D191" s="298">
        <v>34</v>
      </c>
      <c r="F191" s="9">
        <v>11</v>
      </c>
      <c r="G191" s="13" t="s">
        <v>430</v>
      </c>
      <c r="H191" s="11" t="s">
        <v>148</v>
      </c>
      <c r="I191" s="299">
        <v>328</v>
      </c>
      <c r="K191" s="3"/>
      <c r="L191" s="3"/>
      <c r="M191" s="3"/>
      <c r="N191" s="3"/>
      <c r="P191" s="3"/>
      <c r="Q191" s="3"/>
      <c r="R191" s="3"/>
      <c r="S191" s="3"/>
      <c r="U191" s="31">
        <v>11</v>
      </c>
      <c r="V191" s="13" t="s">
        <v>441</v>
      </c>
      <c r="W191" s="11" t="s">
        <v>407</v>
      </c>
      <c r="X191" s="19">
        <v>508</v>
      </c>
      <c r="Z191" s="3"/>
      <c r="AA191" s="3"/>
      <c r="AB191" s="3"/>
      <c r="AC191" s="3"/>
    </row>
    <row r="192" spans="1:29">
      <c r="A192" s="3"/>
      <c r="B192" s="3"/>
      <c r="C192" s="3"/>
      <c r="D192" s="238"/>
      <c r="F192" s="9">
        <v>12</v>
      </c>
      <c r="G192" s="13" t="s">
        <v>552</v>
      </c>
      <c r="H192" s="11" t="s">
        <v>451</v>
      </c>
      <c r="I192" s="299">
        <v>307</v>
      </c>
      <c r="K192" s="3"/>
      <c r="L192" s="3"/>
      <c r="M192" s="3"/>
      <c r="N192" s="3"/>
      <c r="P192" s="3"/>
      <c r="Q192" s="3"/>
      <c r="R192" s="3"/>
      <c r="S192" s="3"/>
      <c r="U192" s="31">
        <v>12</v>
      </c>
      <c r="V192" s="13" t="s">
        <v>430</v>
      </c>
      <c r="W192" s="11" t="s">
        <v>195</v>
      </c>
      <c r="X192" s="19">
        <v>342</v>
      </c>
      <c r="Z192" s="3"/>
      <c r="AA192" s="3"/>
      <c r="AB192" s="3"/>
      <c r="AC192" s="3"/>
    </row>
    <row r="193" spans="1:29">
      <c r="A193" s="3"/>
      <c r="B193" s="3"/>
      <c r="C193" s="3"/>
      <c r="D193" s="238"/>
      <c r="F193" s="9">
        <v>13</v>
      </c>
      <c r="G193" s="13" t="s">
        <v>430</v>
      </c>
      <c r="H193" s="11" t="s">
        <v>158</v>
      </c>
      <c r="I193" s="299">
        <v>288</v>
      </c>
      <c r="K193" s="3"/>
      <c r="L193" s="3"/>
      <c r="M193" s="3"/>
      <c r="N193" s="3"/>
      <c r="P193" s="3"/>
      <c r="Q193" s="3"/>
      <c r="R193" s="3"/>
      <c r="S193" s="3"/>
      <c r="U193" s="3"/>
      <c r="V193" s="3"/>
      <c r="W193" s="3"/>
      <c r="X193" s="3"/>
      <c r="Z193" s="3"/>
      <c r="AA193" s="3"/>
      <c r="AB193" s="3"/>
      <c r="AC193" s="3"/>
    </row>
    <row r="194" spans="1:29">
      <c r="A194" s="3"/>
      <c r="B194" s="3"/>
      <c r="C194" s="3"/>
      <c r="D194" s="238"/>
      <c r="F194" s="9">
        <v>14</v>
      </c>
      <c r="G194" s="13" t="s">
        <v>552</v>
      </c>
      <c r="H194" s="11" t="s">
        <v>255</v>
      </c>
      <c r="I194" s="299">
        <v>282</v>
      </c>
      <c r="K194" s="3"/>
      <c r="L194" s="3"/>
      <c r="M194" s="3"/>
      <c r="N194" s="3"/>
      <c r="P194" s="3"/>
      <c r="Q194" s="3"/>
      <c r="R194" s="3"/>
      <c r="S194" s="3"/>
      <c r="U194" s="3"/>
      <c r="V194" s="3"/>
      <c r="W194" s="3"/>
      <c r="X194" s="3"/>
      <c r="Z194" s="3"/>
      <c r="AA194" s="3"/>
      <c r="AB194" s="3"/>
      <c r="AC194" s="3"/>
    </row>
    <row r="195" spans="1:29">
      <c r="A195" s="3"/>
      <c r="B195" s="3"/>
      <c r="C195" s="3"/>
      <c r="D195" s="238"/>
      <c r="F195" s="9">
        <v>15</v>
      </c>
      <c r="G195" s="13" t="s">
        <v>430</v>
      </c>
      <c r="H195" s="11" t="s">
        <v>558</v>
      </c>
      <c r="I195" s="299">
        <v>264</v>
      </c>
      <c r="K195" s="3"/>
      <c r="L195" s="3"/>
      <c r="M195" s="3"/>
      <c r="N195" s="3"/>
      <c r="P195" s="3"/>
      <c r="Q195" s="3"/>
      <c r="R195" s="3"/>
      <c r="S195" s="3"/>
      <c r="U195" s="3"/>
      <c r="V195" s="3"/>
      <c r="W195" s="3"/>
      <c r="X195" s="3"/>
      <c r="Z195" s="3"/>
      <c r="AA195" s="3"/>
      <c r="AB195" s="3"/>
      <c r="AC195" s="3"/>
    </row>
    <row r="196" spans="1:29">
      <c r="A196" s="3"/>
      <c r="B196" s="3"/>
      <c r="C196" s="3"/>
      <c r="D196" s="238"/>
      <c r="F196" s="9">
        <v>16</v>
      </c>
      <c r="G196" s="13" t="s">
        <v>1</v>
      </c>
      <c r="H196" s="11" t="s">
        <v>470</v>
      </c>
      <c r="I196" s="299">
        <v>132</v>
      </c>
      <c r="K196" s="3"/>
      <c r="L196" s="3"/>
      <c r="M196" s="3"/>
      <c r="N196" s="3"/>
      <c r="P196" s="3"/>
      <c r="Q196" s="3"/>
      <c r="R196" s="3"/>
      <c r="S196" s="3"/>
      <c r="U196" s="3"/>
      <c r="V196" s="3"/>
      <c r="W196" s="3"/>
      <c r="X196" s="3"/>
      <c r="Z196" s="3"/>
      <c r="AA196" s="3"/>
      <c r="AB196" s="3"/>
      <c r="AC196" s="3"/>
    </row>
    <row r="197" spans="1:29">
      <c r="A197" s="3"/>
      <c r="B197" s="3"/>
      <c r="C197" s="3"/>
      <c r="D197" s="238"/>
      <c r="F197" s="9">
        <v>17</v>
      </c>
      <c r="G197" s="13" t="s">
        <v>430</v>
      </c>
      <c r="H197" s="11" t="s">
        <v>559</v>
      </c>
      <c r="I197" s="299">
        <v>65</v>
      </c>
      <c r="K197" s="3"/>
      <c r="L197" s="3"/>
      <c r="M197" s="3"/>
      <c r="N197" s="3"/>
      <c r="P197" s="3"/>
      <c r="Q197" s="3"/>
      <c r="R197" s="3"/>
      <c r="S197" s="3"/>
      <c r="U197" s="3"/>
      <c r="V197" s="3"/>
      <c r="W197" s="3"/>
      <c r="X197" s="3"/>
      <c r="Z197" s="3"/>
      <c r="AA197" s="3"/>
      <c r="AB197" s="3"/>
      <c r="AC197" s="3"/>
    </row>
    <row r="198" spans="1:29">
      <c r="A198" s="3"/>
      <c r="B198" s="3"/>
      <c r="C198" s="3"/>
      <c r="D198" s="238"/>
      <c r="F198" s="9">
        <v>18</v>
      </c>
      <c r="G198" s="13" t="s">
        <v>430</v>
      </c>
      <c r="H198" s="11" t="s">
        <v>560</v>
      </c>
      <c r="I198" s="299">
        <v>58</v>
      </c>
      <c r="K198" s="3"/>
      <c r="L198" s="3"/>
      <c r="M198" s="3"/>
      <c r="N198" s="3"/>
      <c r="P198" s="3"/>
      <c r="Q198" s="3"/>
      <c r="R198" s="3"/>
      <c r="S198" s="3"/>
      <c r="U198" s="3"/>
      <c r="V198" s="3"/>
      <c r="W198" s="3"/>
      <c r="X198" s="3"/>
      <c r="Z198" s="3"/>
      <c r="AA198" s="3"/>
      <c r="AB198" s="3"/>
      <c r="AC198" s="3"/>
    </row>
  </sheetData>
  <mergeCells count="5">
    <mergeCell ref="B3:H3"/>
    <mergeCell ref="B4:H4"/>
    <mergeCell ref="B5:H5"/>
    <mergeCell ref="B7:H7"/>
    <mergeCell ref="A1:I1"/>
  </mergeCells>
  <pageMargins left="0" right="0" top="0" bottom="0" header="0" footer="0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7"/>
  <sheetViews>
    <sheetView workbookViewId="0">
      <selection activeCell="B3" sqref="B3"/>
    </sheetView>
  </sheetViews>
  <sheetFormatPr defaultColWidth="9.140625" defaultRowHeight="15"/>
  <cols>
    <col min="1" max="1" width="2.7109375" bestFit="1" customWidth="1"/>
    <col min="2" max="2" width="5.7109375" bestFit="1" customWidth="1"/>
    <col min="3" max="3" width="17" customWidth="1"/>
    <col min="4" max="4" width="31.140625" bestFit="1" customWidth="1"/>
    <col min="5" max="13" width="3.7109375" bestFit="1" customWidth="1"/>
    <col min="14" max="16" width="3.7109375" customWidth="1"/>
    <col min="17" max="17" width="8.85546875" bestFit="1" customWidth="1"/>
  </cols>
  <sheetData>
    <row r="1" spans="1:17" ht="23.25" customHeight="1">
      <c r="A1" s="329" t="s">
        <v>260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1:17" ht="15.75" customHeight="1">
      <c r="A2" s="330" t="s">
        <v>261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</row>
    <row r="3" spans="1:17" ht="66" customHeight="1" thickBot="1">
      <c r="A3" s="239" t="s">
        <v>262</v>
      </c>
      <c r="B3" s="363" t="s">
        <v>12</v>
      </c>
      <c r="C3" s="101" t="s">
        <v>16</v>
      </c>
      <c r="D3" s="101" t="s">
        <v>125</v>
      </c>
      <c r="E3" s="102" t="s">
        <v>49</v>
      </c>
      <c r="F3" s="260" t="s">
        <v>62</v>
      </c>
      <c r="G3" s="260" t="s">
        <v>64</v>
      </c>
      <c r="H3" s="260" t="s">
        <v>73</v>
      </c>
      <c r="I3" s="260" t="s">
        <v>75</v>
      </c>
      <c r="J3" s="260" t="s">
        <v>76</v>
      </c>
      <c r="K3" s="260" t="s">
        <v>81</v>
      </c>
      <c r="L3" s="260" t="s">
        <v>82</v>
      </c>
      <c r="M3" s="260" t="s">
        <v>87</v>
      </c>
      <c r="N3" s="260" t="s">
        <v>89</v>
      </c>
      <c r="O3" s="260" t="s">
        <v>92</v>
      </c>
      <c r="P3" s="260" t="s">
        <v>98</v>
      </c>
      <c r="Q3" s="103" t="s">
        <v>126</v>
      </c>
    </row>
    <row r="4" spans="1:17" ht="16.5" thickTop="1">
      <c r="A4" s="240">
        <v>1</v>
      </c>
      <c r="B4" s="352">
        <v>1</v>
      </c>
      <c r="C4" s="353" t="s">
        <v>88</v>
      </c>
      <c r="D4" s="354" t="s">
        <v>80</v>
      </c>
      <c r="E4" s="92">
        <v>39</v>
      </c>
      <c r="F4" s="116">
        <v>55</v>
      </c>
      <c r="G4" s="117">
        <v>31</v>
      </c>
      <c r="H4" s="116">
        <v>44</v>
      </c>
      <c r="I4" s="117">
        <v>40</v>
      </c>
      <c r="J4" s="117">
        <v>34</v>
      </c>
      <c r="K4" s="116">
        <v>23</v>
      </c>
      <c r="L4" s="117">
        <v>29</v>
      </c>
      <c r="M4" s="117">
        <v>42</v>
      </c>
      <c r="N4" s="117">
        <v>45</v>
      </c>
      <c r="O4" s="117">
        <v>31</v>
      </c>
      <c r="P4" s="117">
        <v>38</v>
      </c>
      <c r="Q4" s="242">
        <f t="shared" ref="Q4:Q36" si="0">P4+O4+N4+M4+L4+K4+J4+I4+H4+G4+F4+E4</f>
        <v>451</v>
      </c>
    </row>
    <row r="5" spans="1:17" ht="15.75">
      <c r="A5" s="126">
        <v>2</v>
      </c>
      <c r="B5" s="355">
        <v>2</v>
      </c>
      <c r="C5" s="356" t="s">
        <v>88</v>
      </c>
      <c r="D5" s="357" t="s">
        <v>152</v>
      </c>
      <c r="E5" s="92">
        <v>39</v>
      </c>
      <c r="F5" s="92">
        <v>47</v>
      </c>
      <c r="G5" s="92">
        <v>46</v>
      </c>
      <c r="H5" s="92">
        <v>42</v>
      </c>
      <c r="I5" s="92">
        <v>31</v>
      </c>
      <c r="J5" s="92">
        <v>5</v>
      </c>
      <c r="K5" s="92">
        <v>5</v>
      </c>
      <c r="L5" s="92">
        <v>34</v>
      </c>
      <c r="M5" s="92">
        <v>31</v>
      </c>
      <c r="N5" s="92">
        <v>18</v>
      </c>
      <c r="O5" s="92">
        <v>23</v>
      </c>
      <c r="P5" s="92">
        <v>31</v>
      </c>
      <c r="Q5" s="243">
        <f t="shared" si="0"/>
        <v>352</v>
      </c>
    </row>
    <row r="6" spans="1:17" ht="15.75">
      <c r="A6" s="240">
        <v>3</v>
      </c>
      <c r="B6" s="358">
        <v>3</v>
      </c>
      <c r="C6" s="359" t="s">
        <v>88</v>
      </c>
      <c r="D6" s="360" t="s">
        <v>58</v>
      </c>
      <c r="E6" s="92">
        <v>18</v>
      </c>
      <c r="F6" s="92">
        <v>44</v>
      </c>
      <c r="G6" s="92">
        <v>31</v>
      </c>
      <c r="H6" s="118">
        <v>52</v>
      </c>
      <c r="I6" s="118">
        <v>41</v>
      </c>
      <c r="J6" s="247"/>
      <c r="K6" s="146"/>
      <c r="L6" s="247"/>
      <c r="M6" s="118">
        <v>43</v>
      </c>
      <c r="N6" s="118">
        <v>49</v>
      </c>
      <c r="O6" s="118">
        <v>30</v>
      </c>
      <c r="P6" s="118">
        <v>32</v>
      </c>
      <c r="Q6" s="243">
        <f t="shared" si="0"/>
        <v>340</v>
      </c>
    </row>
    <row r="7" spans="1:17" ht="15.75">
      <c r="A7" s="126">
        <v>4</v>
      </c>
      <c r="B7" s="241">
        <v>4</v>
      </c>
      <c r="C7" s="105" t="s">
        <v>88</v>
      </c>
      <c r="D7" s="106" t="s">
        <v>91</v>
      </c>
      <c r="E7" s="92">
        <v>16</v>
      </c>
      <c r="F7" s="92">
        <v>28</v>
      </c>
      <c r="G7" s="92">
        <v>10</v>
      </c>
      <c r="H7" s="92">
        <v>28</v>
      </c>
      <c r="I7" s="118">
        <v>31</v>
      </c>
      <c r="J7" s="118">
        <v>26</v>
      </c>
      <c r="K7" s="118">
        <v>18</v>
      </c>
      <c r="L7" s="118">
        <v>31</v>
      </c>
      <c r="M7" s="118">
        <v>30</v>
      </c>
      <c r="N7" s="118">
        <v>20</v>
      </c>
      <c r="O7" s="118">
        <v>33</v>
      </c>
      <c r="P7" s="118">
        <v>28</v>
      </c>
      <c r="Q7" s="361">
        <f t="shared" si="0"/>
        <v>299</v>
      </c>
    </row>
    <row r="8" spans="1:17" ht="15.75">
      <c r="A8" s="240">
        <v>5</v>
      </c>
      <c r="B8" s="241">
        <v>5</v>
      </c>
      <c r="C8" s="149" t="s">
        <v>88</v>
      </c>
      <c r="D8" s="108" t="s">
        <v>158</v>
      </c>
      <c r="E8" s="146"/>
      <c r="F8" s="92">
        <v>8</v>
      </c>
      <c r="G8" s="92">
        <v>28</v>
      </c>
      <c r="H8" s="118">
        <v>26</v>
      </c>
      <c r="I8" s="118">
        <v>20</v>
      </c>
      <c r="J8" s="247"/>
      <c r="K8" s="146"/>
      <c r="L8" s="118">
        <v>34</v>
      </c>
      <c r="M8" s="118">
        <v>36</v>
      </c>
      <c r="N8" s="247"/>
      <c r="O8" s="118">
        <v>18</v>
      </c>
      <c r="P8" s="118">
        <v>38</v>
      </c>
      <c r="Q8" s="361">
        <f t="shared" si="0"/>
        <v>208</v>
      </c>
    </row>
    <row r="9" spans="1:17" ht="15.75">
      <c r="A9" s="126">
        <v>6</v>
      </c>
      <c r="B9" s="241">
        <v>6</v>
      </c>
      <c r="C9" s="105" t="s">
        <v>88</v>
      </c>
      <c r="D9" s="106" t="s">
        <v>74</v>
      </c>
      <c r="E9" s="92">
        <v>46</v>
      </c>
      <c r="F9" s="92">
        <v>26</v>
      </c>
      <c r="G9" s="92">
        <v>39</v>
      </c>
      <c r="H9" s="118">
        <v>41</v>
      </c>
      <c r="I9" s="118">
        <v>31</v>
      </c>
      <c r="J9" s="247"/>
      <c r="K9" s="146"/>
      <c r="L9" s="247"/>
      <c r="M9" s="247"/>
      <c r="N9" s="247"/>
      <c r="O9" s="247"/>
      <c r="P9" s="247"/>
      <c r="Q9" s="361">
        <f t="shared" si="0"/>
        <v>183</v>
      </c>
    </row>
    <row r="10" spans="1:17" ht="15.75">
      <c r="A10" s="240">
        <v>7</v>
      </c>
      <c r="B10" s="241">
        <v>7</v>
      </c>
      <c r="C10" s="105" t="s">
        <v>88</v>
      </c>
      <c r="D10" s="106" t="s">
        <v>142</v>
      </c>
      <c r="E10" s="92">
        <v>23</v>
      </c>
      <c r="F10" s="92">
        <v>29</v>
      </c>
      <c r="G10" s="92">
        <v>30</v>
      </c>
      <c r="H10" s="118">
        <v>39</v>
      </c>
      <c r="I10" s="118">
        <v>31</v>
      </c>
      <c r="J10" s="247"/>
      <c r="K10" s="247"/>
      <c r="L10" s="247"/>
      <c r="M10" s="118">
        <v>28</v>
      </c>
      <c r="N10" s="247"/>
      <c r="O10" s="247"/>
      <c r="P10" s="247"/>
      <c r="Q10" s="361">
        <f t="shared" si="0"/>
        <v>180</v>
      </c>
    </row>
    <row r="11" spans="1:17" ht="15.75">
      <c r="A11" s="126">
        <v>8</v>
      </c>
      <c r="B11" s="241">
        <v>8</v>
      </c>
      <c r="C11" s="150" t="s">
        <v>88</v>
      </c>
      <c r="D11" s="108" t="s">
        <v>194</v>
      </c>
      <c r="E11" s="92">
        <v>18</v>
      </c>
      <c r="F11" s="92">
        <v>10</v>
      </c>
      <c r="G11" s="247"/>
      <c r="H11" s="118">
        <v>34</v>
      </c>
      <c r="I11" s="118">
        <v>23</v>
      </c>
      <c r="J11" s="118">
        <v>18</v>
      </c>
      <c r="K11" s="118">
        <v>0</v>
      </c>
      <c r="L11" s="247"/>
      <c r="M11" s="247"/>
      <c r="N11" s="247"/>
      <c r="O11" s="247"/>
      <c r="P11" s="247"/>
      <c r="Q11" s="361">
        <f t="shared" si="0"/>
        <v>103</v>
      </c>
    </row>
    <row r="12" spans="1:17" ht="15.75">
      <c r="A12" s="240">
        <v>9</v>
      </c>
      <c r="B12" s="241">
        <v>9</v>
      </c>
      <c r="C12" s="105" t="s">
        <v>88</v>
      </c>
      <c r="D12" s="106" t="s">
        <v>99</v>
      </c>
      <c r="E12" s="92">
        <v>31</v>
      </c>
      <c r="F12" s="92">
        <v>10</v>
      </c>
      <c r="G12" s="92">
        <v>15</v>
      </c>
      <c r="H12" s="247"/>
      <c r="I12" s="247"/>
      <c r="J12" s="247"/>
      <c r="K12" s="247"/>
      <c r="L12" s="247"/>
      <c r="M12" s="118">
        <v>15</v>
      </c>
      <c r="N12" s="247"/>
      <c r="O12" s="247"/>
      <c r="P12" s="247"/>
      <c r="Q12" s="361">
        <f t="shared" si="0"/>
        <v>71</v>
      </c>
    </row>
    <row r="13" spans="1:17" ht="15.75">
      <c r="A13" s="126">
        <v>10</v>
      </c>
      <c r="B13" s="241">
        <v>10</v>
      </c>
      <c r="C13" s="149" t="s">
        <v>88</v>
      </c>
      <c r="D13" s="108" t="s">
        <v>195</v>
      </c>
      <c r="E13" s="92">
        <v>18</v>
      </c>
      <c r="F13" s="92">
        <v>10</v>
      </c>
      <c r="G13" s="92">
        <v>21</v>
      </c>
      <c r="H13" s="247"/>
      <c r="I13" s="118">
        <v>18</v>
      </c>
      <c r="J13" s="247"/>
      <c r="K13" s="247"/>
      <c r="L13" s="247"/>
      <c r="M13" s="247"/>
      <c r="N13" s="247"/>
      <c r="O13" s="247"/>
      <c r="P13" s="247"/>
      <c r="Q13" s="361">
        <f t="shared" si="0"/>
        <v>67</v>
      </c>
    </row>
    <row r="14" spans="1:17" ht="15.75">
      <c r="A14" s="240">
        <v>11</v>
      </c>
      <c r="B14" s="241">
        <v>11</v>
      </c>
      <c r="C14" s="105" t="s">
        <v>2</v>
      </c>
      <c r="D14" s="106" t="s">
        <v>297</v>
      </c>
      <c r="E14" s="146"/>
      <c r="F14" s="146"/>
      <c r="G14" s="118">
        <v>25</v>
      </c>
      <c r="H14" s="118">
        <v>20</v>
      </c>
      <c r="I14" s="118">
        <v>15</v>
      </c>
      <c r="J14" s="247"/>
      <c r="K14" s="146"/>
      <c r="L14" s="247"/>
      <c r="M14" s="247"/>
      <c r="N14" s="247"/>
      <c r="O14" s="247"/>
      <c r="P14" s="247"/>
      <c r="Q14" s="361">
        <f t="shared" si="0"/>
        <v>60</v>
      </c>
    </row>
    <row r="15" spans="1:17" ht="15.75">
      <c r="A15" s="126">
        <v>12</v>
      </c>
      <c r="B15" s="241">
        <v>12</v>
      </c>
      <c r="C15" s="105" t="s">
        <v>88</v>
      </c>
      <c r="D15" s="106" t="s">
        <v>459</v>
      </c>
      <c r="E15" s="146"/>
      <c r="F15" s="146"/>
      <c r="G15" s="247"/>
      <c r="H15" s="247"/>
      <c r="I15" s="247"/>
      <c r="J15" s="247"/>
      <c r="K15" s="247"/>
      <c r="L15" s="247"/>
      <c r="M15" s="118">
        <v>28</v>
      </c>
      <c r="N15" s="118">
        <v>10</v>
      </c>
      <c r="O15" s="118">
        <v>18</v>
      </c>
      <c r="P15" s="247"/>
      <c r="Q15" s="361">
        <f t="shared" si="0"/>
        <v>56</v>
      </c>
    </row>
    <row r="16" spans="1:17" ht="15.75">
      <c r="A16" s="240">
        <v>13</v>
      </c>
      <c r="B16" s="241">
        <v>13</v>
      </c>
      <c r="C16" s="261" t="s">
        <v>301</v>
      </c>
      <c r="D16" s="262" t="s">
        <v>303</v>
      </c>
      <c r="E16" s="146"/>
      <c r="F16" s="146"/>
      <c r="G16" s="92">
        <v>10</v>
      </c>
      <c r="H16" s="118">
        <v>26</v>
      </c>
      <c r="I16" s="247"/>
      <c r="J16" s="247"/>
      <c r="K16" s="247"/>
      <c r="L16" s="247"/>
      <c r="M16" s="247"/>
      <c r="N16" s="247"/>
      <c r="O16" s="247"/>
      <c r="P16" s="118">
        <v>15</v>
      </c>
      <c r="Q16" s="361">
        <f t="shared" si="0"/>
        <v>51</v>
      </c>
    </row>
    <row r="17" spans="1:17" ht="15.75">
      <c r="A17" s="126">
        <v>14</v>
      </c>
      <c r="B17" s="241">
        <v>13</v>
      </c>
      <c r="C17" s="105" t="s">
        <v>88</v>
      </c>
      <c r="D17" s="106" t="s">
        <v>494</v>
      </c>
      <c r="E17" s="146"/>
      <c r="F17" s="146"/>
      <c r="G17" s="146"/>
      <c r="H17" s="146"/>
      <c r="I17" s="247"/>
      <c r="J17" s="247"/>
      <c r="K17" s="247"/>
      <c r="L17" s="247"/>
      <c r="M17" s="247"/>
      <c r="N17" s="247"/>
      <c r="O17" s="118">
        <v>20</v>
      </c>
      <c r="P17" s="118">
        <v>31</v>
      </c>
      <c r="Q17" s="361">
        <f t="shared" si="0"/>
        <v>51</v>
      </c>
    </row>
    <row r="18" spans="1:17" ht="15.75">
      <c r="A18" s="240">
        <v>15</v>
      </c>
      <c r="B18" s="241">
        <v>14</v>
      </c>
      <c r="C18" s="105" t="s">
        <v>88</v>
      </c>
      <c r="D18" s="106" t="s">
        <v>483</v>
      </c>
      <c r="E18" s="146"/>
      <c r="F18" s="146"/>
      <c r="G18" s="146"/>
      <c r="H18" s="146"/>
      <c r="I18" s="247"/>
      <c r="J18" s="247"/>
      <c r="K18" s="247"/>
      <c r="L18" s="247"/>
      <c r="M18" s="247"/>
      <c r="N18" s="118">
        <v>10</v>
      </c>
      <c r="O18" s="118">
        <v>23</v>
      </c>
      <c r="P18" s="247"/>
      <c r="Q18" s="361">
        <f t="shared" si="0"/>
        <v>33</v>
      </c>
    </row>
    <row r="19" spans="1:17" ht="15.75">
      <c r="A19" s="126">
        <v>16</v>
      </c>
      <c r="B19" s="241">
        <v>15</v>
      </c>
      <c r="C19" s="261" t="s">
        <v>301</v>
      </c>
      <c r="D19" s="262" t="s">
        <v>302</v>
      </c>
      <c r="E19" s="146"/>
      <c r="F19" s="146"/>
      <c r="G19" s="92">
        <v>0</v>
      </c>
      <c r="H19" s="92">
        <v>20</v>
      </c>
      <c r="I19" s="247"/>
      <c r="J19" s="118">
        <v>0</v>
      </c>
      <c r="K19" s="247"/>
      <c r="L19" s="247"/>
      <c r="M19" s="247"/>
      <c r="N19" s="247"/>
      <c r="O19" s="247"/>
      <c r="P19" s="118">
        <v>10</v>
      </c>
      <c r="Q19" s="361">
        <f t="shared" si="0"/>
        <v>30</v>
      </c>
    </row>
    <row r="20" spans="1:17" ht="15.75">
      <c r="A20" s="240">
        <v>17</v>
      </c>
      <c r="B20" s="241">
        <v>16</v>
      </c>
      <c r="C20" s="261" t="s">
        <v>285</v>
      </c>
      <c r="D20" s="106" t="s">
        <v>294</v>
      </c>
      <c r="E20" s="146"/>
      <c r="F20" s="146"/>
      <c r="G20" s="92">
        <v>10</v>
      </c>
      <c r="H20" s="92">
        <v>18</v>
      </c>
      <c r="I20" s="247"/>
      <c r="J20" s="247"/>
      <c r="K20" s="247"/>
      <c r="L20" s="247"/>
      <c r="M20" s="247"/>
      <c r="N20" s="247"/>
      <c r="O20" s="247"/>
      <c r="P20" s="247"/>
      <c r="Q20" s="361">
        <f t="shared" si="0"/>
        <v>28</v>
      </c>
    </row>
    <row r="21" spans="1:17" ht="15.75">
      <c r="A21" s="126">
        <v>18</v>
      </c>
      <c r="B21" s="241">
        <v>17</v>
      </c>
      <c r="C21" s="105" t="s">
        <v>88</v>
      </c>
      <c r="D21" s="106" t="s">
        <v>257</v>
      </c>
      <c r="E21" s="92">
        <v>26</v>
      </c>
      <c r="F21" s="146"/>
      <c r="G21" s="146"/>
      <c r="H21" s="146"/>
      <c r="I21" s="146"/>
      <c r="J21" s="247"/>
      <c r="K21" s="247"/>
      <c r="L21" s="247"/>
      <c r="M21" s="247"/>
      <c r="N21" s="247"/>
      <c r="O21" s="247"/>
      <c r="P21" s="247"/>
      <c r="Q21" s="361">
        <f t="shared" si="0"/>
        <v>26</v>
      </c>
    </row>
    <row r="22" spans="1:17" ht="15.75">
      <c r="A22" s="240">
        <v>19</v>
      </c>
      <c r="B22" s="241">
        <v>18</v>
      </c>
      <c r="C22" s="105" t="s">
        <v>2</v>
      </c>
      <c r="D22" s="106" t="s">
        <v>256</v>
      </c>
      <c r="E22" s="92">
        <v>25</v>
      </c>
      <c r="F22" s="146"/>
      <c r="G22" s="146"/>
      <c r="H22" s="146"/>
      <c r="I22" s="247"/>
      <c r="J22" s="247"/>
      <c r="K22" s="247"/>
      <c r="L22" s="247"/>
      <c r="M22" s="247"/>
      <c r="N22" s="247"/>
      <c r="O22" s="247"/>
      <c r="P22" s="247"/>
      <c r="Q22" s="361">
        <f t="shared" si="0"/>
        <v>25</v>
      </c>
    </row>
    <row r="23" spans="1:17" ht="15.75">
      <c r="A23" s="126">
        <v>20</v>
      </c>
      <c r="B23" s="241">
        <v>18</v>
      </c>
      <c r="C23" s="105" t="s">
        <v>88</v>
      </c>
      <c r="D23" s="106" t="s">
        <v>500</v>
      </c>
      <c r="E23" s="146"/>
      <c r="F23" s="146"/>
      <c r="G23" s="146"/>
      <c r="H23" s="146"/>
      <c r="I23" s="146"/>
      <c r="J23" s="247"/>
      <c r="K23" s="247"/>
      <c r="L23" s="247"/>
      <c r="M23" s="247"/>
      <c r="N23" s="247"/>
      <c r="O23" s="118">
        <v>10</v>
      </c>
      <c r="P23" s="118">
        <v>15</v>
      </c>
      <c r="Q23" s="361">
        <f t="shared" si="0"/>
        <v>25</v>
      </c>
    </row>
    <row r="24" spans="1:17" ht="15.75">
      <c r="A24" s="240">
        <v>21</v>
      </c>
      <c r="B24" s="241">
        <v>19</v>
      </c>
      <c r="C24" s="105" t="s">
        <v>88</v>
      </c>
      <c r="D24" s="106" t="s">
        <v>100</v>
      </c>
      <c r="E24" s="92">
        <v>18</v>
      </c>
      <c r="F24" s="146"/>
      <c r="G24" s="146"/>
      <c r="H24" s="146"/>
      <c r="I24" s="146"/>
      <c r="J24" s="247"/>
      <c r="K24" s="146"/>
      <c r="L24" s="247"/>
      <c r="M24" s="247"/>
      <c r="N24" s="247"/>
      <c r="O24" s="247"/>
      <c r="P24" s="247"/>
      <c r="Q24" s="361">
        <f t="shared" si="0"/>
        <v>18</v>
      </c>
    </row>
    <row r="25" spans="1:17" ht="15.75">
      <c r="A25" s="126">
        <v>22</v>
      </c>
      <c r="B25" s="241">
        <v>20</v>
      </c>
      <c r="C25" s="105" t="s">
        <v>88</v>
      </c>
      <c r="D25" s="106" t="s">
        <v>153</v>
      </c>
      <c r="E25" s="146"/>
      <c r="F25" s="146"/>
      <c r="G25" s="92">
        <v>15</v>
      </c>
      <c r="H25" s="146"/>
      <c r="I25" s="146"/>
      <c r="J25" s="247"/>
      <c r="K25" s="247"/>
      <c r="L25" s="247"/>
      <c r="M25" s="247"/>
      <c r="N25" s="247"/>
      <c r="O25" s="247"/>
      <c r="P25" s="247"/>
      <c r="Q25" s="361">
        <f t="shared" si="0"/>
        <v>15</v>
      </c>
    </row>
    <row r="26" spans="1:17" ht="15.75">
      <c r="A26" s="240">
        <v>23</v>
      </c>
      <c r="B26" s="241">
        <v>20</v>
      </c>
      <c r="C26" s="261" t="s">
        <v>301</v>
      </c>
      <c r="D26" s="108" t="s">
        <v>408</v>
      </c>
      <c r="E26" s="146"/>
      <c r="F26" s="146"/>
      <c r="G26" s="146"/>
      <c r="H26" s="92">
        <v>15</v>
      </c>
      <c r="I26" s="146"/>
      <c r="J26" s="247"/>
      <c r="K26" s="247"/>
      <c r="L26" s="247"/>
      <c r="M26" s="247"/>
      <c r="N26" s="247"/>
      <c r="O26" s="247"/>
      <c r="P26" s="247"/>
      <c r="Q26" s="361">
        <f t="shared" si="0"/>
        <v>15</v>
      </c>
    </row>
    <row r="27" spans="1:17" ht="15.75">
      <c r="A27" s="126">
        <v>24</v>
      </c>
      <c r="B27" s="241">
        <v>20</v>
      </c>
      <c r="C27" s="261" t="s">
        <v>2</v>
      </c>
      <c r="D27" s="262" t="s">
        <v>425</v>
      </c>
      <c r="E27" s="146"/>
      <c r="F27" s="146"/>
      <c r="G27" s="146"/>
      <c r="H27" s="146"/>
      <c r="I27" s="146"/>
      <c r="J27" s="118">
        <v>15</v>
      </c>
      <c r="K27" s="146"/>
      <c r="L27" s="247"/>
      <c r="M27" s="247"/>
      <c r="N27" s="247"/>
      <c r="O27" s="247"/>
      <c r="P27" s="247"/>
      <c r="Q27" s="361">
        <f t="shared" si="0"/>
        <v>15</v>
      </c>
    </row>
    <row r="28" spans="1:17" ht="15.75">
      <c r="A28" s="240">
        <v>25</v>
      </c>
      <c r="B28" s="241">
        <v>20</v>
      </c>
      <c r="C28" s="105" t="s">
        <v>88</v>
      </c>
      <c r="D28" s="106" t="s">
        <v>498</v>
      </c>
      <c r="E28" s="146"/>
      <c r="F28" s="146"/>
      <c r="G28" s="146"/>
      <c r="H28" s="146"/>
      <c r="I28" s="146"/>
      <c r="J28" s="247"/>
      <c r="K28" s="146"/>
      <c r="L28" s="247"/>
      <c r="M28" s="247"/>
      <c r="N28" s="247"/>
      <c r="O28" s="118">
        <v>15</v>
      </c>
      <c r="P28" s="247"/>
      <c r="Q28" s="361">
        <f t="shared" si="0"/>
        <v>15</v>
      </c>
    </row>
    <row r="29" spans="1:17" ht="15.75">
      <c r="A29" s="126">
        <v>26</v>
      </c>
      <c r="B29" s="241">
        <v>20</v>
      </c>
      <c r="C29" s="105" t="s">
        <v>2</v>
      </c>
      <c r="D29" s="262" t="s">
        <v>555</v>
      </c>
      <c r="E29" s="146"/>
      <c r="F29" s="146"/>
      <c r="G29" s="146"/>
      <c r="H29" s="146"/>
      <c r="I29" s="146"/>
      <c r="J29" s="247"/>
      <c r="K29" s="247"/>
      <c r="L29" s="247"/>
      <c r="M29" s="247"/>
      <c r="N29" s="247"/>
      <c r="O29" s="247"/>
      <c r="P29" s="118">
        <v>15</v>
      </c>
      <c r="Q29" s="361">
        <f t="shared" si="0"/>
        <v>15</v>
      </c>
    </row>
    <row r="30" spans="1:17" ht="15.75">
      <c r="A30" s="240">
        <v>27</v>
      </c>
      <c r="B30" s="241">
        <v>20</v>
      </c>
      <c r="C30" s="105" t="s">
        <v>2</v>
      </c>
      <c r="D30" s="262" t="s">
        <v>554</v>
      </c>
      <c r="E30" s="146"/>
      <c r="F30" s="146"/>
      <c r="G30" s="146"/>
      <c r="H30" s="146"/>
      <c r="I30" s="146"/>
      <c r="J30" s="247"/>
      <c r="K30" s="247"/>
      <c r="L30" s="247"/>
      <c r="M30" s="247"/>
      <c r="N30" s="247"/>
      <c r="O30" s="247"/>
      <c r="P30" s="118">
        <v>15</v>
      </c>
      <c r="Q30" s="361">
        <f t="shared" si="0"/>
        <v>15</v>
      </c>
    </row>
    <row r="31" spans="1:17" ht="15.75">
      <c r="A31" s="126">
        <v>28</v>
      </c>
      <c r="B31" s="241">
        <v>21</v>
      </c>
      <c r="C31" s="261" t="s">
        <v>285</v>
      </c>
      <c r="D31" s="106" t="s">
        <v>154</v>
      </c>
      <c r="E31" s="146"/>
      <c r="F31" s="146"/>
      <c r="G31" s="92">
        <v>10</v>
      </c>
      <c r="H31" s="146"/>
      <c r="I31" s="146"/>
      <c r="J31" s="247"/>
      <c r="K31" s="247"/>
      <c r="L31" s="247"/>
      <c r="M31" s="247"/>
      <c r="N31" s="247"/>
      <c r="O31" s="247"/>
      <c r="P31" s="247"/>
      <c r="Q31" s="361">
        <f t="shared" si="0"/>
        <v>10</v>
      </c>
    </row>
    <row r="32" spans="1:17" ht="15.75">
      <c r="A32" s="240">
        <v>29</v>
      </c>
      <c r="B32" s="241">
        <v>21</v>
      </c>
      <c r="C32" s="261" t="s">
        <v>2</v>
      </c>
      <c r="D32" s="262" t="s">
        <v>450</v>
      </c>
      <c r="E32" s="146"/>
      <c r="F32" s="146"/>
      <c r="G32" s="146"/>
      <c r="H32" s="146"/>
      <c r="I32" s="146"/>
      <c r="J32" s="247"/>
      <c r="K32" s="247"/>
      <c r="L32" s="118">
        <v>10</v>
      </c>
      <c r="M32" s="247"/>
      <c r="N32" s="247"/>
      <c r="O32" s="247"/>
      <c r="P32" s="247"/>
      <c r="Q32" s="361">
        <f t="shared" si="0"/>
        <v>10</v>
      </c>
    </row>
    <row r="33" spans="1:17" ht="15.75">
      <c r="A33" s="126">
        <v>30</v>
      </c>
      <c r="B33" s="241">
        <v>21</v>
      </c>
      <c r="C33" s="261" t="s">
        <v>2</v>
      </c>
      <c r="D33" s="262" t="s">
        <v>452</v>
      </c>
      <c r="E33" s="146"/>
      <c r="F33" s="146"/>
      <c r="G33" s="146"/>
      <c r="H33" s="146"/>
      <c r="I33" s="146"/>
      <c r="J33" s="247"/>
      <c r="K33" s="247"/>
      <c r="L33" s="118">
        <v>10</v>
      </c>
      <c r="M33" s="247"/>
      <c r="N33" s="247"/>
      <c r="O33" s="247"/>
      <c r="P33" s="247"/>
      <c r="Q33" s="361">
        <f t="shared" si="0"/>
        <v>10</v>
      </c>
    </row>
    <row r="34" spans="1:17" ht="15.75">
      <c r="A34" s="240">
        <v>31</v>
      </c>
      <c r="B34" s="241">
        <v>22</v>
      </c>
      <c r="C34" s="105" t="s">
        <v>88</v>
      </c>
      <c r="D34" s="106" t="s">
        <v>437</v>
      </c>
      <c r="E34" s="146"/>
      <c r="F34" s="146"/>
      <c r="G34" s="146"/>
      <c r="H34" s="146"/>
      <c r="I34" s="146"/>
      <c r="J34" s="247"/>
      <c r="K34" s="118">
        <v>5</v>
      </c>
      <c r="L34" s="247"/>
      <c r="M34" s="247"/>
      <c r="N34" s="247"/>
      <c r="O34" s="247"/>
      <c r="P34" s="247"/>
      <c r="Q34" s="361">
        <f t="shared" si="0"/>
        <v>5</v>
      </c>
    </row>
    <row r="35" spans="1:17" ht="15.75">
      <c r="A35" s="126">
        <v>32</v>
      </c>
      <c r="B35" s="241">
        <v>23</v>
      </c>
      <c r="C35" s="149" t="s">
        <v>88</v>
      </c>
      <c r="D35" s="108" t="s">
        <v>462</v>
      </c>
      <c r="E35" s="146"/>
      <c r="F35" s="146"/>
      <c r="G35" s="146"/>
      <c r="H35" s="146"/>
      <c r="I35" s="146"/>
      <c r="J35" s="247"/>
      <c r="K35" s="247"/>
      <c r="L35" s="247"/>
      <c r="M35" s="118">
        <v>0</v>
      </c>
      <c r="N35" s="247"/>
      <c r="O35" s="247"/>
      <c r="P35" s="247"/>
      <c r="Q35" s="361">
        <f t="shared" si="0"/>
        <v>0</v>
      </c>
    </row>
    <row r="36" spans="1:17" ht="15.75">
      <c r="A36" s="362">
        <v>33</v>
      </c>
      <c r="B36" s="241">
        <v>23</v>
      </c>
      <c r="C36" s="105" t="s">
        <v>88</v>
      </c>
      <c r="D36" s="106" t="s">
        <v>481</v>
      </c>
      <c r="E36" s="146"/>
      <c r="F36" s="146"/>
      <c r="G36" s="146"/>
      <c r="H36" s="146"/>
      <c r="I36" s="146"/>
      <c r="J36" s="247"/>
      <c r="K36" s="247"/>
      <c r="L36" s="247"/>
      <c r="M36" s="247"/>
      <c r="N36" s="118">
        <v>0</v>
      </c>
      <c r="O36" s="247"/>
      <c r="P36" s="247"/>
      <c r="Q36" s="361">
        <f t="shared" si="0"/>
        <v>0</v>
      </c>
    </row>
    <row r="37" spans="1:17" ht="23.25">
      <c r="A37" s="331" t="s">
        <v>127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</row>
  </sheetData>
  <mergeCells count="3">
    <mergeCell ref="A1:Q1"/>
    <mergeCell ref="A2:Q2"/>
    <mergeCell ref="A37:Q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28"/>
  <sheetViews>
    <sheetView workbookViewId="0">
      <selection activeCell="C3" sqref="C3"/>
    </sheetView>
  </sheetViews>
  <sheetFormatPr defaultRowHeight="15"/>
  <cols>
    <col min="1" max="1" width="5.5703125" bestFit="1" customWidth="1"/>
    <col min="2" max="2" width="29.140625" bestFit="1" customWidth="1"/>
    <col min="3" max="3" width="28.28515625" bestFit="1" customWidth="1"/>
    <col min="4" max="10" width="4.7109375" bestFit="1" customWidth="1"/>
    <col min="11" max="14" width="4.7109375" customWidth="1"/>
    <col min="15" max="15" width="4.7109375" bestFit="1" customWidth="1"/>
    <col min="16" max="16" width="4.7109375" customWidth="1"/>
    <col min="17" max="18" width="4.7109375" bestFit="1" customWidth="1"/>
    <col min="19" max="19" width="4.7109375" customWidth="1"/>
  </cols>
  <sheetData>
    <row r="1" spans="1:19" ht="30" customHeight="1">
      <c r="A1" s="333" t="s">
        <v>198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</row>
    <row r="2" spans="1:19" ht="15.75">
      <c r="B2" s="4" t="s">
        <v>199</v>
      </c>
      <c r="C2" s="4"/>
      <c r="D2" s="4"/>
      <c r="E2" s="4"/>
      <c r="F2" s="4"/>
    </row>
    <row r="3" spans="1:19" ht="108">
      <c r="A3" s="77" t="s">
        <v>12</v>
      </c>
      <c r="B3" s="174" t="s">
        <v>200</v>
      </c>
      <c r="C3" s="78" t="s">
        <v>83</v>
      </c>
      <c r="D3" s="175" t="s">
        <v>68</v>
      </c>
      <c r="E3" s="175" t="s">
        <v>185</v>
      </c>
      <c r="F3" s="176" t="s">
        <v>184</v>
      </c>
      <c r="G3" s="175" t="s">
        <v>186</v>
      </c>
      <c r="H3" s="176" t="s">
        <v>39</v>
      </c>
      <c r="I3" s="176" t="s">
        <v>10</v>
      </c>
      <c r="J3" s="176" t="s">
        <v>193</v>
      </c>
      <c r="K3" s="175" t="s">
        <v>101</v>
      </c>
      <c r="L3" s="175"/>
      <c r="M3" s="175"/>
      <c r="N3" s="77" t="s">
        <v>8</v>
      </c>
      <c r="O3" s="79" t="s">
        <v>7</v>
      </c>
      <c r="P3" s="77"/>
      <c r="Q3" s="77" t="s">
        <v>201</v>
      </c>
      <c r="R3" s="77" t="s">
        <v>65</v>
      </c>
      <c r="S3" s="77" t="s">
        <v>12</v>
      </c>
    </row>
    <row r="4" spans="1:19" ht="18.75">
      <c r="A4" s="95"/>
      <c r="B4" s="83" t="s">
        <v>68</v>
      </c>
      <c r="C4" s="177" t="s">
        <v>1</v>
      </c>
      <c r="D4" s="178"/>
      <c r="E4" s="95">
        <v>1</v>
      </c>
      <c r="F4" s="95">
        <v>0</v>
      </c>
      <c r="G4" s="95">
        <v>1</v>
      </c>
      <c r="H4" s="95">
        <v>1</v>
      </c>
      <c r="I4" s="95">
        <v>2</v>
      </c>
      <c r="J4" s="95">
        <v>2</v>
      </c>
      <c r="K4" s="95">
        <v>0</v>
      </c>
      <c r="L4" s="95"/>
      <c r="M4" s="95"/>
      <c r="N4" s="95">
        <v>1</v>
      </c>
      <c r="O4" s="83">
        <f>N4+K4+J4+I4+H4+G4+F4+E4+D4</f>
        <v>8</v>
      </c>
      <c r="P4" s="95"/>
      <c r="Q4" s="95"/>
      <c r="R4" s="95"/>
      <c r="S4" s="95"/>
    </row>
    <row r="5" spans="1:19" ht="18.75">
      <c r="A5" s="81"/>
      <c r="B5" s="80" t="s">
        <v>185</v>
      </c>
      <c r="C5" s="179" t="s">
        <v>202</v>
      </c>
      <c r="D5" s="82">
        <v>1</v>
      </c>
      <c r="E5" s="180"/>
      <c r="F5" s="82">
        <v>0</v>
      </c>
      <c r="G5" s="82">
        <v>1</v>
      </c>
      <c r="H5" s="82">
        <v>0</v>
      </c>
      <c r="I5" s="82">
        <v>1</v>
      </c>
      <c r="J5" s="82">
        <v>0</v>
      </c>
      <c r="K5" s="82">
        <v>0</v>
      </c>
      <c r="L5" s="82"/>
      <c r="M5" s="82"/>
      <c r="N5" s="82">
        <v>1</v>
      </c>
      <c r="O5" s="83">
        <f t="shared" ref="O5:O11" si="0">N5+K5+J5+I5+H5+G5+F5+E5+D5</f>
        <v>4</v>
      </c>
      <c r="P5" s="95"/>
      <c r="Q5" s="82"/>
      <c r="R5" s="95"/>
      <c r="S5" s="95"/>
    </row>
    <row r="6" spans="1:19" ht="18.75">
      <c r="A6" s="82"/>
      <c r="B6" s="80" t="s">
        <v>184</v>
      </c>
      <c r="C6" s="179" t="s">
        <v>183</v>
      </c>
      <c r="D6" s="82">
        <v>2</v>
      </c>
      <c r="E6" s="82">
        <v>2</v>
      </c>
      <c r="F6" s="180"/>
      <c r="G6" s="82">
        <v>2</v>
      </c>
      <c r="H6" s="82">
        <v>2</v>
      </c>
      <c r="I6" s="82">
        <v>1</v>
      </c>
      <c r="J6" s="82">
        <v>1</v>
      </c>
      <c r="K6" s="82">
        <v>2</v>
      </c>
      <c r="L6" s="82"/>
      <c r="M6" s="82"/>
      <c r="N6" s="82">
        <v>0</v>
      </c>
      <c r="O6" s="181">
        <f t="shared" si="0"/>
        <v>12</v>
      </c>
      <c r="P6" s="95"/>
      <c r="Q6" s="82">
        <v>0</v>
      </c>
      <c r="R6" s="95"/>
      <c r="S6" s="95"/>
    </row>
    <row r="7" spans="1:19" ht="18.75">
      <c r="A7" s="82"/>
      <c r="B7" s="80" t="s">
        <v>186</v>
      </c>
      <c r="C7" s="182" t="s">
        <v>95</v>
      </c>
      <c r="D7" s="82">
        <v>1</v>
      </c>
      <c r="E7" s="82">
        <v>1</v>
      </c>
      <c r="F7" s="82">
        <v>0</v>
      </c>
      <c r="G7" s="180"/>
      <c r="H7" s="82">
        <v>0</v>
      </c>
      <c r="I7" s="82">
        <v>2</v>
      </c>
      <c r="J7" s="82">
        <v>0</v>
      </c>
      <c r="K7" s="82">
        <v>2</v>
      </c>
      <c r="L7" s="82"/>
      <c r="M7" s="82"/>
      <c r="N7" s="82">
        <v>1</v>
      </c>
      <c r="O7" s="83">
        <f t="shared" si="0"/>
        <v>7</v>
      </c>
      <c r="P7" s="95"/>
      <c r="Q7" s="82"/>
      <c r="R7" s="95"/>
      <c r="S7" s="95"/>
    </row>
    <row r="8" spans="1:19" ht="18.75">
      <c r="A8" s="81"/>
      <c r="B8" s="80" t="s">
        <v>39</v>
      </c>
      <c r="C8" s="182" t="s">
        <v>1</v>
      </c>
      <c r="D8" s="82">
        <v>1</v>
      </c>
      <c r="E8" s="82">
        <v>2</v>
      </c>
      <c r="F8" s="82">
        <v>0</v>
      </c>
      <c r="G8" s="82">
        <v>2</v>
      </c>
      <c r="H8" s="180"/>
      <c r="I8" s="82">
        <v>0</v>
      </c>
      <c r="J8" s="82">
        <v>0</v>
      </c>
      <c r="K8" s="82">
        <v>0</v>
      </c>
      <c r="L8" s="82"/>
      <c r="M8" s="82"/>
      <c r="N8" s="82">
        <v>1</v>
      </c>
      <c r="O8" s="83">
        <f t="shared" si="0"/>
        <v>6</v>
      </c>
      <c r="P8" s="95"/>
      <c r="Q8" s="82"/>
      <c r="R8" s="95"/>
      <c r="S8" s="95"/>
    </row>
    <row r="9" spans="1:19" ht="18.75">
      <c r="A9" s="81"/>
      <c r="B9" s="80" t="s">
        <v>10</v>
      </c>
      <c r="C9" s="182" t="s">
        <v>1</v>
      </c>
      <c r="D9" s="82">
        <v>0</v>
      </c>
      <c r="E9" s="82">
        <v>1</v>
      </c>
      <c r="F9" s="82">
        <v>1</v>
      </c>
      <c r="G9" s="82">
        <v>0</v>
      </c>
      <c r="H9" s="82">
        <v>2</v>
      </c>
      <c r="I9" s="180"/>
      <c r="J9" s="82">
        <v>0</v>
      </c>
      <c r="K9" s="82">
        <v>0</v>
      </c>
      <c r="L9" s="82"/>
      <c r="M9" s="82"/>
      <c r="N9" s="82">
        <v>1</v>
      </c>
      <c r="O9" s="83">
        <f t="shared" si="0"/>
        <v>5</v>
      </c>
      <c r="P9" s="95"/>
      <c r="Q9" s="82"/>
      <c r="R9" s="95"/>
      <c r="S9" s="95"/>
    </row>
    <row r="10" spans="1:19" ht="18.75">
      <c r="A10" s="81"/>
      <c r="B10" s="80" t="s">
        <v>193</v>
      </c>
      <c r="C10" s="182" t="s">
        <v>1</v>
      </c>
      <c r="D10" s="82">
        <v>0</v>
      </c>
      <c r="E10" s="82">
        <v>2</v>
      </c>
      <c r="F10" s="82">
        <v>1</v>
      </c>
      <c r="G10" s="82">
        <v>2</v>
      </c>
      <c r="H10" s="82">
        <v>2</v>
      </c>
      <c r="I10" s="82">
        <v>2</v>
      </c>
      <c r="J10" s="180"/>
      <c r="K10" s="82">
        <v>1</v>
      </c>
      <c r="L10" s="82"/>
      <c r="M10" s="82"/>
      <c r="N10" s="82">
        <v>1</v>
      </c>
      <c r="O10" s="181">
        <f t="shared" si="0"/>
        <v>11</v>
      </c>
      <c r="P10" s="95"/>
      <c r="Q10" s="82">
        <v>0</v>
      </c>
      <c r="R10" s="95"/>
      <c r="S10" s="95"/>
    </row>
    <row r="11" spans="1:19" ht="18.75">
      <c r="A11" s="183">
        <v>3</v>
      </c>
      <c r="B11" s="184" t="s">
        <v>101</v>
      </c>
      <c r="C11" s="185" t="s">
        <v>1</v>
      </c>
      <c r="D11" s="82">
        <v>2</v>
      </c>
      <c r="E11" s="82">
        <v>2</v>
      </c>
      <c r="F11" s="82">
        <v>0</v>
      </c>
      <c r="G11" s="82">
        <v>0</v>
      </c>
      <c r="H11" s="82">
        <v>2</v>
      </c>
      <c r="I11" s="82">
        <v>2</v>
      </c>
      <c r="J11" s="82">
        <v>1</v>
      </c>
      <c r="K11" s="180"/>
      <c r="L11" s="82"/>
      <c r="M11" s="82"/>
      <c r="N11" s="82">
        <v>0</v>
      </c>
      <c r="O11" s="181">
        <f t="shared" si="0"/>
        <v>9</v>
      </c>
      <c r="P11" s="95"/>
      <c r="Q11" s="186">
        <v>1</v>
      </c>
      <c r="R11" s="95">
        <v>1</v>
      </c>
      <c r="S11" s="96">
        <v>3</v>
      </c>
    </row>
    <row r="12" spans="1:19" ht="15.75">
      <c r="B12" s="4" t="s">
        <v>199</v>
      </c>
      <c r="C12" s="4"/>
      <c r="D12" s="4"/>
      <c r="E12" s="4"/>
      <c r="F12" s="4"/>
    </row>
    <row r="13" spans="1:19" ht="108">
      <c r="A13" s="77" t="s">
        <v>12</v>
      </c>
      <c r="B13" s="78" t="s">
        <v>203</v>
      </c>
      <c r="C13" s="78" t="s">
        <v>83</v>
      </c>
      <c r="D13" s="175" t="s">
        <v>204</v>
      </c>
      <c r="E13" s="175" t="s">
        <v>205</v>
      </c>
      <c r="F13" s="176" t="s">
        <v>206</v>
      </c>
      <c r="G13" s="175" t="s">
        <v>207</v>
      </c>
      <c r="H13" s="176" t="s">
        <v>208</v>
      </c>
      <c r="I13" s="176" t="s">
        <v>209</v>
      </c>
      <c r="J13" s="176" t="s">
        <v>150</v>
      </c>
      <c r="K13" s="175" t="s">
        <v>210</v>
      </c>
      <c r="L13" s="175" t="s">
        <v>211</v>
      </c>
      <c r="M13" s="175" t="s">
        <v>212</v>
      </c>
      <c r="N13" s="77" t="s">
        <v>8</v>
      </c>
      <c r="O13" s="79" t="s">
        <v>7</v>
      </c>
      <c r="P13" s="77"/>
      <c r="Q13" s="77" t="s">
        <v>201</v>
      </c>
      <c r="R13" s="77" t="s">
        <v>65</v>
      </c>
      <c r="S13" s="77" t="s">
        <v>12</v>
      </c>
    </row>
    <row r="14" spans="1:19" ht="18.75">
      <c r="A14" s="95"/>
      <c r="B14" s="83" t="s">
        <v>84</v>
      </c>
      <c r="C14" s="177" t="s">
        <v>1</v>
      </c>
      <c r="D14" s="187"/>
      <c r="E14" s="95">
        <v>2</v>
      </c>
      <c r="F14" s="95">
        <v>0</v>
      </c>
      <c r="G14" s="95">
        <v>0</v>
      </c>
      <c r="H14" s="95">
        <v>2</v>
      </c>
      <c r="I14" s="95">
        <v>1</v>
      </c>
      <c r="J14" s="95">
        <v>1</v>
      </c>
      <c r="K14" s="95">
        <v>0</v>
      </c>
      <c r="L14" s="95">
        <v>0</v>
      </c>
      <c r="M14" s="95">
        <v>2</v>
      </c>
      <c r="N14" s="95">
        <v>0</v>
      </c>
      <c r="O14" s="83">
        <f>N14+M14+L14+K14+J14+I14+H14+G14+F14+E14+D14</f>
        <v>8</v>
      </c>
      <c r="P14" s="95"/>
      <c r="Q14" s="95"/>
      <c r="R14" s="95"/>
      <c r="S14" s="95"/>
    </row>
    <row r="15" spans="1:19" ht="18.75">
      <c r="A15" s="82"/>
      <c r="B15" s="80" t="s">
        <v>107</v>
      </c>
      <c r="C15" s="182" t="s">
        <v>95</v>
      </c>
      <c r="D15" s="82">
        <v>0</v>
      </c>
      <c r="E15" s="188"/>
      <c r="F15" s="82">
        <v>2</v>
      </c>
      <c r="G15" s="82">
        <v>1</v>
      </c>
      <c r="H15" s="82">
        <v>2</v>
      </c>
      <c r="I15" s="82">
        <v>0</v>
      </c>
      <c r="J15" s="82">
        <v>0</v>
      </c>
      <c r="K15" s="82">
        <v>0</v>
      </c>
      <c r="L15" s="82">
        <v>0</v>
      </c>
      <c r="M15" s="82">
        <v>2</v>
      </c>
      <c r="N15" s="82">
        <v>0</v>
      </c>
      <c r="O15" s="83">
        <f t="shared" ref="O15:O23" si="1">N15+M15+L15+K15+J15+I15+H15+G15+F15+E15+D15</f>
        <v>7</v>
      </c>
      <c r="P15" s="95"/>
      <c r="Q15" s="82"/>
      <c r="R15" s="95"/>
      <c r="S15" s="95"/>
    </row>
    <row r="16" spans="1:19" ht="18.75">
      <c r="A16" s="82"/>
      <c r="B16" s="80" t="s">
        <v>103</v>
      </c>
      <c r="C16" s="182" t="s">
        <v>213</v>
      </c>
      <c r="D16" s="82">
        <v>2</v>
      </c>
      <c r="E16" s="82">
        <v>0</v>
      </c>
      <c r="F16" s="188"/>
      <c r="G16" s="82">
        <v>0</v>
      </c>
      <c r="H16" s="82">
        <v>2</v>
      </c>
      <c r="I16" s="82">
        <v>0</v>
      </c>
      <c r="J16" s="82">
        <v>0</v>
      </c>
      <c r="K16" s="82">
        <v>0</v>
      </c>
      <c r="L16" s="82">
        <v>0</v>
      </c>
      <c r="M16" s="82">
        <v>1</v>
      </c>
      <c r="N16" s="82">
        <v>0</v>
      </c>
      <c r="O16" s="83">
        <f t="shared" si="1"/>
        <v>5</v>
      </c>
      <c r="P16" s="95"/>
      <c r="Q16" s="82"/>
      <c r="R16" s="95"/>
      <c r="S16" s="95"/>
    </row>
    <row r="17" spans="1:19" ht="18.75">
      <c r="A17" s="82"/>
      <c r="B17" s="80" t="s">
        <v>4</v>
      </c>
      <c r="C17" s="182" t="s">
        <v>1</v>
      </c>
      <c r="D17" s="82">
        <v>2</v>
      </c>
      <c r="E17" s="82">
        <v>1</v>
      </c>
      <c r="F17" s="82">
        <v>2</v>
      </c>
      <c r="G17" s="188"/>
      <c r="H17" s="82">
        <v>2</v>
      </c>
      <c r="I17" s="82">
        <v>2</v>
      </c>
      <c r="J17" s="82">
        <v>0</v>
      </c>
      <c r="K17" s="82">
        <v>2</v>
      </c>
      <c r="L17" s="82">
        <v>1</v>
      </c>
      <c r="M17" s="82">
        <v>2</v>
      </c>
      <c r="N17" s="82">
        <v>0</v>
      </c>
      <c r="O17" s="189">
        <f t="shared" si="1"/>
        <v>14</v>
      </c>
      <c r="P17" s="95"/>
      <c r="Q17" s="82">
        <v>0</v>
      </c>
      <c r="R17" s="95"/>
      <c r="S17" s="95"/>
    </row>
    <row r="18" spans="1:19" ht="18.75">
      <c r="A18" s="81"/>
      <c r="B18" s="80" t="s">
        <v>214</v>
      </c>
      <c r="C18" s="182" t="s">
        <v>1</v>
      </c>
      <c r="D18" s="82">
        <v>0</v>
      </c>
      <c r="E18" s="82">
        <v>0</v>
      </c>
      <c r="F18" s="82">
        <v>0</v>
      </c>
      <c r="G18" s="82">
        <v>0</v>
      </c>
      <c r="H18" s="188"/>
      <c r="I18" s="82">
        <v>0</v>
      </c>
      <c r="J18" s="82">
        <v>0</v>
      </c>
      <c r="K18" s="82">
        <v>2</v>
      </c>
      <c r="L18" s="82">
        <v>0</v>
      </c>
      <c r="M18" s="82">
        <v>0</v>
      </c>
      <c r="N18" s="82">
        <v>0</v>
      </c>
      <c r="O18" s="83">
        <f t="shared" si="1"/>
        <v>2</v>
      </c>
      <c r="P18" s="95"/>
      <c r="Q18" s="82"/>
      <c r="R18" s="95"/>
      <c r="S18" s="95"/>
    </row>
    <row r="19" spans="1:19" ht="18.75">
      <c r="A19" s="81"/>
      <c r="B19" s="80" t="s">
        <v>170</v>
      </c>
      <c r="C19" s="182" t="s">
        <v>1</v>
      </c>
      <c r="D19" s="82">
        <v>1</v>
      </c>
      <c r="E19" s="82">
        <v>2</v>
      </c>
      <c r="F19" s="82">
        <v>2</v>
      </c>
      <c r="G19" s="82">
        <v>0</v>
      </c>
      <c r="H19" s="82">
        <v>2</v>
      </c>
      <c r="I19" s="188"/>
      <c r="J19" s="82">
        <v>0</v>
      </c>
      <c r="K19" s="82">
        <v>0</v>
      </c>
      <c r="L19" s="82">
        <v>1</v>
      </c>
      <c r="M19" s="82">
        <v>0</v>
      </c>
      <c r="N19" s="82">
        <v>0</v>
      </c>
      <c r="O19" s="83">
        <f t="shared" si="1"/>
        <v>8</v>
      </c>
      <c r="P19" s="95"/>
      <c r="Q19" s="82"/>
      <c r="R19" s="95"/>
      <c r="S19" s="95"/>
    </row>
    <row r="20" spans="1:19" ht="18.75">
      <c r="A20" s="183">
        <v>3</v>
      </c>
      <c r="B20" s="184" t="s">
        <v>45</v>
      </c>
      <c r="C20" s="185" t="s">
        <v>1</v>
      </c>
      <c r="D20" s="82">
        <v>1</v>
      </c>
      <c r="E20" s="82">
        <v>2</v>
      </c>
      <c r="F20" s="82">
        <v>2</v>
      </c>
      <c r="G20" s="82">
        <v>2</v>
      </c>
      <c r="H20" s="82">
        <v>2</v>
      </c>
      <c r="I20" s="82">
        <v>2</v>
      </c>
      <c r="J20" s="188"/>
      <c r="K20" s="82">
        <v>0</v>
      </c>
      <c r="L20" s="82">
        <v>1</v>
      </c>
      <c r="M20" s="82">
        <v>2</v>
      </c>
      <c r="N20" s="82">
        <v>0</v>
      </c>
      <c r="O20" s="189">
        <f t="shared" si="1"/>
        <v>14</v>
      </c>
      <c r="P20" s="95"/>
      <c r="Q20" s="190">
        <v>1</v>
      </c>
      <c r="R20" s="95">
        <v>1</v>
      </c>
      <c r="S20" s="96">
        <v>3</v>
      </c>
    </row>
    <row r="21" spans="1:19" ht="18.75">
      <c r="A21" s="81"/>
      <c r="B21" s="80" t="s">
        <v>166</v>
      </c>
      <c r="C21" s="182" t="s">
        <v>165</v>
      </c>
      <c r="D21" s="82">
        <v>2</v>
      </c>
      <c r="E21" s="82">
        <v>2</v>
      </c>
      <c r="F21" s="82">
        <v>2</v>
      </c>
      <c r="G21" s="82">
        <v>0</v>
      </c>
      <c r="H21" s="82">
        <v>0</v>
      </c>
      <c r="I21" s="82">
        <v>2</v>
      </c>
      <c r="J21" s="82">
        <v>2</v>
      </c>
      <c r="K21" s="188"/>
      <c r="L21" s="82">
        <v>0</v>
      </c>
      <c r="M21" s="82">
        <v>2</v>
      </c>
      <c r="N21" s="82">
        <v>1</v>
      </c>
      <c r="O21" s="83">
        <f t="shared" si="1"/>
        <v>13</v>
      </c>
      <c r="P21" s="95"/>
      <c r="Q21" s="82"/>
      <c r="R21" s="95"/>
      <c r="S21" s="95"/>
    </row>
    <row r="22" spans="1:19" ht="18.75">
      <c r="A22" s="82"/>
      <c r="B22" s="80" t="s">
        <v>97</v>
      </c>
      <c r="C22" s="182" t="s">
        <v>1</v>
      </c>
      <c r="D22" s="82">
        <v>2</v>
      </c>
      <c r="E22" s="82">
        <v>2</v>
      </c>
      <c r="F22" s="82">
        <v>2</v>
      </c>
      <c r="G22" s="82">
        <v>1</v>
      </c>
      <c r="H22" s="82">
        <v>2</v>
      </c>
      <c r="I22" s="82">
        <v>1</v>
      </c>
      <c r="J22" s="82">
        <v>1</v>
      </c>
      <c r="K22" s="82">
        <v>2</v>
      </c>
      <c r="L22" s="188"/>
      <c r="M22" s="82">
        <v>2</v>
      </c>
      <c r="N22" s="82">
        <v>1</v>
      </c>
      <c r="O22" s="189">
        <f t="shared" si="1"/>
        <v>16</v>
      </c>
      <c r="P22" s="95"/>
      <c r="Q22" s="82">
        <v>0</v>
      </c>
      <c r="R22" s="95"/>
      <c r="S22" s="95"/>
    </row>
    <row r="23" spans="1:19" ht="18.75">
      <c r="A23" s="82"/>
      <c r="B23" s="80" t="s">
        <v>108</v>
      </c>
      <c r="C23" s="182" t="s">
        <v>109</v>
      </c>
      <c r="D23" s="82">
        <v>0</v>
      </c>
      <c r="E23" s="82">
        <v>0</v>
      </c>
      <c r="F23" s="82">
        <v>1</v>
      </c>
      <c r="G23" s="82">
        <v>0</v>
      </c>
      <c r="H23" s="82">
        <v>2</v>
      </c>
      <c r="I23" s="82">
        <v>2</v>
      </c>
      <c r="J23" s="82">
        <v>0</v>
      </c>
      <c r="K23" s="82">
        <v>0</v>
      </c>
      <c r="L23" s="82">
        <v>0</v>
      </c>
      <c r="M23" s="188"/>
      <c r="N23" s="82">
        <v>1</v>
      </c>
      <c r="O23" s="83">
        <f t="shared" si="1"/>
        <v>6</v>
      </c>
      <c r="P23" s="95"/>
      <c r="Q23" s="82"/>
      <c r="R23" s="95"/>
      <c r="S23" s="95"/>
    </row>
    <row r="24" spans="1:19" ht="15.75">
      <c r="B24" s="4" t="s">
        <v>199</v>
      </c>
      <c r="C24" s="4"/>
      <c r="D24" s="4"/>
      <c r="E24" s="4"/>
      <c r="F24" s="4"/>
    </row>
    <row r="25" spans="1:19" ht="108">
      <c r="A25" s="77" t="s">
        <v>12</v>
      </c>
      <c r="B25" s="78" t="s">
        <v>215</v>
      </c>
      <c r="C25" s="78" t="s">
        <v>83</v>
      </c>
      <c r="D25" s="175" t="s">
        <v>216</v>
      </c>
      <c r="E25" s="175" t="s">
        <v>217</v>
      </c>
      <c r="F25" s="176" t="s">
        <v>218</v>
      </c>
      <c r="G25" s="175" t="s">
        <v>149</v>
      </c>
      <c r="H25" s="176" t="s">
        <v>219</v>
      </c>
      <c r="I25" s="176" t="s">
        <v>220</v>
      </c>
      <c r="J25" s="176" t="s">
        <v>221</v>
      </c>
      <c r="K25" s="175" t="s">
        <v>222</v>
      </c>
      <c r="L25" s="175" t="s">
        <v>223</v>
      </c>
      <c r="M25" s="175" t="s">
        <v>224</v>
      </c>
      <c r="N25" s="77" t="s">
        <v>8</v>
      </c>
      <c r="O25" s="79" t="s">
        <v>7</v>
      </c>
      <c r="P25" s="77"/>
      <c r="Q25" s="77" t="s">
        <v>201</v>
      </c>
      <c r="R25" s="77" t="s">
        <v>65</v>
      </c>
      <c r="S25" s="77" t="s">
        <v>12</v>
      </c>
    </row>
    <row r="26" spans="1:19" ht="18.75">
      <c r="A26" s="95"/>
      <c r="B26" s="83" t="s">
        <v>104</v>
      </c>
      <c r="C26" s="177" t="s">
        <v>169</v>
      </c>
      <c r="D26" s="187"/>
      <c r="E26" s="95">
        <v>0</v>
      </c>
      <c r="F26" s="95">
        <v>2</v>
      </c>
      <c r="G26" s="95">
        <v>0</v>
      </c>
      <c r="H26" s="95">
        <v>2</v>
      </c>
      <c r="I26" s="95">
        <v>0</v>
      </c>
      <c r="J26" s="95">
        <v>2</v>
      </c>
      <c r="K26" s="95">
        <v>0</v>
      </c>
      <c r="L26" s="95">
        <v>2</v>
      </c>
      <c r="M26" s="95">
        <v>2</v>
      </c>
      <c r="N26" s="95">
        <v>1</v>
      </c>
      <c r="O26" s="83">
        <f t="shared" ref="O26:O35" si="2">N26+M26+L26+K26+J26+I26+H26+G26+F26+E26+D26</f>
        <v>11</v>
      </c>
      <c r="P26" s="95"/>
      <c r="Q26" s="95"/>
      <c r="R26" s="95"/>
      <c r="S26" s="95"/>
    </row>
    <row r="27" spans="1:19" ht="18.75">
      <c r="A27" s="82"/>
      <c r="B27" s="80" t="s">
        <v>172</v>
      </c>
      <c r="C27" s="182" t="s">
        <v>1</v>
      </c>
      <c r="D27" s="82">
        <v>2</v>
      </c>
      <c r="E27" s="188"/>
      <c r="F27" s="82">
        <v>2</v>
      </c>
      <c r="G27" s="82">
        <v>0</v>
      </c>
      <c r="H27" s="82">
        <v>0</v>
      </c>
      <c r="I27" s="82">
        <v>0</v>
      </c>
      <c r="J27" s="82">
        <v>0</v>
      </c>
      <c r="K27" s="82">
        <v>2</v>
      </c>
      <c r="L27" s="82">
        <v>2</v>
      </c>
      <c r="M27" s="82">
        <v>2</v>
      </c>
      <c r="N27" s="82">
        <v>0</v>
      </c>
      <c r="O27" s="83">
        <f t="shared" si="2"/>
        <v>10</v>
      </c>
      <c r="P27" s="95"/>
      <c r="Q27" s="82"/>
      <c r="R27" s="95"/>
      <c r="S27" s="95"/>
    </row>
    <row r="28" spans="1:19" ht="18.75">
      <c r="A28" s="82"/>
      <c r="B28" s="80" t="s">
        <v>173</v>
      </c>
      <c r="C28" s="182" t="s">
        <v>165</v>
      </c>
      <c r="D28" s="82">
        <v>0</v>
      </c>
      <c r="E28" s="82">
        <v>0</v>
      </c>
      <c r="F28" s="188"/>
      <c r="G28" s="82">
        <v>0</v>
      </c>
      <c r="H28" s="82">
        <v>0</v>
      </c>
      <c r="I28" s="82">
        <v>1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3">
        <f t="shared" si="2"/>
        <v>1</v>
      </c>
      <c r="P28" s="95"/>
      <c r="Q28" s="82"/>
      <c r="R28" s="95"/>
      <c r="S28" s="95"/>
    </row>
    <row r="29" spans="1:19" ht="18.75">
      <c r="A29" s="191">
        <v>2</v>
      </c>
      <c r="B29" s="192" t="s">
        <v>11</v>
      </c>
      <c r="C29" s="193" t="s">
        <v>1</v>
      </c>
      <c r="D29" s="82">
        <v>2</v>
      </c>
      <c r="E29" s="82">
        <v>2</v>
      </c>
      <c r="F29" s="82">
        <v>2</v>
      </c>
      <c r="G29" s="188"/>
      <c r="H29" s="82">
        <v>2</v>
      </c>
      <c r="I29" s="82">
        <v>0</v>
      </c>
      <c r="J29" s="82">
        <v>1</v>
      </c>
      <c r="K29" s="82">
        <v>2</v>
      </c>
      <c r="L29" s="82">
        <v>2</v>
      </c>
      <c r="M29" s="82">
        <v>2</v>
      </c>
      <c r="N29" s="82">
        <v>0</v>
      </c>
      <c r="O29" s="189">
        <f t="shared" si="2"/>
        <v>15</v>
      </c>
      <c r="P29" s="95"/>
      <c r="Q29" s="190">
        <v>1</v>
      </c>
      <c r="R29" s="95">
        <v>2</v>
      </c>
      <c r="S29" s="96">
        <v>2</v>
      </c>
    </row>
    <row r="30" spans="1:19" ht="18.75">
      <c r="A30" s="194">
        <v>1</v>
      </c>
      <c r="B30" s="195" t="s">
        <v>175</v>
      </c>
      <c r="C30" s="196" t="s">
        <v>1</v>
      </c>
      <c r="D30" s="82">
        <v>0</v>
      </c>
      <c r="E30" s="82">
        <v>2</v>
      </c>
      <c r="F30" s="82">
        <v>2</v>
      </c>
      <c r="G30" s="82">
        <v>0</v>
      </c>
      <c r="H30" s="188"/>
      <c r="I30" s="82">
        <v>0</v>
      </c>
      <c r="J30" s="82">
        <v>2</v>
      </c>
      <c r="K30" s="82">
        <v>2</v>
      </c>
      <c r="L30" s="82">
        <v>2</v>
      </c>
      <c r="M30" s="82">
        <v>2</v>
      </c>
      <c r="N30" s="82">
        <v>0</v>
      </c>
      <c r="O30" s="189">
        <f t="shared" si="2"/>
        <v>12</v>
      </c>
      <c r="P30" s="95"/>
      <c r="Q30" s="190">
        <v>1</v>
      </c>
      <c r="R30" s="95">
        <v>3</v>
      </c>
      <c r="S30" s="96">
        <v>1</v>
      </c>
    </row>
    <row r="31" spans="1:19" ht="18.75">
      <c r="A31" s="81"/>
      <c r="B31" s="80" t="s">
        <v>5</v>
      </c>
      <c r="C31" s="182" t="s">
        <v>1</v>
      </c>
      <c r="D31" s="82">
        <v>2</v>
      </c>
      <c r="E31" s="82">
        <v>2</v>
      </c>
      <c r="F31" s="82">
        <v>1</v>
      </c>
      <c r="G31" s="82">
        <v>2</v>
      </c>
      <c r="H31" s="82">
        <v>2</v>
      </c>
      <c r="I31" s="188"/>
      <c r="J31" s="82">
        <v>0</v>
      </c>
      <c r="K31" s="82">
        <v>0</v>
      </c>
      <c r="L31" s="82">
        <v>2</v>
      </c>
      <c r="M31" s="82">
        <v>2</v>
      </c>
      <c r="N31" s="82">
        <v>0</v>
      </c>
      <c r="O31" s="189">
        <f t="shared" si="2"/>
        <v>13</v>
      </c>
      <c r="P31" s="95"/>
      <c r="Q31" s="82">
        <v>0</v>
      </c>
      <c r="R31" s="95"/>
      <c r="S31" s="95"/>
    </row>
    <row r="32" spans="1:19" ht="18.75">
      <c r="A32" s="81"/>
      <c r="B32" s="80" t="s">
        <v>106</v>
      </c>
      <c r="C32" s="182" t="s">
        <v>0</v>
      </c>
      <c r="D32" s="82">
        <v>0</v>
      </c>
      <c r="E32" s="82">
        <v>2</v>
      </c>
      <c r="F32" s="82">
        <v>2</v>
      </c>
      <c r="G32" s="82">
        <v>1</v>
      </c>
      <c r="H32" s="82">
        <v>0</v>
      </c>
      <c r="I32" s="82">
        <v>2</v>
      </c>
      <c r="J32" s="188"/>
      <c r="K32" s="82">
        <v>2</v>
      </c>
      <c r="L32" s="82">
        <v>0</v>
      </c>
      <c r="M32" s="82">
        <v>2</v>
      </c>
      <c r="N32" s="82">
        <v>0</v>
      </c>
      <c r="O32" s="83">
        <f t="shared" si="2"/>
        <v>11</v>
      </c>
      <c r="P32" s="95"/>
      <c r="Q32" s="82"/>
      <c r="R32" s="95"/>
      <c r="S32" s="95"/>
    </row>
    <row r="33" spans="1:20" ht="18.75">
      <c r="A33" s="81"/>
      <c r="B33" s="80" t="s">
        <v>37</v>
      </c>
      <c r="C33" s="182" t="s">
        <v>1</v>
      </c>
      <c r="D33" s="82">
        <v>2</v>
      </c>
      <c r="E33" s="82">
        <v>0</v>
      </c>
      <c r="F33" s="82">
        <v>2</v>
      </c>
      <c r="G33" s="82">
        <v>0</v>
      </c>
      <c r="H33" s="82">
        <v>0</v>
      </c>
      <c r="I33" s="82">
        <v>2</v>
      </c>
      <c r="J33" s="82">
        <v>0</v>
      </c>
      <c r="K33" s="188"/>
      <c r="L33" s="82">
        <v>2</v>
      </c>
      <c r="M33" s="82">
        <v>0</v>
      </c>
      <c r="N33" s="82">
        <v>0</v>
      </c>
      <c r="O33" s="83">
        <f t="shared" si="2"/>
        <v>8</v>
      </c>
      <c r="P33" s="95"/>
      <c r="Q33" s="82"/>
      <c r="R33" s="95"/>
      <c r="S33" s="95"/>
    </row>
    <row r="34" spans="1:20" ht="18.75">
      <c r="A34" s="82"/>
      <c r="B34" s="80" t="s">
        <v>96</v>
      </c>
      <c r="C34" s="182" t="s">
        <v>177</v>
      </c>
      <c r="D34" s="82">
        <v>0</v>
      </c>
      <c r="E34" s="82">
        <v>0</v>
      </c>
      <c r="F34" s="82">
        <v>2</v>
      </c>
      <c r="G34" s="82">
        <v>0</v>
      </c>
      <c r="H34" s="82">
        <v>0</v>
      </c>
      <c r="I34" s="82">
        <v>0</v>
      </c>
      <c r="J34" s="82">
        <v>2</v>
      </c>
      <c r="K34" s="82">
        <v>0</v>
      </c>
      <c r="L34" s="188"/>
      <c r="M34" s="82">
        <v>0</v>
      </c>
      <c r="N34" s="82">
        <v>1</v>
      </c>
      <c r="O34" s="83">
        <f t="shared" si="2"/>
        <v>5</v>
      </c>
      <c r="P34" s="95"/>
      <c r="Q34" s="82"/>
      <c r="R34" s="95"/>
      <c r="S34" s="95"/>
    </row>
    <row r="35" spans="1:20" ht="18.75">
      <c r="A35" s="82"/>
      <c r="B35" s="80" t="s">
        <v>3</v>
      </c>
      <c r="C35" s="182" t="s">
        <v>1</v>
      </c>
      <c r="D35" s="82">
        <v>0</v>
      </c>
      <c r="E35" s="82">
        <v>0</v>
      </c>
      <c r="F35" s="82">
        <v>2</v>
      </c>
      <c r="G35" s="82">
        <v>0</v>
      </c>
      <c r="H35" s="82">
        <v>0</v>
      </c>
      <c r="I35" s="82">
        <v>0</v>
      </c>
      <c r="J35" s="82">
        <v>0</v>
      </c>
      <c r="K35" s="82">
        <v>2</v>
      </c>
      <c r="L35" s="82">
        <v>2</v>
      </c>
      <c r="M35" s="188"/>
      <c r="N35" s="82">
        <v>0</v>
      </c>
      <c r="O35" s="83">
        <f t="shared" si="2"/>
        <v>6</v>
      </c>
      <c r="P35" s="95"/>
      <c r="Q35" s="82"/>
      <c r="R35" s="95"/>
      <c r="S35" s="95"/>
    </row>
    <row r="36" spans="1:20" ht="15.75">
      <c r="B36" s="4" t="s">
        <v>199</v>
      </c>
      <c r="C36" s="4"/>
      <c r="D36" s="4"/>
      <c r="E36" s="4"/>
      <c r="F36" s="4"/>
    </row>
    <row r="37" spans="1:20" ht="108">
      <c r="A37" s="77" t="s">
        <v>12</v>
      </c>
      <c r="B37" s="78" t="s">
        <v>225</v>
      </c>
      <c r="C37" s="78" t="s">
        <v>83</v>
      </c>
      <c r="D37" s="175" t="s">
        <v>40</v>
      </c>
      <c r="E37" s="175" t="s">
        <v>188</v>
      </c>
      <c r="F37" s="176" t="s">
        <v>102</v>
      </c>
      <c r="G37" s="175" t="s">
        <v>189</v>
      </c>
      <c r="H37" s="176" t="s">
        <v>187</v>
      </c>
      <c r="I37" s="176" t="s">
        <v>190</v>
      </c>
      <c r="J37" s="176" t="s">
        <v>9</v>
      </c>
      <c r="K37" s="175" t="s">
        <v>182</v>
      </c>
      <c r="L37" s="175"/>
      <c r="M37" s="175"/>
      <c r="N37" s="77" t="s">
        <v>8</v>
      </c>
      <c r="O37" s="79" t="s">
        <v>7</v>
      </c>
      <c r="P37" s="77"/>
      <c r="Q37" s="77" t="s">
        <v>201</v>
      </c>
      <c r="R37" s="77" t="s">
        <v>65</v>
      </c>
      <c r="S37" s="77" t="s">
        <v>12</v>
      </c>
    </row>
    <row r="38" spans="1:20" ht="18.75">
      <c r="A38" s="95"/>
      <c r="B38" s="83" t="s">
        <v>40</v>
      </c>
      <c r="C38" s="177" t="s">
        <v>1</v>
      </c>
      <c r="D38" s="178"/>
      <c r="E38" s="95">
        <v>1</v>
      </c>
      <c r="F38" s="95">
        <v>2</v>
      </c>
      <c r="G38" s="95">
        <v>0</v>
      </c>
      <c r="H38" s="95">
        <v>2</v>
      </c>
      <c r="I38" s="95">
        <v>2</v>
      </c>
      <c r="J38" s="95">
        <v>0</v>
      </c>
      <c r="K38" s="95">
        <v>0</v>
      </c>
      <c r="L38" s="95"/>
      <c r="M38" s="95"/>
      <c r="N38" s="95">
        <v>0</v>
      </c>
      <c r="O38" s="83">
        <f>N38+K38+J38+I38+H38+G38+F38+E38+D38</f>
        <v>7</v>
      </c>
      <c r="P38" s="95"/>
      <c r="Q38" s="95"/>
      <c r="R38" s="95"/>
      <c r="S38" s="95"/>
    </row>
    <row r="39" spans="1:20" ht="18.75">
      <c r="A39" s="82"/>
      <c r="B39" s="80" t="s">
        <v>188</v>
      </c>
      <c r="C39" s="182" t="s">
        <v>165</v>
      </c>
      <c r="D39" s="82">
        <v>1</v>
      </c>
      <c r="E39" s="180"/>
      <c r="F39" s="82">
        <v>2</v>
      </c>
      <c r="G39" s="82">
        <v>0</v>
      </c>
      <c r="H39" s="82">
        <v>0</v>
      </c>
      <c r="I39" s="82">
        <v>0</v>
      </c>
      <c r="J39" s="82">
        <v>0</v>
      </c>
      <c r="K39" s="82">
        <v>2</v>
      </c>
      <c r="L39" s="82"/>
      <c r="M39" s="82"/>
      <c r="N39" s="82">
        <v>0</v>
      </c>
      <c r="O39" s="83">
        <f t="shared" ref="O39:O45" si="3">N39+K39+J39+I39+H39+G39+F39+E39+D39</f>
        <v>5</v>
      </c>
      <c r="P39" s="95"/>
      <c r="Q39" s="82"/>
      <c r="R39" s="95"/>
      <c r="S39" s="95"/>
    </row>
    <row r="40" spans="1:20" ht="18.75">
      <c r="A40" s="82"/>
      <c r="B40" s="80" t="s">
        <v>102</v>
      </c>
      <c r="C40" s="182" t="s">
        <v>169</v>
      </c>
      <c r="D40" s="82">
        <v>0</v>
      </c>
      <c r="E40" s="82">
        <v>0</v>
      </c>
      <c r="F40" s="180"/>
      <c r="G40" s="82">
        <v>0</v>
      </c>
      <c r="H40" s="82">
        <v>0</v>
      </c>
      <c r="I40" s="82">
        <v>0</v>
      </c>
      <c r="J40" s="82">
        <v>0</v>
      </c>
      <c r="K40" s="82">
        <v>1</v>
      </c>
      <c r="L40" s="82"/>
      <c r="M40" s="82"/>
      <c r="N40" s="82">
        <v>1</v>
      </c>
      <c r="O40" s="83">
        <f t="shared" si="3"/>
        <v>2</v>
      </c>
      <c r="P40" s="95"/>
      <c r="Q40" s="82"/>
      <c r="R40" s="95"/>
      <c r="S40" s="95"/>
    </row>
    <row r="41" spans="1:20" ht="18.75">
      <c r="A41" s="191">
        <v>2</v>
      </c>
      <c r="B41" s="192" t="s">
        <v>189</v>
      </c>
      <c r="C41" s="193" t="s">
        <v>183</v>
      </c>
      <c r="D41" s="82">
        <v>2</v>
      </c>
      <c r="E41" s="82">
        <v>2</v>
      </c>
      <c r="F41" s="82">
        <v>2</v>
      </c>
      <c r="G41" s="180"/>
      <c r="H41" s="82">
        <v>0</v>
      </c>
      <c r="I41" s="82">
        <v>2</v>
      </c>
      <c r="J41" s="82">
        <v>0</v>
      </c>
      <c r="K41" s="82">
        <v>2</v>
      </c>
      <c r="L41" s="82"/>
      <c r="M41" s="82"/>
      <c r="N41" s="82">
        <v>0</v>
      </c>
      <c r="O41" s="181">
        <f t="shared" si="3"/>
        <v>10</v>
      </c>
      <c r="P41" s="95"/>
      <c r="Q41" s="186">
        <v>1</v>
      </c>
      <c r="R41" s="95">
        <v>2</v>
      </c>
      <c r="S41" s="96">
        <v>2</v>
      </c>
    </row>
    <row r="42" spans="1:20" ht="18.75">
      <c r="A42" s="194">
        <v>1</v>
      </c>
      <c r="B42" s="195" t="s">
        <v>187</v>
      </c>
      <c r="C42" s="196" t="s">
        <v>202</v>
      </c>
      <c r="D42" s="82">
        <v>0</v>
      </c>
      <c r="E42" s="82">
        <v>2</v>
      </c>
      <c r="F42" s="82">
        <v>2</v>
      </c>
      <c r="G42" s="82">
        <v>2</v>
      </c>
      <c r="H42" s="180"/>
      <c r="I42" s="82">
        <v>2</v>
      </c>
      <c r="J42" s="82">
        <v>1</v>
      </c>
      <c r="K42" s="82">
        <v>0</v>
      </c>
      <c r="L42" s="82"/>
      <c r="M42" s="82"/>
      <c r="N42" s="82">
        <v>1</v>
      </c>
      <c r="O42" s="181">
        <f t="shared" si="3"/>
        <v>10</v>
      </c>
      <c r="P42" s="95"/>
      <c r="Q42" s="186">
        <v>1</v>
      </c>
      <c r="R42" s="95">
        <v>3</v>
      </c>
      <c r="S42" s="96">
        <v>1</v>
      </c>
    </row>
    <row r="43" spans="1:20" ht="18.75">
      <c r="A43" s="81"/>
      <c r="B43" s="80" t="s">
        <v>190</v>
      </c>
      <c r="C43" s="182" t="s">
        <v>202</v>
      </c>
      <c r="D43" s="82">
        <v>0</v>
      </c>
      <c r="E43" s="82">
        <v>2</v>
      </c>
      <c r="F43" s="82">
        <v>2</v>
      </c>
      <c r="G43" s="82">
        <v>0</v>
      </c>
      <c r="H43" s="82">
        <v>0</v>
      </c>
      <c r="I43" s="180"/>
      <c r="J43" s="82">
        <v>0</v>
      </c>
      <c r="K43" s="82">
        <v>1</v>
      </c>
      <c r="L43" s="82"/>
      <c r="M43" s="82"/>
      <c r="N43" s="82">
        <v>1</v>
      </c>
      <c r="O43" s="83">
        <f t="shared" si="3"/>
        <v>6</v>
      </c>
      <c r="P43" s="95"/>
      <c r="Q43" s="82"/>
      <c r="R43" s="95"/>
      <c r="S43" s="95"/>
    </row>
    <row r="44" spans="1:20" ht="18.75">
      <c r="A44" s="81"/>
      <c r="B44" s="80" t="s">
        <v>9</v>
      </c>
      <c r="C44" s="182" t="s">
        <v>13</v>
      </c>
      <c r="D44" s="82">
        <v>2</v>
      </c>
      <c r="E44" s="82">
        <v>2</v>
      </c>
      <c r="F44" s="82">
        <v>2</v>
      </c>
      <c r="G44" s="82">
        <v>2</v>
      </c>
      <c r="H44" s="82">
        <v>1</v>
      </c>
      <c r="I44" s="82">
        <v>2</v>
      </c>
      <c r="J44" s="180"/>
      <c r="K44" s="82">
        <v>0</v>
      </c>
      <c r="L44" s="82"/>
      <c r="M44" s="82"/>
      <c r="N44" s="82">
        <v>1</v>
      </c>
      <c r="O44" s="181">
        <f t="shared" si="3"/>
        <v>12</v>
      </c>
      <c r="P44" s="95"/>
      <c r="Q44" s="82">
        <v>0</v>
      </c>
      <c r="R44" s="95"/>
      <c r="S44" s="95"/>
    </row>
    <row r="45" spans="1:20" ht="18.75">
      <c r="A45" s="82"/>
      <c r="B45" s="80" t="s">
        <v>182</v>
      </c>
      <c r="C45" s="182" t="s">
        <v>226</v>
      </c>
      <c r="D45" s="82">
        <v>2</v>
      </c>
      <c r="E45" s="82">
        <v>0</v>
      </c>
      <c r="F45" s="82">
        <v>1</v>
      </c>
      <c r="G45" s="82">
        <v>0</v>
      </c>
      <c r="H45" s="82">
        <v>2</v>
      </c>
      <c r="I45" s="82">
        <v>1</v>
      </c>
      <c r="J45" s="82">
        <v>2</v>
      </c>
      <c r="K45" s="180"/>
      <c r="L45" s="82"/>
      <c r="M45" s="82"/>
      <c r="N45" s="82">
        <v>1</v>
      </c>
      <c r="O45" s="83">
        <f t="shared" si="3"/>
        <v>9</v>
      </c>
      <c r="P45" s="95"/>
      <c r="Q45" s="82"/>
      <c r="R45" s="95"/>
      <c r="S45" s="95"/>
    </row>
    <row r="46" spans="1:20">
      <c r="A46" s="84"/>
      <c r="B46" s="76"/>
      <c r="C46" s="76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76"/>
      <c r="P46" s="76"/>
      <c r="Q46" s="76"/>
      <c r="R46" s="76"/>
      <c r="S46" s="76"/>
    </row>
    <row r="47" spans="1:20" ht="30" customHeight="1">
      <c r="A47" s="332" t="s">
        <v>227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</row>
    <row r="48" spans="1:20" ht="15.75" customHeight="1">
      <c r="B48" s="4" t="s">
        <v>199</v>
      </c>
      <c r="C48" s="4"/>
      <c r="D48" s="4"/>
      <c r="E48" s="4"/>
      <c r="F48" s="4"/>
    </row>
    <row r="49" spans="1:14" ht="16.5" thickBot="1">
      <c r="A49" s="85" t="s">
        <v>12</v>
      </c>
      <c r="B49" s="86" t="s">
        <v>42</v>
      </c>
      <c r="C49" s="87" t="s">
        <v>16</v>
      </c>
      <c r="D49" s="197"/>
      <c r="E49" s="197"/>
      <c r="F49" s="198"/>
      <c r="G49" s="198"/>
      <c r="H49" s="198"/>
      <c r="I49" s="198"/>
      <c r="J49" s="198"/>
      <c r="K49" s="198"/>
      <c r="L49" s="198"/>
      <c r="M49" s="198"/>
      <c r="N49" s="76"/>
    </row>
    <row r="50" spans="1:14" ht="19.5" thickTop="1">
      <c r="A50" s="199"/>
      <c r="B50" s="200" t="s">
        <v>43</v>
      </c>
      <c r="C50" s="179" t="s">
        <v>1</v>
      </c>
      <c r="D50" s="8">
        <v>0</v>
      </c>
      <c r="E50" s="8"/>
      <c r="F50" s="198"/>
      <c r="G50" s="198"/>
      <c r="H50" s="198"/>
      <c r="I50" s="198"/>
      <c r="J50" s="198"/>
      <c r="K50" s="198"/>
      <c r="L50" s="198"/>
      <c r="M50" s="198"/>
      <c r="N50" s="88"/>
    </row>
    <row r="51" spans="1:14" ht="18.75">
      <c r="A51" s="201"/>
      <c r="B51" s="200" t="s">
        <v>5</v>
      </c>
      <c r="C51" s="179" t="s">
        <v>1</v>
      </c>
      <c r="D51" s="14">
        <v>0</v>
      </c>
      <c r="E51" s="14"/>
      <c r="F51" s="127"/>
      <c r="G51" s="127"/>
      <c r="H51" s="202"/>
      <c r="I51" s="202"/>
      <c r="J51" s="202"/>
      <c r="K51" s="88"/>
      <c r="L51" s="88"/>
      <c r="M51" s="88"/>
      <c r="N51" s="88"/>
    </row>
    <row r="52" spans="1:14" ht="18.75">
      <c r="A52" s="201"/>
      <c r="B52" s="200" t="s">
        <v>3</v>
      </c>
      <c r="C52" s="179" t="s">
        <v>1</v>
      </c>
      <c r="D52" s="14">
        <v>0</v>
      </c>
      <c r="E52" s="14"/>
      <c r="F52" s="127"/>
      <c r="G52" s="127"/>
      <c r="H52" s="202"/>
      <c r="I52" s="202"/>
      <c r="J52" s="202"/>
      <c r="K52" s="88"/>
      <c r="L52" s="88"/>
      <c r="M52" s="88"/>
      <c r="N52" s="88"/>
    </row>
    <row r="53" spans="1:14" ht="18.75">
      <c r="A53" s="201"/>
      <c r="B53" s="200" t="s">
        <v>170</v>
      </c>
      <c r="C53" s="179" t="s">
        <v>1</v>
      </c>
      <c r="D53" s="14">
        <v>0</v>
      </c>
      <c r="E53" s="14"/>
      <c r="F53" s="127"/>
      <c r="G53" s="127"/>
      <c r="H53" s="202"/>
      <c r="I53" s="202"/>
      <c r="J53" s="202"/>
      <c r="K53" s="88"/>
      <c r="L53" s="88"/>
      <c r="M53" s="88"/>
      <c r="N53" s="88"/>
    </row>
    <row r="54" spans="1:14" ht="18.75">
      <c r="A54" s="201"/>
      <c r="B54" s="200" t="s">
        <v>214</v>
      </c>
      <c r="C54" s="179" t="s">
        <v>1</v>
      </c>
      <c r="D54" s="14">
        <v>0</v>
      </c>
      <c r="E54" s="14"/>
      <c r="F54" s="127"/>
      <c r="G54" s="127"/>
      <c r="H54" s="202"/>
      <c r="I54" s="202"/>
      <c r="J54" s="202"/>
      <c r="K54" s="88"/>
      <c r="L54" s="88"/>
      <c r="M54" s="88"/>
      <c r="N54" s="88"/>
    </row>
    <row r="55" spans="1:14" ht="18.75">
      <c r="A55" s="201"/>
      <c r="B55" s="200" t="s">
        <v>47</v>
      </c>
      <c r="C55" s="179" t="s">
        <v>1</v>
      </c>
      <c r="D55" s="14">
        <v>0</v>
      </c>
      <c r="E55" s="14"/>
      <c r="F55" s="127"/>
      <c r="G55" s="127"/>
      <c r="H55" s="202"/>
      <c r="I55" s="202"/>
      <c r="J55" s="202"/>
      <c r="K55" s="88"/>
      <c r="L55" s="88"/>
      <c r="M55" s="88"/>
      <c r="N55" s="88"/>
    </row>
    <row r="56" spans="1:14" ht="18.75">
      <c r="A56" s="201"/>
      <c r="B56" s="200" t="s">
        <v>103</v>
      </c>
      <c r="C56" s="179" t="s">
        <v>228</v>
      </c>
      <c r="D56" s="14">
        <v>0</v>
      </c>
      <c r="E56" s="14"/>
      <c r="F56" s="127"/>
      <c r="G56" s="127"/>
      <c r="H56" s="202"/>
      <c r="I56" s="202"/>
      <c r="J56" s="202"/>
      <c r="K56" s="88"/>
      <c r="L56" s="88"/>
      <c r="M56" s="88"/>
      <c r="N56" s="88"/>
    </row>
    <row r="57" spans="1:14" ht="18.75">
      <c r="A57" s="201"/>
      <c r="B57" s="200" t="s">
        <v>45</v>
      </c>
      <c r="C57" s="179" t="s">
        <v>1</v>
      </c>
      <c r="D57" s="14">
        <v>0</v>
      </c>
      <c r="E57" s="14"/>
      <c r="F57" s="127"/>
      <c r="G57" s="127"/>
      <c r="H57" s="202"/>
      <c r="I57" s="202"/>
      <c r="J57" s="202"/>
      <c r="K57" s="88"/>
      <c r="L57" s="88"/>
      <c r="M57" s="88"/>
      <c r="N57" s="88"/>
    </row>
    <row r="58" spans="1:14" ht="18.75">
      <c r="A58" s="201"/>
      <c r="B58" s="200" t="s">
        <v>172</v>
      </c>
      <c r="C58" s="179" t="s">
        <v>1</v>
      </c>
      <c r="D58" s="14">
        <v>0</v>
      </c>
      <c r="E58" s="14"/>
      <c r="F58" s="127"/>
      <c r="G58" s="127"/>
      <c r="H58" s="202"/>
      <c r="I58" s="202"/>
      <c r="J58" s="202"/>
      <c r="K58" s="88"/>
      <c r="L58" s="88"/>
      <c r="M58" s="88"/>
      <c r="N58" s="88"/>
    </row>
    <row r="59" spans="1:14" ht="18.75">
      <c r="A59" s="201"/>
      <c r="B59" s="200" t="s">
        <v>37</v>
      </c>
      <c r="C59" s="179" t="s">
        <v>1</v>
      </c>
      <c r="D59" s="14">
        <v>0</v>
      </c>
      <c r="E59" s="14"/>
      <c r="F59" s="127"/>
      <c r="G59" s="127"/>
      <c r="H59" s="202"/>
      <c r="I59" s="202"/>
      <c r="J59" s="202"/>
      <c r="K59" s="88"/>
      <c r="L59" s="88"/>
      <c r="M59" s="88"/>
      <c r="N59" s="88"/>
    </row>
    <row r="60" spans="1:14" ht="18.75">
      <c r="A60" s="201"/>
      <c r="B60" s="200" t="s">
        <v>104</v>
      </c>
      <c r="C60" s="179" t="s">
        <v>78</v>
      </c>
      <c r="D60" s="14">
        <v>0</v>
      </c>
      <c r="E60" s="14"/>
      <c r="F60" s="127"/>
      <c r="G60" s="127"/>
      <c r="H60" s="202"/>
      <c r="I60" s="202"/>
      <c r="J60" s="202"/>
      <c r="K60" s="88"/>
      <c r="L60" s="88"/>
      <c r="M60" s="88"/>
      <c r="N60" s="88"/>
    </row>
    <row r="61" spans="1:14" ht="18.75">
      <c r="A61" s="201"/>
      <c r="B61" s="200" t="s">
        <v>173</v>
      </c>
      <c r="C61" s="179" t="s">
        <v>165</v>
      </c>
      <c r="D61" s="14">
        <v>0</v>
      </c>
      <c r="E61" s="14"/>
      <c r="F61" s="127"/>
      <c r="G61" s="127"/>
      <c r="H61" s="202"/>
      <c r="I61" s="202"/>
      <c r="J61" s="202"/>
      <c r="K61" s="88"/>
      <c r="L61" s="88"/>
      <c r="M61" s="88"/>
      <c r="N61" s="88"/>
    </row>
    <row r="62" spans="1:14" ht="18.75">
      <c r="A62" s="203">
        <v>1</v>
      </c>
      <c r="B62" s="204" t="s">
        <v>97</v>
      </c>
      <c r="C62" s="196" t="s">
        <v>1</v>
      </c>
      <c r="D62" s="205">
        <v>1</v>
      </c>
      <c r="E62" s="206">
        <v>1</v>
      </c>
      <c r="F62" s="127"/>
      <c r="G62" s="127"/>
      <c r="H62" s="202"/>
      <c r="I62" s="202"/>
      <c r="J62" s="202"/>
      <c r="K62" s="88"/>
      <c r="L62" s="88"/>
      <c r="M62" s="88"/>
      <c r="N62" s="88"/>
    </row>
    <row r="63" spans="1:14" ht="18.75">
      <c r="A63" s="201"/>
      <c r="B63" s="200" t="s">
        <v>106</v>
      </c>
      <c r="C63" s="179" t="s">
        <v>0</v>
      </c>
      <c r="D63" s="14">
        <v>0</v>
      </c>
      <c r="E63" s="14"/>
      <c r="F63" s="127"/>
      <c r="G63" s="127"/>
      <c r="H63" s="202"/>
      <c r="I63" s="202"/>
      <c r="J63" s="202"/>
      <c r="K63" s="88"/>
      <c r="L63" s="88"/>
      <c r="M63" s="88"/>
      <c r="N63" s="88"/>
    </row>
    <row r="64" spans="1:14" ht="18.75">
      <c r="A64" s="201"/>
      <c r="B64" s="200" t="s">
        <v>96</v>
      </c>
      <c r="C64" s="179" t="s">
        <v>177</v>
      </c>
      <c r="D64" s="205">
        <v>1</v>
      </c>
      <c r="E64" s="14">
        <v>0</v>
      </c>
      <c r="F64" s="127"/>
      <c r="G64" s="127"/>
      <c r="H64" s="202"/>
      <c r="I64" s="202"/>
      <c r="J64" s="202"/>
      <c r="K64" s="88"/>
      <c r="L64" s="88"/>
      <c r="M64" s="88"/>
      <c r="N64" s="88"/>
    </row>
    <row r="65" spans="1:14" ht="18.75">
      <c r="A65" s="201"/>
      <c r="B65" s="200" t="s">
        <v>166</v>
      </c>
      <c r="C65" s="179" t="s">
        <v>165</v>
      </c>
      <c r="D65" s="14">
        <v>0</v>
      </c>
      <c r="E65" s="14"/>
      <c r="F65" s="127"/>
      <c r="G65" s="127"/>
      <c r="H65" s="202"/>
      <c r="I65" s="202"/>
      <c r="J65" s="202"/>
      <c r="K65" s="88"/>
      <c r="L65" s="88"/>
      <c r="M65" s="88"/>
      <c r="N65" s="88"/>
    </row>
    <row r="66" spans="1:14" ht="18.75">
      <c r="A66" s="201"/>
      <c r="B66" s="200" t="s">
        <v>4</v>
      </c>
      <c r="C66" s="179" t="s">
        <v>1</v>
      </c>
      <c r="D66" s="14">
        <v>0</v>
      </c>
      <c r="E66" s="14"/>
      <c r="F66" s="127"/>
      <c r="G66" s="127"/>
      <c r="H66" s="202"/>
      <c r="I66" s="202"/>
      <c r="J66" s="202"/>
      <c r="K66" s="88"/>
      <c r="L66" s="88"/>
      <c r="M66" s="88"/>
      <c r="N66" s="88"/>
    </row>
    <row r="67" spans="1:14" ht="18.75">
      <c r="A67" s="201"/>
      <c r="B67" s="200" t="s">
        <v>107</v>
      </c>
      <c r="C67" s="179" t="s">
        <v>95</v>
      </c>
      <c r="D67" s="207">
        <v>0</v>
      </c>
      <c r="E67" s="207"/>
      <c r="F67" s="208"/>
      <c r="G67" s="208"/>
      <c r="H67" s="123"/>
      <c r="I67" s="123"/>
      <c r="J67" s="123"/>
      <c r="K67" s="76"/>
      <c r="L67" s="76"/>
      <c r="M67" s="76"/>
      <c r="N67" s="76"/>
    </row>
    <row r="68" spans="1:14" ht="18.75">
      <c r="A68" s="201"/>
      <c r="B68" s="200" t="s">
        <v>84</v>
      </c>
      <c r="C68" s="179" t="s">
        <v>1</v>
      </c>
      <c r="D68" s="207">
        <v>0</v>
      </c>
      <c r="E68" s="207"/>
      <c r="F68" s="208"/>
      <c r="G68" s="208"/>
      <c r="H68" s="123"/>
      <c r="I68" s="123"/>
      <c r="J68" s="123"/>
      <c r="K68" s="76"/>
      <c r="L68" s="76"/>
      <c r="M68" s="76"/>
      <c r="N68" s="76"/>
    </row>
    <row r="69" spans="1:14" ht="18.75">
      <c r="A69" s="201"/>
      <c r="B69" s="200" t="s">
        <v>108</v>
      </c>
      <c r="C69" s="179" t="s">
        <v>109</v>
      </c>
      <c r="D69" s="207">
        <v>0</v>
      </c>
      <c r="E69" s="207"/>
      <c r="F69" s="208"/>
      <c r="G69" s="208"/>
      <c r="H69" s="123"/>
      <c r="I69" s="123"/>
      <c r="J69" s="123"/>
      <c r="K69" s="76"/>
      <c r="L69" s="76"/>
      <c r="M69" s="76"/>
      <c r="N69" s="76"/>
    </row>
    <row r="70" spans="1:14" ht="18.75">
      <c r="A70" s="201"/>
      <c r="B70" s="200" t="s">
        <v>39</v>
      </c>
      <c r="C70" s="179" t="s">
        <v>1</v>
      </c>
      <c r="D70" s="207">
        <v>0</v>
      </c>
      <c r="E70" s="207"/>
      <c r="F70" s="208"/>
      <c r="G70" s="208"/>
      <c r="H70" s="123"/>
      <c r="I70" s="123"/>
      <c r="J70" s="123"/>
      <c r="K70" s="76"/>
      <c r="L70" s="76"/>
      <c r="M70" s="76"/>
      <c r="N70" s="76"/>
    </row>
    <row r="71" spans="1:14" ht="18.75">
      <c r="A71" s="201"/>
      <c r="B71" s="200" t="s">
        <v>40</v>
      </c>
      <c r="C71" s="179" t="s">
        <v>1</v>
      </c>
      <c r="D71" s="209">
        <v>1</v>
      </c>
      <c r="E71" s="207">
        <v>0</v>
      </c>
      <c r="F71" s="208"/>
      <c r="G71" s="208"/>
      <c r="H71" s="123"/>
      <c r="I71" s="123"/>
      <c r="J71" s="123"/>
      <c r="K71" s="76"/>
      <c r="L71" s="76"/>
      <c r="M71" s="76"/>
      <c r="N71" s="76"/>
    </row>
    <row r="72" spans="1:14" ht="18.75">
      <c r="A72" s="201"/>
      <c r="B72" s="200" t="s">
        <v>9</v>
      </c>
      <c r="C72" s="179" t="s">
        <v>13</v>
      </c>
      <c r="D72" s="207">
        <v>0</v>
      </c>
      <c r="E72" s="207"/>
      <c r="F72" s="208"/>
      <c r="G72" s="208"/>
      <c r="H72" s="123"/>
      <c r="I72" s="123"/>
      <c r="J72" s="123"/>
      <c r="K72" s="76"/>
      <c r="L72" s="76"/>
      <c r="M72" s="76"/>
      <c r="N72" s="76"/>
    </row>
    <row r="73" spans="1:14" ht="18.75">
      <c r="A73" s="201"/>
      <c r="B73" s="200" t="s">
        <v>101</v>
      </c>
      <c r="C73" s="179" t="s">
        <v>1</v>
      </c>
      <c r="D73" s="207">
        <v>0</v>
      </c>
      <c r="E73" s="207"/>
      <c r="F73" s="208"/>
      <c r="G73" s="208"/>
      <c r="H73" s="123"/>
      <c r="I73" s="123"/>
      <c r="J73" s="123"/>
      <c r="K73" s="76"/>
      <c r="L73" s="76"/>
      <c r="M73" s="76"/>
      <c r="N73" s="76"/>
    </row>
    <row r="74" spans="1:14" ht="18.75">
      <c r="A74" s="201"/>
      <c r="B74" s="200" t="s">
        <v>68</v>
      </c>
      <c r="C74" s="179" t="s">
        <v>1</v>
      </c>
      <c r="D74" s="207">
        <v>0</v>
      </c>
      <c r="E74" s="207"/>
      <c r="F74" s="208"/>
      <c r="G74" s="208"/>
      <c r="H74" s="123"/>
      <c r="I74" s="123"/>
      <c r="J74" s="123"/>
      <c r="K74" s="76"/>
      <c r="L74" s="76"/>
      <c r="M74" s="76"/>
      <c r="N74" s="76"/>
    </row>
    <row r="75" spans="1:14" ht="18.75">
      <c r="A75" s="201"/>
      <c r="B75" s="200" t="s">
        <v>102</v>
      </c>
      <c r="C75" s="179" t="s">
        <v>78</v>
      </c>
      <c r="D75" s="207">
        <v>0</v>
      </c>
      <c r="E75" s="207"/>
      <c r="F75" s="208"/>
      <c r="G75" s="208"/>
      <c r="H75" s="123"/>
      <c r="I75" s="123"/>
      <c r="J75" s="123"/>
      <c r="K75" s="76"/>
      <c r="L75" s="76"/>
      <c r="M75" s="76"/>
      <c r="N75" s="76"/>
    </row>
    <row r="76" spans="1:14" ht="18.75">
      <c r="A76" s="201"/>
      <c r="B76" s="200" t="s">
        <v>188</v>
      </c>
      <c r="C76" s="179" t="s">
        <v>165</v>
      </c>
      <c r="D76" s="207">
        <v>0</v>
      </c>
      <c r="E76" s="207"/>
      <c r="F76" s="208"/>
      <c r="G76" s="208"/>
      <c r="H76" s="123"/>
      <c r="I76" s="123"/>
      <c r="J76" s="123"/>
      <c r="K76" s="76"/>
      <c r="L76" s="76"/>
      <c r="M76" s="76"/>
      <c r="N76" s="76"/>
    </row>
    <row r="77" spans="1:14" ht="18.75">
      <c r="A77" s="201"/>
      <c r="B77" s="200" t="s">
        <v>182</v>
      </c>
      <c r="C77" s="179" t="s">
        <v>226</v>
      </c>
      <c r="D77" s="207">
        <v>0</v>
      </c>
      <c r="E77" s="207"/>
      <c r="F77" s="208"/>
      <c r="G77" s="208"/>
      <c r="H77" s="123"/>
      <c r="I77" s="123"/>
      <c r="J77" s="123"/>
      <c r="K77" s="76"/>
      <c r="L77" s="76"/>
      <c r="M77" s="76"/>
      <c r="N77" s="76"/>
    </row>
    <row r="78" spans="1:14" ht="18.75">
      <c r="A78" s="201"/>
      <c r="B78" s="200" t="s">
        <v>10</v>
      </c>
      <c r="C78" s="179" t="s">
        <v>1</v>
      </c>
      <c r="D78" s="207">
        <v>0</v>
      </c>
      <c r="E78" s="207"/>
      <c r="F78" s="208"/>
      <c r="G78" s="208"/>
      <c r="H78" s="123"/>
      <c r="I78" s="123"/>
      <c r="J78" s="123"/>
      <c r="K78" s="76"/>
      <c r="L78" s="76"/>
      <c r="M78" s="76"/>
      <c r="N78" s="76"/>
    </row>
    <row r="79" spans="1:14" ht="18.75">
      <c r="A79" s="201"/>
      <c r="B79" s="200" t="s">
        <v>184</v>
      </c>
      <c r="C79" s="179" t="s">
        <v>183</v>
      </c>
      <c r="D79" s="207">
        <v>0</v>
      </c>
      <c r="E79" s="207"/>
      <c r="F79" s="208"/>
      <c r="G79" s="208"/>
      <c r="H79" s="123"/>
      <c r="I79" s="123"/>
      <c r="J79" s="123"/>
      <c r="K79" s="76"/>
      <c r="L79" s="76"/>
      <c r="M79" s="76"/>
      <c r="N79" s="76"/>
    </row>
    <row r="80" spans="1:14" ht="18.75">
      <c r="A80" s="201"/>
      <c r="B80" s="200" t="s">
        <v>189</v>
      </c>
      <c r="C80" s="179" t="s">
        <v>183</v>
      </c>
      <c r="D80" s="207">
        <v>0</v>
      </c>
      <c r="E80" s="207"/>
      <c r="F80" s="208"/>
      <c r="G80" s="208"/>
      <c r="H80" s="123"/>
      <c r="I80" s="123"/>
      <c r="J80" s="123"/>
      <c r="K80" s="76"/>
      <c r="L80" s="76"/>
      <c r="M80" s="76"/>
      <c r="N80" s="76"/>
    </row>
    <row r="81" spans="1:19" ht="18.75">
      <c r="A81" s="210"/>
      <c r="B81" s="200" t="s">
        <v>190</v>
      </c>
      <c r="C81" s="179" t="s">
        <v>229</v>
      </c>
      <c r="D81" s="207">
        <v>0</v>
      </c>
      <c r="E81" s="207"/>
      <c r="F81" s="208"/>
      <c r="G81" s="208"/>
      <c r="H81" s="123"/>
      <c r="I81" s="123"/>
      <c r="J81" s="123"/>
      <c r="K81" s="76"/>
      <c r="L81" s="76"/>
      <c r="M81" s="76"/>
      <c r="N81" s="76"/>
    </row>
    <row r="82" spans="1:19" ht="18.75">
      <c r="A82" s="210"/>
      <c r="B82" s="200" t="s">
        <v>187</v>
      </c>
      <c r="C82" s="179" t="s">
        <v>202</v>
      </c>
      <c r="D82" s="207">
        <v>0</v>
      </c>
      <c r="E82" s="207"/>
      <c r="F82" s="208"/>
      <c r="G82" s="208"/>
      <c r="H82" s="123"/>
      <c r="I82" s="123"/>
      <c r="J82" s="123"/>
      <c r="K82" s="76"/>
      <c r="L82" s="76"/>
      <c r="M82" s="76"/>
      <c r="N82" s="76"/>
    </row>
    <row r="83" spans="1:19" ht="18.75">
      <c r="A83" s="210"/>
      <c r="B83" s="200" t="s">
        <v>193</v>
      </c>
      <c r="C83" s="179" t="s">
        <v>1</v>
      </c>
      <c r="D83" s="207">
        <v>0</v>
      </c>
      <c r="E83" s="207"/>
      <c r="F83" s="208"/>
      <c r="G83" s="208"/>
      <c r="H83" s="123"/>
      <c r="I83" s="123"/>
      <c r="J83" s="123"/>
      <c r="K83" s="76"/>
      <c r="L83" s="76"/>
      <c r="M83" s="76"/>
      <c r="N83" s="76"/>
    </row>
    <row r="84" spans="1:19" ht="18.75">
      <c r="A84" s="210"/>
      <c r="B84" s="200" t="s">
        <v>175</v>
      </c>
      <c r="C84" s="179" t="s">
        <v>1</v>
      </c>
      <c r="D84" s="207">
        <v>0</v>
      </c>
      <c r="E84" s="207"/>
      <c r="F84" s="208"/>
      <c r="G84" s="208"/>
      <c r="H84" s="123"/>
      <c r="I84" s="123"/>
      <c r="J84" s="123"/>
      <c r="K84" s="76"/>
      <c r="L84" s="76"/>
      <c r="M84" s="76"/>
      <c r="N84" s="76"/>
    </row>
    <row r="85" spans="1:19" ht="18.75">
      <c r="A85" s="210"/>
      <c r="B85" s="200" t="s">
        <v>185</v>
      </c>
      <c r="C85" s="179" t="s">
        <v>202</v>
      </c>
      <c r="D85" s="207">
        <v>0</v>
      </c>
      <c r="E85" s="207"/>
      <c r="F85" s="208"/>
      <c r="G85" s="208"/>
      <c r="H85" s="123"/>
      <c r="I85" s="123"/>
      <c r="J85" s="123"/>
      <c r="K85" s="76"/>
      <c r="L85" s="76"/>
      <c r="M85" s="76"/>
      <c r="N85" s="76"/>
    </row>
    <row r="86" spans="1:19" ht="18.75">
      <c r="A86" s="210"/>
      <c r="B86" s="200" t="s">
        <v>186</v>
      </c>
      <c r="C86" s="179" t="s">
        <v>95</v>
      </c>
      <c r="D86" s="207">
        <v>0</v>
      </c>
      <c r="E86" s="207"/>
      <c r="F86" s="208"/>
      <c r="G86" s="208"/>
      <c r="H86" s="123"/>
      <c r="I86" s="123"/>
      <c r="J86" s="123"/>
      <c r="K86" s="76"/>
      <c r="L86" s="76"/>
      <c r="M86" s="76"/>
      <c r="N86" s="76"/>
    </row>
    <row r="88" spans="1:19" ht="23.25">
      <c r="A88" s="332" t="s">
        <v>230</v>
      </c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</row>
    <row r="89" spans="1:19" ht="15.75">
      <c r="B89" s="4" t="s">
        <v>199</v>
      </c>
      <c r="C89" s="4"/>
      <c r="D89" s="4"/>
      <c r="E89" s="4"/>
      <c r="F89" s="4"/>
    </row>
    <row r="90" spans="1:19" ht="16.5" thickBot="1">
      <c r="A90" s="85" t="s">
        <v>12</v>
      </c>
      <c r="B90" s="86" t="s">
        <v>42</v>
      </c>
      <c r="C90" s="87" t="s">
        <v>16</v>
      </c>
      <c r="D90" s="89">
        <v>1</v>
      </c>
      <c r="E90" s="89">
        <v>2</v>
      </c>
      <c r="F90" s="89">
        <v>3</v>
      </c>
      <c r="G90" s="89">
        <v>4</v>
      </c>
      <c r="H90" s="5">
        <v>5</v>
      </c>
      <c r="I90" s="90">
        <v>6</v>
      </c>
      <c r="J90" s="91" t="s">
        <v>110</v>
      </c>
      <c r="K90" s="76"/>
      <c r="L90" s="76"/>
      <c r="M90" s="76"/>
      <c r="N90" s="76"/>
    </row>
    <row r="91" spans="1:19" ht="19.5" thickTop="1">
      <c r="A91" s="203">
        <v>1</v>
      </c>
      <c r="B91" s="204" t="s">
        <v>3</v>
      </c>
      <c r="C91" s="196" t="s">
        <v>1</v>
      </c>
      <c r="D91" s="146">
        <v>10</v>
      </c>
      <c r="E91" s="146">
        <v>8</v>
      </c>
      <c r="F91" s="146">
        <v>7</v>
      </c>
      <c r="G91" s="146">
        <v>0</v>
      </c>
      <c r="H91" s="146">
        <v>0</v>
      </c>
      <c r="I91" s="211">
        <v>0</v>
      </c>
      <c r="J91" s="212">
        <f t="shared" ref="J91:J124" si="4">I91+H91+G91+F91+E91+D91</f>
        <v>25</v>
      </c>
      <c r="K91" s="88"/>
      <c r="L91" s="88"/>
      <c r="M91" s="88"/>
      <c r="N91" s="88"/>
    </row>
    <row r="92" spans="1:19" ht="18.75">
      <c r="A92" s="213">
        <v>2</v>
      </c>
      <c r="B92" s="214" t="s">
        <v>106</v>
      </c>
      <c r="C92" s="193" t="s">
        <v>0</v>
      </c>
      <c r="D92" s="215">
        <v>7</v>
      </c>
      <c r="E92" s="215">
        <v>6</v>
      </c>
      <c r="F92" s="215">
        <v>6</v>
      </c>
      <c r="G92" s="215">
        <v>0</v>
      </c>
      <c r="H92" s="215">
        <v>0</v>
      </c>
      <c r="I92" s="216">
        <v>0</v>
      </c>
      <c r="J92" s="217">
        <f t="shared" si="4"/>
        <v>19</v>
      </c>
      <c r="K92" s="88"/>
      <c r="L92" s="88"/>
      <c r="M92" s="88"/>
      <c r="N92" s="88"/>
    </row>
    <row r="93" spans="1:19" ht="18.75">
      <c r="A93" s="218">
        <v>3</v>
      </c>
      <c r="B93" s="219" t="s">
        <v>37</v>
      </c>
      <c r="C93" s="185" t="s">
        <v>1</v>
      </c>
      <c r="D93" s="220">
        <v>8</v>
      </c>
      <c r="E93" s="220">
        <v>7</v>
      </c>
      <c r="F93" s="220">
        <v>0</v>
      </c>
      <c r="G93" s="220">
        <v>0</v>
      </c>
      <c r="H93" s="220">
        <v>0</v>
      </c>
      <c r="I93" s="221">
        <v>0</v>
      </c>
      <c r="J93" s="222">
        <f t="shared" si="4"/>
        <v>15</v>
      </c>
      <c r="K93" s="88"/>
      <c r="L93" s="88"/>
      <c r="M93" s="88"/>
      <c r="N93" s="88"/>
    </row>
    <row r="94" spans="1:19" ht="18.75">
      <c r="A94" s="201"/>
      <c r="B94" s="200" t="s">
        <v>4</v>
      </c>
      <c r="C94" s="179" t="s">
        <v>1</v>
      </c>
      <c r="D94" s="92">
        <v>8</v>
      </c>
      <c r="E94" s="92">
        <v>5</v>
      </c>
      <c r="F94" s="92">
        <v>0</v>
      </c>
      <c r="G94" s="92">
        <v>0</v>
      </c>
      <c r="H94" s="92">
        <v>0</v>
      </c>
      <c r="I94" s="93">
        <v>0</v>
      </c>
      <c r="J94" s="94">
        <f t="shared" si="4"/>
        <v>13</v>
      </c>
      <c r="K94" s="88"/>
      <c r="L94" s="88"/>
      <c r="M94" s="88"/>
      <c r="N94" s="88"/>
    </row>
    <row r="95" spans="1:19" ht="18.75">
      <c r="A95" s="201"/>
      <c r="B95" s="200" t="s">
        <v>103</v>
      </c>
      <c r="C95" s="179" t="s">
        <v>228</v>
      </c>
      <c r="D95" s="92">
        <v>6</v>
      </c>
      <c r="E95" s="92">
        <v>6</v>
      </c>
      <c r="F95" s="92">
        <v>0</v>
      </c>
      <c r="G95" s="92">
        <v>0</v>
      </c>
      <c r="H95" s="92">
        <v>0</v>
      </c>
      <c r="I95" s="93">
        <v>0</v>
      </c>
      <c r="J95" s="94">
        <f t="shared" si="4"/>
        <v>12</v>
      </c>
      <c r="K95" s="88"/>
      <c r="L95" s="88"/>
      <c r="M95" s="88"/>
      <c r="N95" s="88"/>
    </row>
    <row r="96" spans="1:19" ht="18.75">
      <c r="A96" s="201"/>
      <c r="B96" s="223" t="s">
        <v>97</v>
      </c>
      <c r="C96" s="182" t="s">
        <v>1</v>
      </c>
      <c r="D96" s="92">
        <v>7</v>
      </c>
      <c r="E96" s="92">
        <v>4</v>
      </c>
      <c r="F96" s="92">
        <v>0</v>
      </c>
      <c r="G96" s="92">
        <v>0</v>
      </c>
      <c r="H96" s="92">
        <v>0</v>
      </c>
      <c r="I96" s="93">
        <v>0</v>
      </c>
      <c r="J96" s="94">
        <f t="shared" si="4"/>
        <v>11</v>
      </c>
      <c r="K96" s="88"/>
      <c r="L96" s="88"/>
      <c r="M96" s="88"/>
      <c r="N96" s="88"/>
    </row>
    <row r="97" spans="1:14" ht="18.75">
      <c r="A97" s="201"/>
      <c r="B97" s="200" t="s">
        <v>170</v>
      </c>
      <c r="C97" s="179" t="s">
        <v>1</v>
      </c>
      <c r="D97" s="92">
        <v>8</v>
      </c>
      <c r="E97" s="92">
        <v>0</v>
      </c>
      <c r="F97" s="92">
        <v>0</v>
      </c>
      <c r="G97" s="92">
        <v>0</v>
      </c>
      <c r="H97" s="92">
        <v>0</v>
      </c>
      <c r="I97" s="93">
        <v>0</v>
      </c>
      <c r="J97" s="94">
        <f t="shared" si="4"/>
        <v>8</v>
      </c>
      <c r="K97" s="88"/>
      <c r="L97" s="88"/>
      <c r="M97" s="88"/>
      <c r="N97" s="88"/>
    </row>
    <row r="98" spans="1:14" ht="18.75">
      <c r="A98" s="201"/>
      <c r="B98" s="200" t="s">
        <v>166</v>
      </c>
      <c r="C98" s="179" t="s">
        <v>165</v>
      </c>
      <c r="D98" s="92">
        <v>8</v>
      </c>
      <c r="E98" s="92">
        <v>0</v>
      </c>
      <c r="F98" s="92">
        <v>0</v>
      </c>
      <c r="G98" s="92">
        <v>0</v>
      </c>
      <c r="H98" s="92">
        <v>0</v>
      </c>
      <c r="I98" s="93">
        <v>0</v>
      </c>
      <c r="J98" s="94">
        <f t="shared" si="4"/>
        <v>8</v>
      </c>
      <c r="K98" s="88"/>
      <c r="L98" s="88"/>
      <c r="M98" s="88"/>
      <c r="N98" s="88"/>
    </row>
    <row r="99" spans="1:14" ht="18.75">
      <c r="A99" s="201"/>
      <c r="B99" s="200" t="s">
        <v>188</v>
      </c>
      <c r="C99" s="179" t="s">
        <v>165</v>
      </c>
      <c r="D99" s="92">
        <v>8</v>
      </c>
      <c r="E99" s="92">
        <v>0</v>
      </c>
      <c r="F99" s="92">
        <v>0</v>
      </c>
      <c r="G99" s="92">
        <v>0</v>
      </c>
      <c r="H99" s="92">
        <v>0</v>
      </c>
      <c r="I99" s="93">
        <v>0</v>
      </c>
      <c r="J99" s="94">
        <f t="shared" si="4"/>
        <v>8</v>
      </c>
      <c r="K99" s="88"/>
      <c r="L99" s="88"/>
      <c r="M99" s="88"/>
      <c r="N99" s="88"/>
    </row>
    <row r="100" spans="1:14" ht="18.75">
      <c r="A100" s="201"/>
      <c r="B100" s="200" t="s">
        <v>96</v>
      </c>
      <c r="C100" s="179" t="s">
        <v>177</v>
      </c>
      <c r="D100" s="92">
        <v>7</v>
      </c>
      <c r="E100" s="92">
        <v>0</v>
      </c>
      <c r="F100" s="92">
        <v>0</v>
      </c>
      <c r="G100" s="92">
        <v>0</v>
      </c>
      <c r="H100" s="92">
        <v>0</v>
      </c>
      <c r="I100" s="93">
        <v>0</v>
      </c>
      <c r="J100" s="94">
        <f t="shared" si="4"/>
        <v>7</v>
      </c>
      <c r="K100" s="88"/>
      <c r="L100" s="88"/>
      <c r="M100" s="88"/>
      <c r="N100" s="88"/>
    </row>
    <row r="101" spans="1:14" ht="18.75">
      <c r="A101" s="201"/>
      <c r="B101" s="200" t="s">
        <v>10</v>
      </c>
      <c r="C101" s="179" t="s">
        <v>1</v>
      </c>
      <c r="D101" s="92">
        <v>7</v>
      </c>
      <c r="E101" s="92">
        <v>0</v>
      </c>
      <c r="F101" s="92">
        <v>0</v>
      </c>
      <c r="G101" s="92">
        <v>0</v>
      </c>
      <c r="H101" s="92">
        <v>0</v>
      </c>
      <c r="I101" s="93">
        <v>0</v>
      </c>
      <c r="J101" s="94">
        <f t="shared" si="4"/>
        <v>7</v>
      </c>
      <c r="K101" s="88"/>
      <c r="L101" s="88"/>
      <c r="M101" s="88"/>
      <c r="N101" s="88"/>
    </row>
    <row r="102" spans="1:14" ht="18.75">
      <c r="A102" s="201"/>
      <c r="B102" s="200" t="s">
        <v>39</v>
      </c>
      <c r="C102" s="179" t="s">
        <v>1</v>
      </c>
      <c r="D102" s="92">
        <v>2</v>
      </c>
      <c r="E102" s="92">
        <v>0</v>
      </c>
      <c r="F102" s="92">
        <v>0</v>
      </c>
      <c r="G102" s="92">
        <v>0</v>
      </c>
      <c r="H102" s="92">
        <v>0</v>
      </c>
      <c r="I102" s="93">
        <v>0</v>
      </c>
      <c r="J102" s="94">
        <f t="shared" si="4"/>
        <v>2</v>
      </c>
      <c r="K102" s="88"/>
      <c r="L102" s="88"/>
      <c r="M102" s="88"/>
      <c r="N102" s="88"/>
    </row>
    <row r="103" spans="1:14" ht="18.75">
      <c r="A103" s="201"/>
      <c r="B103" s="200" t="s">
        <v>5</v>
      </c>
      <c r="C103" s="179" t="s">
        <v>1</v>
      </c>
      <c r="D103" s="92">
        <v>1</v>
      </c>
      <c r="E103" s="92">
        <v>0</v>
      </c>
      <c r="F103" s="92">
        <v>0</v>
      </c>
      <c r="G103" s="92">
        <v>0</v>
      </c>
      <c r="H103" s="92">
        <v>0</v>
      </c>
      <c r="I103" s="93">
        <v>0</v>
      </c>
      <c r="J103" s="94">
        <f t="shared" si="4"/>
        <v>1</v>
      </c>
      <c r="K103" s="88"/>
      <c r="L103" s="88"/>
      <c r="M103" s="88"/>
      <c r="N103" s="88"/>
    </row>
    <row r="104" spans="1:14" ht="18.75">
      <c r="A104" s="201"/>
      <c r="B104" s="200" t="s">
        <v>172</v>
      </c>
      <c r="C104" s="179" t="s">
        <v>1</v>
      </c>
      <c r="D104" s="92">
        <v>1</v>
      </c>
      <c r="E104" s="92">
        <v>0</v>
      </c>
      <c r="F104" s="92">
        <v>0</v>
      </c>
      <c r="G104" s="92">
        <v>0</v>
      </c>
      <c r="H104" s="92">
        <v>0</v>
      </c>
      <c r="I104" s="93">
        <v>0</v>
      </c>
      <c r="J104" s="94">
        <f t="shared" si="4"/>
        <v>1</v>
      </c>
      <c r="K104" s="88"/>
      <c r="L104" s="88"/>
      <c r="M104" s="88"/>
      <c r="N104" s="88"/>
    </row>
    <row r="105" spans="1:14" ht="18.75">
      <c r="A105" s="201"/>
      <c r="B105" s="200" t="s">
        <v>214</v>
      </c>
      <c r="C105" s="179" t="s">
        <v>1</v>
      </c>
      <c r="D105" s="92">
        <v>0</v>
      </c>
      <c r="E105" s="92">
        <v>0</v>
      </c>
      <c r="F105" s="92">
        <v>0</v>
      </c>
      <c r="G105" s="92">
        <v>0</v>
      </c>
      <c r="H105" s="92">
        <v>0</v>
      </c>
      <c r="I105" s="93">
        <v>0</v>
      </c>
      <c r="J105" s="94">
        <f t="shared" si="4"/>
        <v>0</v>
      </c>
      <c r="K105" s="88"/>
      <c r="L105" s="88"/>
      <c r="M105" s="88"/>
      <c r="N105" s="88"/>
    </row>
    <row r="106" spans="1:14" ht="18.75">
      <c r="A106" s="201"/>
      <c r="B106" s="200" t="s">
        <v>45</v>
      </c>
      <c r="C106" s="179" t="s">
        <v>1</v>
      </c>
      <c r="D106" s="92">
        <v>0</v>
      </c>
      <c r="E106" s="92">
        <v>0</v>
      </c>
      <c r="F106" s="92">
        <v>0</v>
      </c>
      <c r="G106" s="92">
        <v>0</v>
      </c>
      <c r="H106" s="92">
        <v>0</v>
      </c>
      <c r="I106" s="93">
        <v>0</v>
      </c>
      <c r="J106" s="94">
        <f t="shared" si="4"/>
        <v>0</v>
      </c>
      <c r="K106" s="76"/>
      <c r="L106" s="76"/>
      <c r="M106" s="76"/>
      <c r="N106" s="76"/>
    </row>
    <row r="107" spans="1:14" ht="18.75">
      <c r="A107" s="201"/>
      <c r="B107" s="200" t="s">
        <v>104</v>
      </c>
      <c r="C107" s="179" t="s">
        <v>78</v>
      </c>
      <c r="D107" s="92">
        <v>0</v>
      </c>
      <c r="E107" s="92">
        <v>0</v>
      </c>
      <c r="F107" s="92">
        <v>0</v>
      </c>
      <c r="G107" s="92">
        <v>0</v>
      </c>
      <c r="H107" s="92">
        <v>0</v>
      </c>
      <c r="I107" s="93">
        <v>0</v>
      </c>
      <c r="J107" s="94">
        <f t="shared" si="4"/>
        <v>0</v>
      </c>
      <c r="K107" s="76"/>
      <c r="L107" s="76"/>
      <c r="M107" s="76"/>
      <c r="N107" s="76"/>
    </row>
    <row r="108" spans="1:14" ht="18.75">
      <c r="A108" s="201"/>
      <c r="B108" s="200" t="s">
        <v>173</v>
      </c>
      <c r="C108" s="179" t="s">
        <v>165</v>
      </c>
      <c r="D108" s="92">
        <v>0</v>
      </c>
      <c r="E108" s="92">
        <v>0</v>
      </c>
      <c r="F108" s="92">
        <v>0</v>
      </c>
      <c r="G108" s="92">
        <v>0</v>
      </c>
      <c r="H108" s="92">
        <v>0</v>
      </c>
      <c r="I108" s="93">
        <v>0</v>
      </c>
      <c r="J108" s="94">
        <f t="shared" si="4"/>
        <v>0</v>
      </c>
      <c r="K108" s="76"/>
      <c r="L108" s="76"/>
      <c r="M108" s="76"/>
      <c r="N108" s="76"/>
    </row>
    <row r="109" spans="1:14" ht="18.75">
      <c r="A109" s="201"/>
      <c r="B109" s="200" t="s">
        <v>107</v>
      </c>
      <c r="C109" s="179" t="s">
        <v>95</v>
      </c>
      <c r="D109" s="92">
        <v>0</v>
      </c>
      <c r="E109" s="92">
        <v>0</v>
      </c>
      <c r="F109" s="92">
        <v>0</v>
      </c>
      <c r="G109" s="92">
        <v>0</v>
      </c>
      <c r="H109" s="92">
        <v>0</v>
      </c>
      <c r="I109" s="93">
        <v>0</v>
      </c>
      <c r="J109" s="94">
        <f t="shared" si="4"/>
        <v>0</v>
      </c>
      <c r="K109" s="76"/>
      <c r="L109" s="76"/>
      <c r="M109" s="76"/>
      <c r="N109" s="76"/>
    </row>
    <row r="110" spans="1:14" ht="18.75">
      <c r="A110" s="201"/>
      <c r="B110" s="200" t="s">
        <v>84</v>
      </c>
      <c r="C110" s="179" t="s">
        <v>1</v>
      </c>
      <c r="D110" s="92">
        <v>0</v>
      </c>
      <c r="E110" s="92">
        <v>0</v>
      </c>
      <c r="F110" s="92">
        <v>0</v>
      </c>
      <c r="G110" s="92">
        <v>0</v>
      </c>
      <c r="H110" s="92">
        <v>0</v>
      </c>
      <c r="I110" s="93">
        <v>0</v>
      </c>
      <c r="J110" s="94">
        <f t="shared" si="4"/>
        <v>0</v>
      </c>
      <c r="K110" s="76"/>
      <c r="L110" s="76"/>
      <c r="M110" s="76"/>
      <c r="N110" s="76"/>
    </row>
    <row r="111" spans="1:14" ht="18.75">
      <c r="A111" s="201"/>
      <c r="B111" s="200" t="s">
        <v>175</v>
      </c>
      <c r="C111" s="179" t="s">
        <v>1</v>
      </c>
      <c r="D111" s="92">
        <v>0</v>
      </c>
      <c r="E111" s="92">
        <v>0</v>
      </c>
      <c r="F111" s="92">
        <v>0</v>
      </c>
      <c r="G111" s="92">
        <v>0</v>
      </c>
      <c r="H111" s="92">
        <v>0</v>
      </c>
      <c r="I111" s="93">
        <v>0</v>
      </c>
      <c r="J111" s="94">
        <f t="shared" si="4"/>
        <v>0</v>
      </c>
      <c r="K111" s="76"/>
      <c r="L111" s="76"/>
      <c r="M111" s="76"/>
      <c r="N111" s="76"/>
    </row>
    <row r="112" spans="1:14" ht="18.75">
      <c r="A112" s="201"/>
      <c r="B112" s="200" t="s">
        <v>108</v>
      </c>
      <c r="C112" s="179" t="s">
        <v>109</v>
      </c>
      <c r="D112" s="92">
        <v>0</v>
      </c>
      <c r="E112" s="92">
        <v>0</v>
      </c>
      <c r="F112" s="92">
        <v>0</v>
      </c>
      <c r="G112" s="92">
        <v>0</v>
      </c>
      <c r="H112" s="92">
        <v>0</v>
      </c>
      <c r="I112" s="93">
        <v>0</v>
      </c>
      <c r="J112" s="94">
        <f t="shared" si="4"/>
        <v>0</v>
      </c>
      <c r="K112" s="76"/>
      <c r="L112" s="76"/>
      <c r="M112" s="76"/>
      <c r="N112" s="76"/>
    </row>
    <row r="113" spans="1:19" ht="18.75">
      <c r="A113" s="201"/>
      <c r="B113" s="200" t="s">
        <v>40</v>
      </c>
      <c r="C113" s="179" t="s">
        <v>1</v>
      </c>
      <c r="D113" s="92">
        <v>0</v>
      </c>
      <c r="E113" s="92">
        <v>0</v>
      </c>
      <c r="F113" s="92">
        <v>0</v>
      </c>
      <c r="G113" s="92">
        <v>0</v>
      </c>
      <c r="H113" s="92">
        <v>0</v>
      </c>
      <c r="I113" s="93">
        <v>0</v>
      </c>
      <c r="J113" s="94">
        <f t="shared" si="4"/>
        <v>0</v>
      </c>
      <c r="K113" s="76"/>
      <c r="L113" s="76"/>
      <c r="M113" s="76"/>
      <c r="N113" s="76"/>
    </row>
    <row r="114" spans="1:19" ht="18.75">
      <c r="A114" s="201"/>
      <c r="B114" s="200" t="s">
        <v>9</v>
      </c>
      <c r="C114" s="179" t="s">
        <v>13</v>
      </c>
      <c r="D114" s="92">
        <v>0</v>
      </c>
      <c r="E114" s="92">
        <v>0</v>
      </c>
      <c r="F114" s="92">
        <v>0</v>
      </c>
      <c r="G114" s="92">
        <v>0</v>
      </c>
      <c r="H114" s="92">
        <v>0</v>
      </c>
      <c r="I114" s="93">
        <v>0</v>
      </c>
      <c r="J114" s="94">
        <f t="shared" si="4"/>
        <v>0</v>
      </c>
      <c r="K114" s="76"/>
      <c r="L114" s="76"/>
      <c r="M114" s="76"/>
      <c r="N114" s="76"/>
    </row>
    <row r="115" spans="1:19" ht="18.75">
      <c r="A115" s="201"/>
      <c r="B115" s="200" t="s">
        <v>101</v>
      </c>
      <c r="C115" s="179" t="s">
        <v>1</v>
      </c>
      <c r="D115" s="92">
        <v>0</v>
      </c>
      <c r="E115" s="92">
        <v>0</v>
      </c>
      <c r="F115" s="92">
        <v>0</v>
      </c>
      <c r="G115" s="92">
        <v>0</v>
      </c>
      <c r="H115" s="92">
        <v>0</v>
      </c>
      <c r="I115" s="93">
        <v>0</v>
      </c>
      <c r="J115" s="94">
        <f t="shared" si="4"/>
        <v>0</v>
      </c>
      <c r="K115" s="76"/>
      <c r="L115" s="76"/>
      <c r="M115" s="76"/>
      <c r="N115" s="76"/>
    </row>
    <row r="116" spans="1:19" ht="18.75">
      <c r="A116" s="201"/>
      <c r="B116" s="200" t="s">
        <v>68</v>
      </c>
      <c r="C116" s="179" t="s">
        <v>1</v>
      </c>
      <c r="D116" s="92">
        <v>0</v>
      </c>
      <c r="E116" s="92">
        <v>0</v>
      </c>
      <c r="F116" s="92">
        <v>0</v>
      </c>
      <c r="G116" s="92">
        <v>0</v>
      </c>
      <c r="H116" s="92">
        <v>0</v>
      </c>
      <c r="I116" s="93">
        <v>0</v>
      </c>
      <c r="J116" s="94">
        <f t="shared" si="4"/>
        <v>0</v>
      </c>
      <c r="K116" s="76"/>
      <c r="L116" s="76"/>
      <c r="M116" s="76"/>
      <c r="N116" s="76"/>
    </row>
    <row r="117" spans="1:19" ht="18.75">
      <c r="A117" s="201"/>
      <c r="B117" s="200" t="s">
        <v>102</v>
      </c>
      <c r="C117" s="179" t="s">
        <v>78</v>
      </c>
      <c r="D117" s="92">
        <v>0</v>
      </c>
      <c r="E117" s="92">
        <v>0</v>
      </c>
      <c r="F117" s="92">
        <v>0</v>
      </c>
      <c r="G117" s="92">
        <v>0</v>
      </c>
      <c r="H117" s="92">
        <v>0</v>
      </c>
      <c r="I117" s="93">
        <v>0</v>
      </c>
      <c r="J117" s="94">
        <f t="shared" si="4"/>
        <v>0</v>
      </c>
      <c r="K117" s="76"/>
      <c r="L117" s="76"/>
      <c r="M117" s="76"/>
      <c r="N117" s="76"/>
    </row>
    <row r="118" spans="1:19" ht="18.75">
      <c r="A118" s="201"/>
      <c r="B118" s="200" t="s">
        <v>182</v>
      </c>
      <c r="C118" s="179" t="s">
        <v>226</v>
      </c>
      <c r="D118" s="92">
        <v>0</v>
      </c>
      <c r="E118" s="92">
        <v>0</v>
      </c>
      <c r="F118" s="92">
        <v>0</v>
      </c>
      <c r="G118" s="92">
        <v>0</v>
      </c>
      <c r="H118" s="92">
        <v>0</v>
      </c>
      <c r="I118" s="93">
        <v>0</v>
      </c>
      <c r="J118" s="94">
        <f t="shared" si="4"/>
        <v>0</v>
      </c>
      <c r="K118" s="76"/>
      <c r="L118" s="76"/>
      <c r="M118" s="76"/>
      <c r="N118" s="76"/>
    </row>
    <row r="119" spans="1:19" ht="18.75">
      <c r="A119" s="201"/>
      <c r="B119" s="200" t="s">
        <v>184</v>
      </c>
      <c r="C119" s="179" t="s">
        <v>183</v>
      </c>
      <c r="D119" s="92">
        <v>0</v>
      </c>
      <c r="E119" s="92">
        <v>0</v>
      </c>
      <c r="F119" s="92">
        <v>0</v>
      </c>
      <c r="G119" s="92">
        <v>0</v>
      </c>
      <c r="H119" s="92">
        <v>0</v>
      </c>
      <c r="I119" s="93">
        <v>0</v>
      </c>
      <c r="J119" s="94">
        <f t="shared" si="4"/>
        <v>0</v>
      </c>
      <c r="K119" s="76"/>
      <c r="L119" s="76"/>
      <c r="M119" s="76"/>
      <c r="N119" s="76"/>
    </row>
    <row r="120" spans="1:19" ht="18.75">
      <c r="A120" s="201"/>
      <c r="B120" s="200" t="s">
        <v>189</v>
      </c>
      <c r="C120" s="179" t="s">
        <v>183</v>
      </c>
      <c r="D120" s="92">
        <v>0</v>
      </c>
      <c r="E120" s="92">
        <v>0</v>
      </c>
      <c r="F120" s="92">
        <v>0</v>
      </c>
      <c r="G120" s="92">
        <v>0</v>
      </c>
      <c r="H120" s="92">
        <v>0</v>
      </c>
      <c r="I120" s="93">
        <v>0</v>
      </c>
      <c r="J120" s="94">
        <f t="shared" si="4"/>
        <v>0</v>
      </c>
    </row>
    <row r="121" spans="1:19" ht="18.75">
      <c r="A121" s="210"/>
      <c r="B121" s="200" t="s">
        <v>190</v>
      </c>
      <c r="C121" s="179" t="s">
        <v>229</v>
      </c>
      <c r="D121" s="92">
        <v>0</v>
      </c>
      <c r="E121" s="92">
        <v>0</v>
      </c>
      <c r="F121" s="92">
        <v>0</v>
      </c>
      <c r="G121" s="92">
        <v>0</v>
      </c>
      <c r="H121" s="92">
        <v>0</v>
      </c>
      <c r="I121" s="93">
        <v>0</v>
      </c>
      <c r="J121" s="94">
        <f t="shared" si="4"/>
        <v>0</v>
      </c>
    </row>
    <row r="122" spans="1:19" ht="18.75">
      <c r="A122" s="210"/>
      <c r="B122" s="200" t="s">
        <v>187</v>
      </c>
      <c r="C122" s="179" t="s">
        <v>202</v>
      </c>
      <c r="D122" s="92">
        <v>0</v>
      </c>
      <c r="E122" s="92">
        <v>0</v>
      </c>
      <c r="F122" s="92">
        <v>0</v>
      </c>
      <c r="G122" s="92">
        <v>0</v>
      </c>
      <c r="H122" s="92">
        <v>0</v>
      </c>
      <c r="I122" s="93">
        <v>0</v>
      </c>
      <c r="J122" s="94">
        <f t="shared" si="4"/>
        <v>0</v>
      </c>
    </row>
    <row r="123" spans="1:19" ht="18.75">
      <c r="A123" s="210"/>
      <c r="B123" s="200" t="s">
        <v>193</v>
      </c>
      <c r="C123" s="179" t="s">
        <v>1</v>
      </c>
      <c r="D123" s="92">
        <v>0</v>
      </c>
      <c r="E123" s="92">
        <v>0</v>
      </c>
      <c r="F123" s="92">
        <v>0</v>
      </c>
      <c r="G123" s="92">
        <v>0</v>
      </c>
      <c r="H123" s="92">
        <v>0</v>
      </c>
      <c r="I123" s="93">
        <v>0</v>
      </c>
      <c r="J123" s="94">
        <f t="shared" si="4"/>
        <v>0</v>
      </c>
    </row>
    <row r="124" spans="1:19" ht="18.75">
      <c r="A124" s="210"/>
      <c r="B124" s="200" t="s">
        <v>186</v>
      </c>
      <c r="C124" s="179" t="s">
        <v>95</v>
      </c>
      <c r="D124" s="92">
        <v>0</v>
      </c>
      <c r="E124" s="92">
        <v>0</v>
      </c>
      <c r="F124" s="92">
        <v>0</v>
      </c>
      <c r="G124" s="92">
        <v>0</v>
      </c>
      <c r="H124" s="92">
        <v>0</v>
      </c>
      <c r="I124" s="93">
        <v>0</v>
      </c>
      <c r="J124" s="94">
        <f t="shared" si="4"/>
        <v>0</v>
      </c>
    </row>
    <row r="126" spans="1:19" ht="23.25">
      <c r="A126" s="332" t="s">
        <v>231</v>
      </c>
      <c r="B126" s="332"/>
      <c r="C126" s="332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</row>
    <row r="127" spans="1:19" ht="15.75">
      <c r="B127" s="4" t="s">
        <v>199</v>
      </c>
      <c r="C127" s="4"/>
      <c r="D127" s="4"/>
      <c r="E127" s="4"/>
      <c r="F127" s="4"/>
    </row>
    <row r="128" spans="1:19" ht="18.75">
      <c r="A128" s="224">
        <v>1</v>
      </c>
      <c r="B128" s="204" t="s">
        <v>166</v>
      </c>
      <c r="C128" s="225" t="s">
        <v>165</v>
      </c>
    </row>
  </sheetData>
  <mergeCells count="4">
    <mergeCell ref="A88:S88"/>
    <mergeCell ref="A126:S126"/>
    <mergeCell ref="A1:S1"/>
    <mergeCell ref="A47:T47"/>
  </mergeCells>
  <pageMargins left="0.70866141732283472" right="0.70866141732283472" top="0" bottom="0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7"/>
  <sheetViews>
    <sheetView workbookViewId="0">
      <selection activeCell="B39" sqref="B39"/>
    </sheetView>
  </sheetViews>
  <sheetFormatPr defaultRowHeight="15"/>
  <cols>
    <col min="1" max="1" width="5.5703125" bestFit="1" customWidth="1"/>
    <col min="2" max="2" width="26.140625" bestFit="1" customWidth="1"/>
    <col min="3" max="3" width="16.7109375" bestFit="1" customWidth="1"/>
    <col min="4" max="4" width="25.85546875" bestFit="1" customWidth="1"/>
    <col min="5" max="12" width="3.85546875" bestFit="1" customWidth="1"/>
    <col min="13" max="13" width="3.85546875" customWidth="1"/>
    <col min="14" max="14" width="3.85546875" bestFit="1" customWidth="1"/>
    <col min="15" max="15" width="4.7109375" customWidth="1"/>
    <col min="16" max="16" width="4.7109375" bestFit="1" customWidth="1"/>
    <col min="17" max="17" width="4.7109375" customWidth="1"/>
    <col min="18" max="18" width="4.7109375" bestFit="1" customWidth="1"/>
  </cols>
  <sheetData>
    <row r="1" spans="1:18" ht="30" customHeight="1">
      <c r="A1" s="333" t="s">
        <v>232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18" ht="15.75">
      <c r="B2" s="4" t="s">
        <v>233</v>
      </c>
      <c r="C2" s="4"/>
      <c r="D2" s="4"/>
      <c r="E2" s="4"/>
      <c r="F2" s="4"/>
      <c r="G2" s="4"/>
    </row>
    <row r="3" spans="1:18" ht="108">
      <c r="A3" s="227" t="s">
        <v>12</v>
      </c>
      <c r="B3" s="228" t="s">
        <v>42</v>
      </c>
      <c r="C3" s="228" t="s">
        <v>111</v>
      </c>
      <c r="D3" s="227" t="s">
        <v>83</v>
      </c>
      <c r="E3" s="229" t="s">
        <v>3</v>
      </c>
      <c r="F3" s="229" t="s">
        <v>216</v>
      </c>
      <c r="G3" s="229" t="s">
        <v>223</v>
      </c>
      <c r="H3" s="229" t="s">
        <v>234</v>
      </c>
      <c r="I3" s="229" t="s">
        <v>235</v>
      </c>
      <c r="J3" s="229" t="s">
        <v>236</v>
      </c>
      <c r="K3" s="229" t="s">
        <v>237</v>
      </c>
      <c r="L3" s="229" t="s">
        <v>238</v>
      </c>
      <c r="M3" s="229" t="s">
        <v>239</v>
      </c>
      <c r="N3" s="229" t="s">
        <v>220</v>
      </c>
      <c r="O3" s="227" t="s">
        <v>8</v>
      </c>
      <c r="P3" s="230" t="s">
        <v>7</v>
      </c>
      <c r="Q3" s="227"/>
      <c r="R3" s="227" t="s">
        <v>12</v>
      </c>
    </row>
    <row r="4" spans="1:18" ht="18.75">
      <c r="A4" s="96"/>
      <c r="B4" s="83" t="s">
        <v>3</v>
      </c>
      <c r="C4" s="118" t="s">
        <v>114</v>
      </c>
      <c r="D4" s="177" t="s">
        <v>1</v>
      </c>
      <c r="E4" s="231"/>
      <c r="F4" s="95">
        <v>1</v>
      </c>
      <c r="G4" s="95">
        <v>1</v>
      </c>
      <c r="H4" s="95">
        <v>1</v>
      </c>
      <c r="I4" s="95">
        <v>1</v>
      </c>
      <c r="J4" s="95">
        <v>0</v>
      </c>
      <c r="K4" s="95">
        <v>2</v>
      </c>
      <c r="L4" s="95">
        <v>0</v>
      </c>
      <c r="M4" s="95">
        <v>2</v>
      </c>
      <c r="N4" s="95">
        <v>2</v>
      </c>
      <c r="O4" s="95">
        <v>0</v>
      </c>
      <c r="P4" s="95">
        <f>O4+N4+M4+L4+K4+J4+I4+H4+G4+F4+E4</f>
        <v>10</v>
      </c>
      <c r="Q4" s="95"/>
      <c r="R4" s="95"/>
    </row>
    <row r="5" spans="1:18" ht="18.75">
      <c r="A5" s="96"/>
      <c r="B5" s="83" t="s">
        <v>104</v>
      </c>
      <c r="C5" s="118" t="s">
        <v>114</v>
      </c>
      <c r="D5" s="177" t="s">
        <v>240</v>
      </c>
      <c r="E5" s="95">
        <v>1</v>
      </c>
      <c r="F5" s="231"/>
      <c r="G5" s="95">
        <v>1</v>
      </c>
      <c r="H5" s="95">
        <v>0</v>
      </c>
      <c r="I5" s="95">
        <v>2</v>
      </c>
      <c r="J5" s="95">
        <v>1</v>
      </c>
      <c r="K5" s="95">
        <v>1</v>
      </c>
      <c r="L5" s="95">
        <v>0</v>
      </c>
      <c r="M5" s="95">
        <v>1</v>
      </c>
      <c r="N5" s="95">
        <v>2</v>
      </c>
      <c r="O5" s="95">
        <v>0</v>
      </c>
      <c r="P5" s="95">
        <f t="shared" ref="P5:P13" si="0">O5+N5+M5+L5+K5+J5+I5+H5+G5+F5+E5</f>
        <v>9</v>
      </c>
      <c r="Q5" s="95"/>
      <c r="R5" s="95"/>
    </row>
    <row r="6" spans="1:18" ht="18.75">
      <c r="A6" s="96"/>
      <c r="B6" s="83" t="s">
        <v>96</v>
      </c>
      <c r="C6" s="118" t="s">
        <v>113</v>
      </c>
      <c r="D6" s="182" t="s">
        <v>177</v>
      </c>
      <c r="E6" s="95">
        <v>1</v>
      </c>
      <c r="F6" s="95">
        <v>1</v>
      </c>
      <c r="G6" s="231"/>
      <c r="H6" s="95">
        <v>0</v>
      </c>
      <c r="I6" s="95">
        <v>1</v>
      </c>
      <c r="J6" s="95">
        <v>0</v>
      </c>
      <c r="K6" s="95">
        <v>1</v>
      </c>
      <c r="L6" s="95">
        <v>0</v>
      </c>
      <c r="M6" s="95">
        <v>1</v>
      </c>
      <c r="N6" s="95">
        <v>1</v>
      </c>
      <c r="O6" s="95">
        <v>1</v>
      </c>
      <c r="P6" s="95">
        <f t="shared" si="0"/>
        <v>7</v>
      </c>
      <c r="Q6" s="95"/>
      <c r="R6" s="95"/>
    </row>
    <row r="7" spans="1:18" ht="18.75">
      <c r="A7" s="183">
        <v>3</v>
      </c>
      <c r="B7" s="184" t="s">
        <v>38</v>
      </c>
      <c r="C7" s="220" t="s">
        <v>241</v>
      </c>
      <c r="D7" s="185" t="s">
        <v>1</v>
      </c>
      <c r="E7" s="82">
        <v>1</v>
      </c>
      <c r="F7" s="82">
        <v>2</v>
      </c>
      <c r="G7" s="82">
        <v>2</v>
      </c>
      <c r="H7" s="232"/>
      <c r="I7" s="82">
        <v>2</v>
      </c>
      <c r="J7" s="82">
        <v>0</v>
      </c>
      <c r="K7" s="82">
        <v>1</v>
      </c>
      <c r="L7" s="82">
        <v>1</v>
      </c>
      <c r="M7" s="82">
        <v>2</v>
      </c>
      <c r="N7" s="82">
        <v>2</v>
      </c>
      <c r="O7" s="82">
        <v>0</v>
      </c>
      <c r="P7" s="95">
        <f t="shared" si="0"/>
        <v>13</v>
      </c>
      <c r="Q7" s="95"/>
      <c r="R7" s="82">
        <v>3</v>
      </c>
    </row>
    <row r="8" spans="1:18" ht="18.75">
      <c r="A8" s="81"/>
      <c r="B8" s="80" t="s">
        <v>242</v>
      </c>
      <c r="C8" s="92" t="s">
        <v>114</v>
      </c>
      <c r="D8" s="182" t="s">
        <v>240</v>
      </c>
      <c r="E8" s="82">
        <v>1</v>
      </c>
      <c r="F8" s="82">
        <v>0</v>
      </c>
      <c r="G8" s="82">
        <v>1</v>
      </c>
      <c r="H8" s="82">
        <v>0</v>
      </c>
      <c r="I8" s="232"/>
      <c r="J8" s="82">
        <v>0</v>
      </c>
      <c r="K8" s="82">
        <v>1</v>
      </c>
      <c r="L8" s="82">
        <v>0</v>
      </c>
      <c r="M8" s="82">
        <v>1</v>
      </c>
      <c r="N8" s="82">
        <v>2</v>
      </c>
      <c r="O8" s="82">
        <v>0</v>
      </c>
      <c r="P8" s="95">
        <f t="shared" si="0"/>
        <v>6</v>
      </c>
      <c r="Q8" s="95"/>
      <c r="R8" s="82"/>
    </row>
    <row r="9" spans="1:18" ht="18.75">
      <c r="A9" s="191">
        <v>2</v>
      </c>
      <c r="B9" s="192" t="s">
        <v>47</v>
      </c>
      <c r="C9" s="215" t="s">
        <v>241</v>
      </c>
      <c r="D9" s="193" t="s">
        <v>1</v>
      </c>
      <c r="E9" s="82">
        <v>2</v>
      </c>
      <c r="F9" s="82">
        <v>1</v>
      </c>
      <c r="G9" s="82">
        <v>2</v>
      </c>
      <c r="H9" s="82">
        <v>2</v>
      </c>
      <c r="I9" s="82">
        <v>2</v>
      </c>
      <c r="J9" s="232"/>
      <c r="K9" s="82">
        <v>1</v>
      </c>
      <c r="L9" s="82">
        <v>0</v>
      </c>
      <c r="M9" s="82">
        <v>2</v>
      </c>
      <c r="N9" s="82">
        <v>2</v>
      </c>
      <c r="O9" s="82">
        <v>0</v>
      </c>
      <c r="P9" s="95">
        <f t="shared" si="0"/>
        <v>14</v>
      </c>
      <c r="Q9" s="95"/>
      <c r="R9" s="82">
        <v>2</v>
      </c>
    </row>
    <row r="10" spans="1:18" ht="18.75">
      <c r="A10" s="81"/>
      <c r="B10" s="80" t="s">
        <v>112</v>
      </c>
      <c r="C10" s="92" t="s">
        <v>114</v>
      </c>
      <c r="D10" s="182" t="s">
        <v>115</v>
      </c>
      <c r="E10" s="82">
        <v>0</v>
      </c>
      <c r="F10" s="82">
        <v>1</v>
      </c>
      <c r="G10" s="82">
        <v>1</v>
      </c>
      <c r="H10" s="82">
        <v>1</v>
      </c>
      <c r="I10" s="82">
        <v>1</v>
      </c>
      <c r="J10" s="82">
        <v>1</v>
      </c>
      <c r="K10" s="232"/>
      <c r="L10" s="82">
        <v>1</v>
      </c>
      <c r="M10" s="82">
        <v>1</v>
      </c>
      <c r="N10" s="82">
        <v>1</v>
      </c>
      <c r="O10" s="82">
        <v>1</v>
      </c>
      <c r="P10" s="95">
        <f t="shared" si="0"/>
        <v>9</v>
      </c>
      <c r="Q10" s="95"/>
      <c r="R10" s="82"/>
    </row>
    <row r="11" spans="1:18" ht="18.75">
      <c r="A11" s="194">
        <v>1</v>
      </c>
      <c r="B11" s="195" t="s">
        <v>94</v>
      </c>
      <c r="C11" s="146" t="s">
        <v>114</v>
      </c>
      <c r="D11" s="196" t="s">
        <v>155</v>
      </c>
      <c r="E11" s="82">
        <v>2</v>
      </c>
      <c r="F11" s="82">
        <v>2</v>
      </c>
      <c r="G11" s="82">
        <v>2</v>
      </c>
      <c r="H11" s="82">
        <v>1</v>
      </c>
      <c r="I11" s="82">
        <v>2</v>
      </c>
      <c r="J11" s="82">
        <v>2</v>
      </c>
      <c r="K11" s="82">
        <v>1</v>
      </c>
      <c r="L11" s="232"/>
      <c r="M11" s="82">
        <v>2</v>
      </c>
      <c r="N11" s="82">
        <v>2</v>
      </c>
      <c r="O11" s="82">
        <v>0</v>
      </c>
      <c r="P11" s="95">
        <f t="shared" si="0"/>
        <v>16</v>
      </c>
      <c r="Q11" s="95"/>
      <c r="R11" s="82">
        <v>1</v>
      </c>
    </row>
    <row r="12" spans="1:18" ht="18.75">
      <c r="A12" s="81"/>
      <c r="B12" s="80" t="s">
        <v>243</v>
      </c>
      <c r="C12" s="92" t="s">
        <v>241</v>
      </c>
      <c r="D12" s="182" t="s">
        <v>1</v>
      </c>
      <c r="E12" s="82">
        <v>0</v>
      </c>
      <c r="F12" s="82">
        <v>1</v>
      </c>
      <c r="G12" s="82">
        <v>1</v>
      </c>
      <c r="H12" s="82">
        <v>0</v>
      </c>
      <c r="I12" s="82">
        <v>1</v>
      </c>
      <c r="J12" s="82">
        <v>0</v>
      </c>
      <c r="K12" s="82">
        <v>1</v>
      </c>
      <c r="L12" s="82">
        <v>0</v>
      </c>
      <c r="M12" s="232"/>
      <c r="N12" s="82">
        <v>1</v>
      </c>
      <c r="O12" s="82">
        <v>1</v>
      </c>
      <c r="P12" s="95">
        <f t="shared" si="0"/>
        <v>6</v>
      </c>
      <c r="Q12" s="95"/>
      <c r="R12" s="82"/>
    </row>
    <row r="13" spans="1:18" ht="18.75">
      <c r="A13" s="82"/>
      <c r="B13" s="80" t="s">
        <v>244</v>
      </c>
      <c r="C13" s="92" t="s">
        <v>245</v>
      </c>
      <c r="D13" s="182" t="s">
        <v>1</v>
      </c>
      <c r="E13" s="82">
        <v>0</v>
      </c>
      <c r="F13" s="82">
        <v>0</v>
      </c>
      <c r="G13" s="82">
        <v>1</v>
      </c>
      <c r="H13" s="82">
        <v>0</v>
      </c>
      <c r="I13" s="82">
        <v>0</v>
      </c>
      <c r="J13" s="82">
        <v>0</v>
      </c>
      <c r="K13" s="82">
        <v>1</v>
      </c>
      <c r="L13" s="82">
        <v>0</v>
      </c>
      <c r="M13" s="82">
        <v>1</v>
      </c>
      <c r="N13" s="232"/>
      <c r="O13" s="82">
        <v>1</v>
      </c>
      <c r="P13" s="95">
        <f t="shared" si="0"/>
        <v>4</v>
      </c>
      <c r="Q13" s="95"/>
      <c r="R13" s="82"/>
    </row>
    <row r="15" spans="1:18" ht="23.25">
      <c r="A15" s="333" t="s">
        <v>246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</row>
    <row r="16" spans="1:18" ht="15.75">
      <c r="B16" s="4" t="s">
        <v>233</v>
      </c>
    </row>
    <row r="17" spans="1:6" ht="50.25" thickBot="1">
      <c r="A17" s="233" t="s">
        <v>12</v>
      </c>
      <c r="B17" s="234" t="s">
        <v>42</v>
      </c>
      <c r="C17" s="234" t="s">
        <v>111</v>
      </c>
      <c r="D17" s="235" t="s">
        <v>83</v>
      </c>
      <c r="E17" s="236"/>
      <c r="F17" s="236"/>
    </row>
    <row r="18" spans="1:6" ht="19.5" thickTop="1">
      <c r="A18" s="96"/>
      <c r="B18" s="83" t="s">
        <v>3</v>
      </c>
      <c r="C18" s="118" t="s">
        <v>114</v>
      </c>
      <c r="D18" s="177" t="s">
        <v>1</v>
      </c>
      <c r="E18" s="237">
        <v>1</v>
      </c>
      <c r="F18" s="2">
        <v>0</v>
      </c>
    </row>
    <row r="19" spans="1:6" ht="18.75">
      <c r="A19" s="96"/>
      <c r="B19" s="83" t="s">
        <v>104</v>
      </c>
      <c r="C19" s="118" t="s">
        <v>114</v>
      </c>
      <c r="D19" s="177" t="s">
        <v>240</v>
      </c>
      <c r="E19" s="1">
        <v>0</v>
      </c>
      <c r="F19" s="1"/>
    </row>
    <row r="20" spans="1:6" ht="18.75">
      <c r="A20" s="96"/>
      <c r="B20" s="83" t="s">
        <v>96</v>
      </c>
      <c r="C20" s="118" t="s">
        <v>113</v>
      </c>
      <c r="D20" s="182" t="s">
        <v>177</v>
      </c>
      <c r="E20" s="1">
        <v>0</v>
      </c>
      <c r="F20" s="1"/>
    </row>
    <row r="21" spans="1:6" ht="18.75">
      <c r="A21" s="81"/>
      <c r="B21" s="80" t="s">
        <v>38</v>
      </c>
      <c r="C21" s="92" t="s">
        <v>241</v>
      </c>
      <c r="D21" s="182" t="s">
        <v>1</v>
      </c>
      <c r="E21" s="1">
        <v>0</v>
      </c>
      <c r="F21" s="1"/>
    </row>
    <row r="22" spans="1:6" ht="18.75">
      <c r="A22" s="81"/>
      <c r="B22" s="80" t="s">
        <v>242</v>
      </c>
      <c r="C22" s="92" t="s">
        <v>114</v>
      </c>
      <c r="D22" s="182" t="s">
        <v>240</v>
      </c>
      <c r="E22" s="1">
        <v>0</v>
      </c>
      <c r="F22" s="1"/>
    </row>
    <row r="23" spans="1:6" ht="18.75">
      <c r="A23" s="81"/>
      <c r="B23" s="80" t="s">
        <v>47</v>
      </c>
      <c r="C23" s="92" t="s">
        <v>241</v>
      </c>
      <c r="D23" s="182" t="s">
        <v>1</v>
      </c>
      <c r="E23" s="145">
        <v>1</v>
      </c>
      <c r="F23" s="1">
        <v>0</v>
      </c>
    </row>
    <row r="24" spans="1:6" ht="18.75">
      <c r="A24" s="194">
        <v>1</v>
      </c>
      <c r="B24" s="195" t="s">
        <v>112</v>
      </c>
      <c r="C24" s="146" t="s">
        <v>114</v>
      </c>
      <c r="D24" s="196" t="s">
        <v>115</v>
      </c>
      <c r="E24" s="145">
        <v>1</v>
      </c>
      <c r="F24" s="1">
        <v>1</v>
      </c>
    </row>
    <row r="25" spans="1:6" ht="18.75">
      <c r="A25" s="81"/>
      <c r="B25" s="80" t="s">
        <v>94</v>
      </c>
      <c r="C25" s="92" t="s">
        <v>114</v>
      </c>
      <c r="D25" s="182" t="s">
        <v>155</v>
      </c>
      <c r="E25" s="1">
        <v>0</v>
      </c>
      <c r="F25" s="1"/>
    </row>
    <row r="26" spans="1:6" ht="18.75">
      <c r="A26" s="81"/>
      <c r="B26" s="80" t="s">
        <v>243</v>
      </c>
      <c r="C26" s="92" t="s">
        <v>241</v>
      </c>
      <c r="D26" s="182" t="s">
        <v>1</v>
      </c>
      <c r="E26" s="1">
        <v>0</v>
      </c>
      <c r="F26" s="1"/>
    </row>
    <row r="27" spans="1:6" ht="18.75">
      <c r="A27" s="82"/>
      <c r="B27" s="80" t="s">
        <v>244</v>
      </c>
      <c r="C27" s="92" t="s">
        <v>245</v>
      </c>
      <c r="D27" s="182" t="s">
        <v>1</v>
      </c>
      <c r="E27" s="1">
        <v>0</v>
      </c>
      <c r="F27" s="1"/>
    </row>
  </sheetData>
  <mergeCells count="2">
    <mergeCell ref="A1:R1"/>
    <mergeCell ref="A15:R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49"/>
  <sheetViews>
    <sheetView workbookViewId="0">
      <selection activeCell="A52" sqref="A52"/>
    </sheetView>
  </sheetViews>
  <sheetFormatPr defaultRowHeight="15"/>
  <cols>
    <col min="1" max="1" width="6.85546875" bestFit="1" customWidth="1"/>
    <col min="2" max="2" width="18" customWidth="1"/>
    <col min="3" max="3" width="21.42578125" bestFit="1" customWidth="1"/>
    <col min="4" max="6" width="3" bestFit="1" customWidth="1"/>
    <col min="7" max="7" width="4" customWidth="1"/>
    <col min="8" max="10" width="3" bestFit="1" customWidth="1"/>
    <col min="11" max="11" width="4" customWidth="1"/>
    <col min="12" max="14" width="3" bestFit="1" customWidth="1"/>
    <col min="15" max="15" width="4" customWidth="1"/>
    <col min="16" max="18" width="3" bestFit="1" customWidth="1"/>
    <col min="19" max="19" width="4" customWidth="1"/>
    <col min="20" max="22" width="3" bestFit="1" customWidth="1"/>
    <col min="23" max="23" width="4" customWidth="1"/>
    <col min="24" max="26" width="3" bestFit="1" customWidth="1"/>
    <col min="27" max="27" width="4" customWidth="1"/>
    <col min="28" max="30" width="3" bestFit="1" customWidth="1"/>
    <col min="31" max="31" width="4" customWidth="1"/>
    <col min="32" max="34" width="3" bestFit="1" customWidth="1"/>
    <col min="35" max="35" width="4" bestFit="1" customWidth="1"/>
    <col min="36" max="38" width="3" bestFit="1" customWidth="1"/>
    <col min="39" max="39" width="4" customWidth="1"/>
    <col min="40" max="42" width="3" bestFit="1" customWidth="1"/>
    <col min="43" max="43" width="4" customWidth="1"/>
    <col min="44" max="44" width="10" bestFit="1" customWidth="1"/>
  </cols>
  <sheetData>
    <row r="1" spans="1:44" ht="31.5" customHeight="1">
      <c r="A1" s="334" t="s">
        <v>273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</row>
    <row r="2" spans="1:44" ht="19.5" thickBot="1">
      <c r="A2" s="244" t="s">
        <v>12</v>
      </c>
      <c r="B2" s="109" t="s">
        <v>16</v>
      </c>
      <c r="C2" s="109" t="s">
        <v>128</v>
      </c>
      <c r="D2" s="110">
        <v>1</v>
      </c>
      <c r="E2" s="110">
        <v>2</v>
      </c>
      <c r="F2" s="110">
        <v>3</v>
      </c>
      <c r="G2" s="111" t="s">
        <v>129</v>
      </c>
      <c r="H2" s="110">
        <v>1</v>
      </c>
      <c r="I2" s="110">
        <v>2</v>
      </c>
      <c r="J2" s="110">
        <v>3</v>
      </c>
      <c r="K2" s="111" t="s">
        <v>130</v>
      </c>
      <c r="L2" s="110">
        <v>1</v>
      </c>
      <c r="M2" s="110">
        <v>2</v>
      </c>
      <c r="N2" s="110">
        <v>3</v>
      </c>
      <c r="O2" s="111" t="s">
        <v>131</v>
      </c>
      <c r="P2" s="110">
        <v>1</v>
      </c>
      <c r="Q2" s="110">
        <v>2</v>
      </c>
      <c r="R2" s="110">
        <v>3</v>
      </c>
      <c r="S2" s="111" t="s">
        <v>132</v>
      </c>
      <c r="T2" s="110">
        <v>1</v>
      </c>
      <c r="U2" s="110">
        <v>2</v>
      </c>
      <c r="V2" s="110">
        <v>3</v>
      </c>
      <c r="W2" s="111" t="s">
        <v>133</v>
      </c>
      <c r="X2" s="110">
        <v>1</v>
      </c>
      <c r="Y2" s="110">
        <v>2</v>
      </c>
      <c r="Z2" s="110">
        <v>3</v>
      </c>
      <c r="AA2" s="111" t="s">
        <v>134</v>
      </c>
      <c r="AB2" s="110">
        <v>1</v>
      </c>
      <c r="AC2" s="110">
        <v>2</v>
      </c>
      <c r="AD2" s="110">
        <v>3</v>
      </c>
      <c r="AE2" s="111" t="s">
        <v>135</v>
      </c>
      <c r="AF2" s="110">
        <v>1</v>
      </c>
      <c r="AG2" s="110">
        <v>2</v>
      </c>
      <c r="AH2" s="110">
        <v>3</v>
      </c>
      <c r="AI2" s="111" t="s">
        <v>136</v>
      </c>
      <c r="AJ2" s="110">
        <v>1</v>
      </c>
      <c r="AK2" s="110">
        <v>2</v>
      </c>
      <c r="AL2" s="110">
        <v>3</v>
      </c>
      <c r="AM2" s="111" t="s">
        <v>137</v>
      </c>
      <c r="AN2" s="110">
        <v>1</v>
      </c>
      <c r="AO2" s="110">
        <v>2</v>
      </c>
      <c r="AP2" s="110">
        <v>3</v>
      </c>
      <c r="AQ2" s="112" t="s">
        <v>138</v>
      </c>
      <c r="AR2" s="109" t="s">
        <v>15</v>
      </c>
    </row>
    <row r="3" spans="1:44" ht="29.25" customHeight="1" thickTop="1">
      <c r="A3" s="245">
        <v>1</v>
      </c>
      <c r="B3" s="246" t="s">
        <v>1</v>
      </c>
      <c r="C3" s="247" t="s">
        <v>263</v>
      </c>
      <c r="D3" s="47">
        <v>5</v>
      </c>
      <c r="E3" s="47">
        <v>7</v>
      </c>
      <c r="F3" s="47">
        <v>8</v>
      </c>
      <c r="G3" s="248">
        <f t="shared" ref="G3:G22" si="0">F3+E3+D3</f>
        <v>20</v>
      </c>
      <c r="H3" s="47">
        <v>8</v>
      </c>
      <c r="I3" s="47">
        <v>9</v>
      </c>
      <c r="J3" s="47">
        <v>0</v>
      </c>
      <c r="K3" s="248">
        <f t="shared" ref="K3:K16" si="1">J3+I3+H3</f>
        <v>17</v>
      </c>
      <c r="L3" s="47">
        <v>6</v>
      </c>
      <c r="M3" s="47">
        <v>6</v>
      </c>
      <c r="N3" s="47">
        <v>9</v>
      </c>
      <c r="O3" s="248">
        <f t="shared" ref="O3:O27" si="2">N3+M3+L3</f>
        <v>21</v>
      </c>
      <c r="P3" s="47">
        <v>7</v>
      </c>
      <c r="Q3" s="47">
        <v>7</v>
      </c>
      <c r="R3" s="47">
        <v>7</v>
      </c>
      <c r="S3" s="248">
        <f t="shared" ref="S3:S17" si="3">R3+Q3+P3</f>
        <v>21</v>
      </c>
      <c r="T3" s="47">
        <v>6</v>
      </c>
      <c r="U3" s="47">
        <v>6</v>
      </c>
      <c r="V3" s="47">
        <v>7</v>
      </c>
      <c r="W3" s="248">
        <f t="shared" ref="W3:W14" si="4">V3+U3+T3</f>
        <v>19</v>
      </c>
      <c r="X3" s="47">
        <v>6</v>
      </c>
      <c r="Y3" s="47">
        <v>7</v>
      </c>
      <c r="Z3" s="47">
        <v>8</v>
      </c>
      <c r="AA3" s="248">
        <f t="shared" ref="AA3:AA49" si="5">Z3+Y3+X3</f>
        <v>21</v>
      </c>
      <c r="AB3" s="47">
        <v>6</v>
      </c>
      <c r="AC3" s="47">
        <v>6</v>
      </c>
      <c r="AD3" s="47">
        <v>7</v>
      </c>
      <c r="AE3" s="248">
        <f t="shared" ref="AE3:AE33" si="6">AD3+AC3+AB3</f>
        <v>19</v>
      </c>
      <c r="AF3" s="47">
        <v>6</v>
      </c>
      <c r="AG3" s="47">
        <v>4</v>
      </c>
      <c r="AH3" s="47">
        <v>8</v>
      </c>
      <c r="AI3" s="248">
        <f t="shared" ref="AI3:AI27" si="7">AH3+AG3+AF3</f>
        <v>18</v>
      </c>
      <c r="AJ3" s="47">
        <v>6</v>
      </c>
      <c r="AK3" s="47">
        <v>7</v>
      </c>
      <c r="AL3" s="47">
        <v>8</v>
      </c>
      <c r="AM3" s="248">
        <f t="shared" ref="AM3:AM21" si="8">AL3+AK3+AJ3</f>
        <v>21</v>
      </c>
      <c r="AN3" s="47">
        <v>9</v>
      </c>
      <c r="AO3" s="47">
        <v>7</v>
      </c>
      <c r="AP3" s="47">
        <v>0</v>
      </c>
      <c r="AQ3" s="249">
        <f t="shared" ref="AQ3:AQ28" si="9">AP3+AO3+AN3</f>
        <v>16</v>
      </c>
      <c r="AR3" s="250">
        <f t="shared" ref="AR3:AR49" si="10">AQ3+AM3+AI3+AE3+AA3+W3+S3+O3+K3+G3</f>
        <v>193</v>
      </c>
    </row>
    <row r="4" spans="1:44" ht="30" customHeight="1">
      <c r="A4" s="245">
        <v>2</v>
      </c>
      <c r="B4" s="251" t="s">
        <v>2</v>
      </c>
      <c r="C4" s="252" t="s">
        <v>264</v>
      </c>
      <c r="D4" s="47">
        <v>7</v>
      </c>
      <c r="E4" s="47">
        <v>7</v>
      </c>
      <c r="F4" s="47">
        <v>6</v>
      </c>
      <c r="G4" s="248">
        <f t="shared" si="0"/>
        <v>20</v>
      </c>
      <c r="H4" s="47">
        <v>7</v>
      </c>
      <c r="I4" s="47">
        <v>6</v>
      </c>
      <c r="J4" s="47">
        <v>7</v>
      </c>
      <c r="K4" s="248">
        <f t="shared" si="1"/>
        <v>20</v>
      </c>
      <c r="L4" s="47">
        <v>10</v>
      </c>
      <c r="M4" s="47">
        <v>6</v>
      </c>
      <c r="N4" s="47">
        <v>0</v>
      </c>
      <c r="O4" s="248">
        <f t="shared" si="2"/>
        <v>16</v>
      </c>
      <c r="P4" s="47">
        <v>10</v>
      </c>
      <c r="Q4" s="47">
        <v>9</v>
      </c>
      <c r="R4" s="47">
        <v>0</v>
      </c>
      <c r="S4" s="248">
        <f t="shared" si="3"/>
        <v>19</v>
      </c>
      <c r="T4" s="47">
        <v>9</v>
      </c>
      <c r="U4" s="47">
        <v>5</v>
      </c>
      <c r="V4" s="47">
        <v>5</v>
      </c>
      <c r="W4" s="248">
        <f t="shared" si="4"/>
        <v>19</v>
      </c>
      <c r="X4" s="47">
        <v>7</v>
      </c>
      <c r="Y4" s="47">
        <v>7</v>
      </c>
      <c r="Z4" s="47">
        <v>6</v>
      </c>
      <c r="AA4" s="248">
        <f t="shared" si="5"/>
        <v>20</v>
      </c>
      <c r="AB4" s="47">
        <v>7</v>
      </c>
      <c r="AC4" s="47">
        <v>6</v>
      </c>
      <c r="AD4" s="47">
        <v>5</v>
      </c>
      <c r="AE4" s="248">
        <f t="shared" si="6"/>
        <v>18</v>
      </c>
      <c r="AF4" s="47">
        <v>4</v>
      </c>
      <c r="AG4" s="47">
        <v>6</v>
      </c>
      <c r="AH4" s="47">
        <v>10</v>
      </c>
      <c r="AI4" s="248">
        <f t="shared" si="7"/>
        <v>20</v>
      </c>
      <c r="AJ4" s="47">
        <v>7</v>
      </c>
      <c r="AK4" s="47">
        <v>4</v>
      </c>
      <c r="AL4" s="47">
        <v>7</v>
      </c>
      <c r="AM4" s="248">
        <f t="shared" si="8"/>
        <v>18</v>
      </c>
      <c r="AN4" s="47">
        <v>4</v>
      </c>
      <c r="AO4" s="47">
        <v>7</v>
      </c>
      <c r="AP4" s="47">
        <v>9</v>
      </c>
      <c r="AQ4" s="249">
        <f t="shared" si="9"/>
        <v>20</v>
      </c>
      <c r="AR4" s="253">
        <f t="shared" si="10"/>
        <v>190</v>
      </c>
    </row>
    <row r="5" spans="1:44" ht="30" customHeight="1">
      <c r="A5" s="245">
        <v>3</v>
      </c>
      <c r="B5" s="254" t="s">
        <v>2</v>
      </c>
      <c r="C5" s="255" t="s">
        <v>265</v>
      </c>
      <c r="D5" s="33">
        <v>2</v>
      </c>
      <c r="E5" s="33">
        <v>8</v>
      </c>
      <c r="F5" s="33">
        <v>8</v>
      </c>
      <c r="G5" s="248">
        <f t="shared" si="0"/>
        <v>18</v>
      </c>
      <c r="H5" s="33">
        <v>6</v>
      </c>
      <c r="I5" s="33">
        <v>6</v>
      </c>
      <c r="J5" s="33">
        <v>7</v>
      </c>
      <c r="K5" s="248">
        <f t="shared" si="1"/>
        <v>19</v>
      </c>
      <c r="L5" s="33">
        <v>2</v>
      </c>
      <c r="M5" s="33">
        <v>7</v>
      </c>
      <c r="N5" s="33">
        <v>9</v>
      </c>
      <c r="O5" s="248">
        <f t="shared" si="2"/>
        <v>18</v>
      </c>
      <c r="P5" s="33">
        <v>4</v>
      </c>
      <c r="Q5" s="33">
        <v>6</v>
      </c>
      <c r="R5" s="33">
        <v>9</v>
      </c>
      <c r="S5" s="248">
        <f t="shared" si="3"/>
        <v>19</v>
      </c>
      <c r="T5" s="33">
        <v>4</v>
      </c>
      <c r="U5" s="33">
        <v>8</v>
      </c>
      <c r="V5" s="33">
        <v>9</v>
      </c>
      <c r="W5" s="248">
        <f t="shared" si="4"/>
        <v>21</v>
      </c>
      <c r="X5" s="33">
        <v>4</v>
      </c>
      <c r="Y5" s="33">
        <v>8</v>
      </c>
      <c r="Z5" s="33">
        <v>9</v>
      </c>
      <c r="AA5" s="248">
        <f t="shared" si="5"/>
        <v>21</v>
      </c>
      <c r="AB5" s="33">
        <v>1</v>
      </c>
      <c r="AC5" s="33">
        <v>7</v>
      </c>
      <c r="AD5" s="33">
        <v>9</v>
      </c>
      <c r="AE5" s="248">
        <f t="shared" si="6"/>
        <v>17</v>
      </c>
      <c r="AF5" s="33">
        <v>5</v>
      </c>
      <c r="AG5" s="33">
        <v>5</v>
      </c>
      <c r="AH5" s="33">
        <v>8</v>
      </c>
      <c r="AI5" s="248">
        <f t="shared" si="7"/>
        <v>18</v>
      </c>
      <c r="AJ5" s="33">
        <v>3</v>
      </c>
      <c r="AK5" s="33">
        <v>7</v>
      </c>
      <c r="AL5" s="33">
        <v>9</v>
      </c>
      <c r="AM5" s="248">
        <f t="shared" si="8"/>
        <v>19</v>
      </c>
      <c r="AN5" s="33">
        <v>6</v>
      </c>
      <c r="AO5" s="33">
        <v>6</v>
      </c>
      <c r="AP5" s="33">
        <v>7</v>
      </c>
      <c r="AQ5" s="249">
        <f t="shared" si="9"/>
        <v>19</v>
      </c>
      <c r="AR5" s="253">
        <f t="shared" si="10"/>
        <v>189</v>
      </c>
    </row>
    <row r="6" spans="1:44" ht="30" customHeight="1">
      <c r="A6" s="256">
        <v>4</v>
      </c>
      <c r="B6" s="115" t="s">
        <v>1</v>
      </c>
      <c r="C6" s="1" t="s">
        <v>266</v>
      </c>
      <c r="D6" s="33">
        <v>3</v>
      </c>
      <c r="E6" s="33">
        <v>6</v>
      </c>
      <c r="F6" s="33">
        <v>4</v>
      </c>
      <c r="G6" s="248">
        <f t="shared" si="0"/>
        <v>13</v>
      </c>
      <c r="H6" s="33">
        <v>5</v>
      </c>
      <c r="I6" s="33">
        <v>9</v>
      </c>
      <c r="J6" s="33">
        <v>7</v>
      </c>
      <c r="K6" s="248">
        <f t="shared" si="1"/>
        <v>21</v>
      </c>
      <c r="L6" s="33">
        <v>7</v>
      </c>
      <c r="M6" s="33">
        <v>6</v>
      </c>
      <c r="N6" s="33">
        <v>7</v>
      </c>
      <c r="O6" s="248">
        <f t="shared" si="2"/>
        <v>20</v>
      </c>
      <c r="P6" s="33">
        <v>4</v>
      </c>
      <c r="Q6" s="33">
        <v>9</v>
      </c>
      <c r="R6" s="33">
        <v>5</v>
      </c>
      <c r="S6" s="248">
        <f t="shared" si="3"/>
        <v>18</v>
      </c>
      <c r="T6" s="33">
        <v>8</v>
      </c>
      <c r="U6" s="33">
        <v>4</v>
      </c>
      <c r="V6" s="33">
        <v>8</v>
      </c>
      <c r="W6" s="248">
        <f t="shared" si="4"/>
        <v>20</v>
      </c>
      <c r="X6" s="33">
        <v>8</v>
      </c>
      <c r="Y6" s="33">
        <v>5</v>
      </c>
      <c r="Z6" s="33">
        <v>7</v>
      </c>
      <c r="AA6" s="248">
        <f t="shared" si="5"/>
        <v>20</v>
      </c>
      <c r="AB6" s="33">
        <v>6</v>
      </c>
      <c r="AC6" s="33">
        <v>3</v>
      </c>
      <c r="AD6" s="33">
        <v>9</v>
      </c>
      <c r="AE6" s="248">
        <f t="shared" si="6"/>
        <v>18</v>
      </c>
      <c r="AF6" s="33">
        <v>6</v>
      </c>
      <c r="AG6" s="33">
        <v>9</v>
      </c>
      <c r="AH6" s="33">
        <v>4</v>
      </c>
      <c r="AI6" s="248">
        <f t="shared" si="7"/>
        <v>19</v>
      </c>
      <c r="AJ6" s="33">
        <v>6</v>
      </c>
      <c r="AK6" s="33">
        <v>9</v>
      </c>
      <c r="AL6" s="33">
        <v>3</v>
      </c>
      <c r="AM6" s="248">
        <f t="shared" si="8"/>
        <v>18</v>
      </c>
      <c r="AN6" s="33">
        <v>8</v>
      </c>
      <c r="AO6" s="33">
        <v>4</v>
      </c>
      <c r="AP6" s="33">
        <v>8</v>
      </c>
      <c r="AQ6" s="249">
        <f t="shared" si="9"/>
        <v>20</v>
      </c>
      <c r="AR6" s="253">
        <f t="shared" si="10"/>
        <v>187</v>
      </c>
    </row>
    <row r="7" spans="1:44" ht="30" customHeight="1">
      <c r="A7" s="256"/>
      <c r="B7" s="115" t="s">
        <v>1</v>
      </c>
      <c r="C7" s="1" t="s">
        <v>263</v>
      </c>
      <c r="D7" s="33">
        <v>4</v>
      </c>
      <c r="E7" s="33">
        <v>8</v>
      </c>
      <c r="F7" s="33">
        <v>8</v>
      </c>
      <c r="G7" s="248">
        <f t="shared" si="0"/>
        <v>20</v>
      </c>
      <c r="H7" s="33">
        <v>6</v>
      </c>
      <c r="I7" s="33">
        <v>7</v>
      </c>
      <c r="J7" s="33">
        <v>8</v>
      </c>
      <c r="K7" s="248">
        <f t="shared" si="1"/>
        <v>21</v>
      </c>
      <c r="L7" s="33">
        <v>5</v>
      </c>
      <c r="M7" s="33">
        <v>6</v>
      </c>
      <c r="N7" s="33">
        <v>7</v>
      </c>
      <c r="O7" s="248">
        <f t="shared" si="2"/>
        <v>18</v>
      </c>
      <c r="P7" s="33">
        <v>1</v>
      </c>
      <c r="Q7" s="33">
        <v>6</v>
      </c>
      <c r="R7" s="33">
        <v>8</v>
      </c>
      <c r="S7" s="248">
        <f t="shared" si="3"/>
        <v>15</v>
      </c>
      <c r="T7" s="33">
        <v>5</v>
      </c>
      <c r="U7" s="33">
        <v>5</v>
      </c>
      <c r="V7" s="33">
        <v>9</v>
      </c>
      <c r="W7" s="248">
        <f t="shared" si="4"/>
        <v>19</v>
      </c>
      <c r="X7" s="33">
        <v>5</v>
      </c>
      <c r="Y7" s="33">
        <v>5</v>
      </c>
      <c r="Z7" s="33">
        <v>6</v>
      </c>
      <c r="AA7" s="248">
        <f t="shared" si="5"/>
        <v>16</v>
      </c>
      <c r="AB7" s="33">
        <v>4</v>
      </c>
      <c r="AC7" s="33">
        <v>6</v>
      </c>
      <c r="AD7" s="33">
        <v>8</v>
      </c>
      <c r="AE7" s="248">
        <f t="shared" si="6"/>
        <v>18</v>
      </c>
      <c r="AF7" s="33">
        <v>4</v>
      </c>
      <c r="AG7" s="33">
        <v>8</v>
      </c>
      <c r="AH7" s="33">
        <v>9</v>
      </c>
      <c r="AI7" s="248">
        <f t="shared" si="7"/>
        <v>21</v>
      </c>
      <c r="AJ7" s="33">
        <v>6</v>
      </c>
      <c r="AK7" s="33">
        <v>6</v>
      </c>
      <c r="AL7" s="33">
        <v>9</v>
      </c>
      <c r="AM7" s="248">
        <f t="shared" si="8"/>
        <v>21</v>
      </c>
      <c r="AN7" s="33">
        <v>6</v>
      </c>
      <c r="AO7" s="33">
        <v>6</v>
      </c>
      <c r="AP7" s="33">
        <v>6</v>
      </c>
      <c r="AQ7" s="249">
        <f t="shared" si="9"/>
        <v>18</v>
      </c>
      <c r="AR7" s="253">
        <f t="shared" si="10"/>
        <v>187</v>
      </c>
    </row>
    <row r="8" spans="1:44" ht="30" customHeight="1">
      <c r="A8" s="257"/>
      <c r="B8" s="115" t="s">
        <v>1</v>
      </c>
      <c r="C8" s="1" t="s">
        <v>263</v>
      </c>
      <c r="D8" s="33">
        <v>6</v>
      </c>
      <c r="E8" s="33">
        <v>6</v>
      </c>
      <c r="F8" s="33">
        <v>8</v>
      </c>
      <c r="G8" s="248">
        <f t="shared" si="0"/>
        <v>20</v>
      </c>
      <c r="H8" s="33">
        <v>4</v>
      </c>
      <c r="I8" s="33">
        <v>5</v>
      </c>
      <c r="J8" s="33">
        <v>8</v>
      </c>
      <c r="K8" s="248">
        <f t="shared" si="1"/>
        <v>17</v>
      </c>
      <c r="L8" s="33">
        <v>5</v>
      </c>
      <c r="M8" s="33">
        <v>7</v>
      </c>
      <c r="N8" s="33">
        <v>9</v>
      </c>
      <c r="O8" s="248">
        <f t="shared" si="2"/>
        <v>21</v>
      </c>
      <c r="P8" s="33">
        <v>7</v>
      </c>
      <c r="Q8" s="33">
        <v>7</v>
      </c>
      <c r="R8" s="33">
        <v>4</v>
      </c>
      <c r="S8" s="248">
        <f t="shared" si="3"/>
        <v>18</v>
      </c>
      <c r="T8" s="33">
        <v>3</v>
      </c>
      <c r="U8" s="33">
        <v>6</v>
      </c>
      <c r="V8" s="33">
        <v>8</v>
      </c>
      <c r="W8" s="248">
        <f t="shared" si="4"/>
        <v>17</v>
      </c>
      <c r="X8" s="33">
        <v>6</v>
      </c>
      <c r="Y8" s="33">
        <v>6</v>
      </c>
      <c r="Z8" s="33">
        <v>7</v>
      </c>
      <c r="AA8" s="248">
        <f t="shared" si="5"/>
        <v>19</v>
      </c>
      <c r="AB8" s="33">
        <v>5</v>
      </c>
      <c r="AC8" s="33">
        <v>7</v>
      </c>
      <c r="AD8" s="33">
        <v>8</v>
      </c>
      <c r="AE8" s="248">
        <f t="shared" si="6"/>
        <v>20</v>
      </c>
      <c r="AF8" s="33">
        <v>5</v>
      </c>
      <c r="AG8" s="33">
        <v>4</v>
      </c>
      <c r="AH8" s="33">
        <v>8</v>
      </c>
      <c r="AI8" s="248">
        <f t="shared" si="7"/>
        <v>17</v>
      </c>
      <c r="AJ8" s="33">
        <v>5</v>
      </c>
      <c r="AK8" s="33">
        <v>6</v>
      </c>
      <c r="AL8" s="33">
        <v>7</v>
      </c>
      <c r="AM8" s="248">
        <f t="shared" si="8"/>
        <v>18</v>
      </c>
      <c r="AN8" s="33">
        <v>9</v>
      </c>
      <c r="AO8" s="33">
        <v>9</v>
      </c>
      <c r="AP8" s="33">
        <v>0</v>
      </c>
      <c r="AQ8" s="249">
        <f t="shared" si="9"/>
        <v>18</v>
      </c>
      <c r="AR8" s="253">
        <f t="shared" si="10"/>
        <v>185</v>
      </c>
    </row>
    <row r="9" spans="1:44" ht="30" customHeight="1">
      <c r="A9" s="256">
        <v>5</v>
      </c>
      <c r="B9" s="115" t="s">
        <v>1</v>
      </c>
      <c r="C9" s="1" t="s">
        <v>267</v>
      </c>
      <c r="D9" s="33">
        <v>4</v>
      </c>
      <c r="E9" s="33">
        <v>8</v>
      </c>
      <c r="F9" s="33">
        <v>7</v>
      </c>
      <c r="G9" s="248">
        <f t="shared" si="0"/>
        <v>19</v>
      </c>
      <c r="H9" s="33">
        <v>5</v>
      </c>
      <c r="I9" s="33">
        <v>8</v>
      </c>
      <c r="J9" s="33">
        <v>3</v>
      </c>
      <c r="K9" s="248">
        <f t="shared" si="1"/>
        <v>16</v>
      </c>
      <c r="L9" s="33">
        <v>7</v>
      </c>
      <c r="M9" s="33">
        <v>5</v>
      </c>
      <c r="N9" s="33">
        <v>7</v>
      </c>
      <c r="O9" s="248">
        <f t="shared" si="2"/>
        <v>19</v>
      </c>
      <c r="P9" s="33">
        <v>5</v>
      </c>
      <c r="Q9" s="33">
        <v>8</v>
      </c>
      <c r="R9" s="33">
        <v>5</v>
      </c>
      <c r="S9" s="248">
        <f t="shared" si="3"/>
        <v>18</v>
      </c>
      <c r="T9" s="33">
        <v>6</v>
      </c>
      <c r="U9" s="33">
        <v>9</v>
      </c>
      <c r="V9" s="33">
        <v>4</v>
      </c>
      <c r="W9" s="248">
        <f t="shared" si="4"/>
        <v>19</v>
      </c>
      <c r="X9" s="33">
        <v>7</v>
      </c>
      <c r="Y9" s="33">
        <v>7</v>
      </c>
      <c r="Z9" s="33">
        <v>4</v>
      </c>
      <c r="AA9" s="248">
        <f t="shared" si="5"/>
        <v>18</v>
      </c>
      <c r="AB9" s="33">
        <v>6</v>
      </c>
      <c r="AC9" s="33">
        <v>4</v>
      </c>
      <c r="AD9" s="33">
        <v>8</v>
      </c>
      <c r="AE9" s="248">
        <f t="shared" si="6"/>
        <v>18</v>
      </c>
      <c r="AF9" s="33">
        <v>9</v>
      </c>
      <c r="AG9" s="33">
        <v>5</v>
      </c>
      <c r="AH9" s="33">
        <v>6</v>
      </c>
      <c r="AI9" s="248">
        <f t="shared" si="7"/>
        <v>20</v>
      </c>
      <c r="AJ9" s="33">
        <v>6</v>
      </c>
      <c r="AK9" s="33">
        <v>8</v>
      </c>
      <c r="AL9" s="33">
        <v>4</v>
      </c>
      <c r="AM9" s="248">
        <f t="shared" si="8"/>
        <v>18</v>
      </c>
      <c r="AN9" s="33">
        <v>6</v>
      </c>
      <c r="AO9" s="33">
        <v>8</v>
      </c>
      <c r="AP9" s="33">
        <v>4</v>
      </c>
      <c r="AQ9" s="249">
        <f t="shared" si="9"/>
        <v>18</v>
      </c>
      <c r="AR9" s="253">
        <f t="shared" si="10"/>
        <v>183</v>
      </c>
    </row>
    <row r="10" spans="1:44" ht="30" customHeight="1">
      <c r="A10" s="257"/>
      <c r="B10" s="115" t="s">
        <v>2</v>
      </c>
      <c r="C10" s="1" t="s">
        <v>265</v>
      </c>
      <c r="D10" s="33">
        <v>4</v>
      </c>
      <c r="E10" s="33">
        <v>5</v>
      </c>
      <c r="F10" s="33">
        <v>8</v>
      </c>
      <c r="G10" s="248">
        <f t="shared" si="0"/>
        <v>17</v>
      </c>
      <c r="H10" s="33">
        <v>3</v>
      </c>
      <c r="I10" s="33">
        <v>5</v>
      </c>
      <c r="J10" s="33">
        <v>8</v>
      </c>
      <c r="K10" s="248">
        <f t="shared" si="1"/>
        <v>16</v>
      </c>
      <c r="L10" s="33">
        <v>5</v>
      </c>
      <c r="M10" s="33">
        <v>6</v>
      </c>
      <c r="N10" s="33">
        <v>7</v>
      </c>
      <c r="O10" s="248">
        <f t="shared" si="2"/>
        <v>18</v>
      </c>
      <c r="P10" s="33">
        <v>0</v>
      </c>
      <c r="Q10" s="33">
        <v>9</v>
      </c>
      <c r="R10" s="33">
        <v>9</v>
      </c>
      <c r="S10" s="248">
        <f t="shared" si="3"/>
        <v>18</v>
      </c>
      <c r="T10" s="33">
        <v>0</v>
      </c>
      <c r="U10" s="33">
        <v>9</v>
      </c>
      <c r="V10" s="33">
        <v>9</v>
      </c>
      <c r="W10" s="248">
        <f t="shared" si="4"/>
        <v>18</v>
      </c>
      <c r="X10" s="33">
        <v>3</v>
      </c>
      <c r="Y10" s="33">
        <v>8</v>
      </c>
      <c r="Z10" s="33">
        <v>8</v>
      </c>
      <c r="AA10" s="248">
        <f t="shared" si="5"/>
        <v>19</v>
      </c>
      <c r="AB10" s="33">
        <v>3</v>
      </c>
      <c r="AC10" s="33">
        <v>7</v>
      </c>
      <c r="AD10" s="33">
        <v>8</v>
      </c>
      <c r="AE10" s="248">
        <f t="shared" si="6"/>
        <v>18</v>
      </c>
      <c r="AF10" s="33">
        <v>2</v>
      </c>
      <c r="AG10" s="33">
        <v>7</v>
      </c>
      <c r="AH10" s="33">
        <v>9</v>
      </c>
      <c r="AI10" s="248">
        <f t="shared" si="7"/>
        <v>18</v>
      </c>
      <c r="AJ10" s="33">
        <v>4</v>
      </c>
      <c r="AK10" s="33">
        <v>8</v>
      </c>
      <c r="AL10" s="33">
        <v>8</v>
      </c>
      <c r="AM10" s="248">
        <f t="shared" si="8"/>
        <v>20</v>
      </c>
      <c r="AN10" s="33">
        <v>5</v>
      </c>
      <c r="AO10" s="33">
        <v>5</v>
      </c>
      <c r="AP10" s="33">
        <v>9</v>
      </c>
      <c r="AQ10" s="249">
        <f t="shared" si="9"/>
        <v>19</v>
      </c>
      <c r="AR10" s="253">
        <f t="shared" si="10"/>
        <v>181</v>
      </c>
    </row>
    <row r="11" spans="1:44" ht="30" customHeight="1">
      <c r="A11" s="256"/>
      <c r="B11" s="115" t="s">
        <v>1</v>
      </c>
      <c r="C11" s="1" t="s">
        <v>263</v>
      </c>
      <c r="D11" s="33">
        <v>5</v>
      </c>
      <c r="E11" s="33">
        <v>6</v>
      </c>
      <c r="F11" s="33">
        <v>9</v>
      </c>
      <c r="G11" s="248">
        <f t="shared" si="0"/>
        <v>20</v>
      </c>
      <c r="H11" s="33">
        <v>3</v>
      </c>
      <c r="I11" s="33">
        <v>7</v>
      </c>
      <c r="J11" s="33">
        <v>9</v>
      </c>
      <c r="K11" s="248">
        <f t="shared" si="1"/>
        <v>19</v>
      </c>
      <c r="L11" s="33">
        <v>5</v>
      </c>
      <c r="M11" s="33">
        <v>6</v>
      </c>
      <c r="N11" s="33">
        <v>6</v>
      </c>
      <c r="O11" s="248">
        <f t="shared" si="2"/>
        <v>17</v>
      </c>
      <c r="P11" s="33">
        <v>6</v>
      </c>
      <c r="Q11" s="33">
        <v>7</v>
      </c>
      <c r="R11" s="33">
        <v>7</v>
      </c>
      <c r="S11" s="248">
        <f t="shared" si="3"/>
        <v>20</v>
      </c>
      <c r="T11" s="33">
        <v>7</v>
      </c>
      <c r="U11" s="33">
        <v>7</v>
      </c>
      <c r="V11" s="33">
        <v>4</v>
      </c>
      <c r="W11" s="248">
        <f t="shared" si="4"/>
        <v>18</v>
      </c>
      <c r="X11" s="33">
        <v>5</v>
      </c>
      <c r="Y11" s="33">
        <v>5</v>
      </c>
      <c r="Z11" s="33">
        <v>8</v>
      </c>
      <c r="AA11" s="248">
        <f t="shared" si="5"/>
        <v>18</v>
      </c>
      <c r="AB11" s="33">
        <v>6</v>
      </c>
      <c r="AC11" s="33">
        <v>6</v>
      </c>
      <c r="AD11" s="33">
        <v>4</v>
      </c>
      <c r="AE11" s="248">
        <f t="shared" si="6"/>
        <v>16</v>
      </c>
      <c r="AF11" s="33">
        <v>7</v>
      </c>
      <c r="AG11" s="33">
        <v>7</v>
      </c>
      <c r="AH11" s="33">
        <v>4</v>
      </c>
      <c r="AI11" s="248">
        <f t="shared" si="7"/>
        <v>18</v>
      </c>
      <c r="AJ11" s="33">
        <v>9</v>
      </c>
      <c r="AK11" s="33">
        <v>6</v>
      </c>
      <c r="AL11" s="33">
        <v>2</v>
      </c>
      <c r="AM11" s="248">
        <f t="shared" si="8"/>
        <v>17</v>
      </c>
      <c r="AN11" s="33">
        <v>3</v>
      </c>
      <c r="AO11" s="33">
        <v>7</v>
      </c>
      <c r="AP11" s="33">
        <v>5</v>
      </c>
      <c r="AQ11" s="249">
        <f t="shared" si="9"/>
        <v>15</v>
      </c>
      <c r="AR11" s="253">
        <f t="shared" si="10"/>
        <v>178</v>
      </c>
    </row>
    <row r="12" spans="1:44" ht="30" customHeight="1">
      <c r="A12" s="257"/>
      <c r="B12" s="115" t="s">
        <v>1</v>
      </c>
      <c r="C12" s="1" t="s">
        <v>263</v>
      </c>
      <c r="D12" s="33">
        <v>4</v>
      </c>
      <c r="E12" s="33">
        <v>6</v>
      </c>
      <c r="F12" s="33">
        <v>9</v>
      </c>
      <c r="G12" s="248">
        <f t="shared" si="0"/>
        <v>19</v>
      </c>
      <c r="H12" s="33">
        <v>4</v>
      </c>
      <c r="I12" s="33">
        <v>6</v>
      </c>
      <c r="J12" s="33">
        <v>8</v>
      </c>
      <c r="K12" s="248">
        <f t="shared" si="1"/>
        <v>18</v>
      </c>
      <c r="L12" s="33">
        <v>4</v>
      </c>
      <c r="M12" s="33">
        <v>8</v>
      </c>
      <c r="N12" s="33">
        <v>9</v>
      </c>
      <c r="O12" s="248">
        <f t="shared" si="2"/>
        <v>21</v>
      </c>
      <c r="P12" s="33">
        <v>7</v>
      </c>
      <c r="Q12" s="33">
        <v>7</v>
      </c>
      <c r="R12" s="33">
        <v>6</v>
      </c>
      <c r="S12" s="248">
        <f t="shared" si="3"/>
        <v>20</v>
      </c>
      <c r="T12" s="33">
        <v>0</v>
      </c>
      <c r="U12" s="33">
        <v>7</v>
      </c>
      <c r="V12" s="33">
        <v>8</v>
      </c>
      <c r="W12" s="248">
        <f t="shared" si="4"/>
        <v>15</v>
      </c>
      <c r="X12" s="33">
        <v>2</v>
      </c>
      <c r="Y12" s="33">
        <v>7</v>
      </c>
      <c r="Z12" s="33">
        <v>8</v>
      </c>
      <c r="AA12" s="248">
        <f t="shared" si="5"/>
        <v>17</v>
      </c>
      <c r="AB12" s="33">
        <v>1</v>
      </c>
      <c r="AC12" s="33">
        <v>5</v>
      </c>
      <c r="AD12" s="33">
        <v>9</v>
      </c>
      <c r="AE12" s="248">
        <f t="shared" si="6"/>
        <v>15</v>
      </c>
      <c r="AF12" s="33">
        <v>5</v>
      </c>
      <c r="AG12" s="33">
        <v>5</v>
      </c>
      <c r="AH12" s="33">
        <v>8</v>
      </c>
      <c r="AI12" s="248">
        <f t="shared" si="7"/>
        <v>18</v>
      </c>
      <c r="AJ12" s="33">
        <v>4</v>
      </c>
      <c r="AK12" s="33">
        <v>5</v>
      </c>
      <c r="AL12" s="33">
        <v>6</v>
      </c>
      <c r="AM12" s="248">
        <f t="shared" si="8"/>
        <v>15</v>
      </c>
      <c r="AN12" s="33">
        <v>6</v>
      </c>
      <c r="AO12" s="33">
        <v>6</v>
      </c>
      <c r="AP12" s="33">
        <v>7</v>
      </c>
      <c r="AQ12" s="249">
        <f t="shared" si="9"/>
        <v>19</v>
      </c>
      <c r="AR12" s="253">
        <f t="shared" si="10"/>
        <v>177</v>
      </c>
    </row>
    <row r="13" spans="1:44" ht="30" customHeight="1">
      <c r="A13" s="256"/>
      <c r="B13" s="115" t="s">
        <v>1</v>
      </c>
      <c r="C13" s="1" t="s">
        <v>263</v>
      </c>
      <c r="D13" s="33">
        <v>5</v>
      </c>
      <c r="E13" s="33">
        <v>6</v>
      </c>
      <c r="F13" s="33">
        <v>7</v>
      </c>
      <c r="G13" s="248">
        <f t="shared" si="0"/>
        <v>18</v>
      </c>
      <c r="H13" s="33">
        <v>2</v>
      </c>
      <c r="I13" s="33">
        <v>4</v>
      </c>
      <c r="J13" s="33">
        <v>7</v>
      </c>
      <c r="K13" s="248">
        <f t="shared" si="1"/>
        <v>13</v>
      </c>
      <c r="L13" s="33">
        <v>5</v>
      </c>
      <c r="M13" s="33">
        <v>6</v>
      </c>
      <c r="N13" s="33">
        <v>9</v>
      </c>
      <c r="O13" s="248">
        <f t="shared" si="2"/>
        <v>20</v>
      </c>
      <c r="P13" s="33">
        <v>2</v>
      </c>
      <c r="Q13" s="33">
        <v>8</v>
      </c>
      <c r="R13" s="33">
        <v>9</v>
      </c>
      <c r="S13" s="248">
        <f t="shared" si="3"/>
        <v>19</v>
      </c>
      <c r="T13" s="33">
        <v>6</v>
      </c>
      <c r="U13" s="33">
        <v>6</v>
      </c>
      <c r="V13" s="33">
        <v>8</v>
      </c>
      <c r="W13" s="248">
        <f t="shared" si="4"/>
        <v>20</v>
      </c>
      <c r="X13" s="33">
        <v>0</v>
      </c>
      <c r="Y13" s="33">
        <v>7</v>
      </c>
      <c r="Z13" s="33">
        <v>8</v>
      </c>
      <c r="AA13" s="248">
        <f t="shared" si="5"/>
        <v>15</v>
      </c>
      <c r="AB13" s="33">
        <v>1</v>
      </c>
      <c r="AC13" s="33">
        <v>7</v>
      </c>
      <c r="AD13" s="33">
        <v>8</v>
      </c>
      <c r="AE13" s="248">
        <f t="shared" si="6"/>
        <v>16</v>
      </c>
      <c r="AF13" s="33">
        <v>2</v>
      </c>
      <c r="AG13" s="33">
        <v>8</v>
      </c>
      <c r="AH13" s="33">
        <v>8</v>
      </c>
      <c r="AI13" s="248">
        <f t="shared" si="7"/>
        <v>18</v>
      </c>
      <c r="AJ13" s="33">
        <v>0</v>
      </c>
      <c r="AK13" s="33">
        <v>9</v>
      </c>
      <c r="AL13" s="33">
        <v>9</v>
      </c>
      <c r="AM13" s="248">
        <f t="shared" si="8"/>
        <v>18</v>
      </c>
      <c r="AN13" s="33">
        <v>4</v>
      </c>
      <c r="AO13" s="33">
        <v>7</v>
      </c>
      <c r="AP13" s="33">
        <v>8</v>
      </c>
      <c r="AQ13" s="249">
        <f t="shared" si="9"/>
        <v>19</v>
      </c>
      <c r="AR13" s="253">
        <f t="shared" si="10"/>
        <v>176</v>
      </c>
    </row>
    <row r="14" spans="1:44" ht="30" customHeight="1">
      <c r="A14" s="257"/>
      <c r="B14" s="115" t="s">
        <v>1</v>
      </c>
      <c r="C14" s="1" t="s">
        <v>263</v>
      </c>
      <c r="D14" s="33">
        <v>3</v>
      </c>
      <c r="E14" s="33">
        <v>8</v>
      </c>
      <c r="F14" s="33">
        <v>8</v>
      </c>
      <c r="G14" s="248">
        <f t="shared" si="0"/>
        <v>19</v>
      </c>
      <c r="H14" s="33">
        <v>2</v>
      </c>
      <c r="I14" s="33">
        <v>4</v>
      </c>
      <c r="J14" s="33">
        <v>7</v>
      </c>
      <c r="K14" s="248">
        <f t="shared" si="1"/>
        <v>13</v>
      </c>
      <c r="L14" s="33">
        <v>0</v>
      </c>
      <c r="M14" s="33">
        <v>6</v>
      </c>
      <c r="N14" s="33">
        <v>9</v>
      </c>
      <c r="O14" s="248">
        <f t="shared" si="2"/>
        <v>15</v>
      </c>
      <c r="P14" s="33">
        <v>3</v>
      </c>
      <c r="Q14" s="33">
        <v>7</v>
      </c>
      <c r="R14" s="33">
        <v>8</v>
      </c>
      <c r="S14" s="248">
        <f t="shared" si="3"/>
        <v>18</v>
      </c>
      <c r="T14" s="33">
        <v>5</v>
      </c>
      <c r="U14" s="33">
        <v>6</v>
      </c>
      <c r="V14" s="33">
        <v>8</v>
      </c>
      <c r="W14" s="248">
        <f t="shared" si="4"/>
        <v>19</v>
      </c>
      <c r="X14" s="33">
        <v>3</v>
      </c>
      <c r="Y14" s="33">
        <v>5</v>
      </c>
      <c r="Z14" s="33">
        <v>8</v>
      </c>
      <c r="AA14" s="248">
        <f t="shared" si="5"/>
        <v>16</v>
      </c>
      <c r="AB14" s="33">
        <v>5</v>
      </c>
      <c r="AC14" s="33">
        <v>5</v>
      </c>
      <c r="AD14" s="33">
        <v>9</v>
      </c>
      <c r="AE14" s="248">
        <f t="shared" si="6"/>
        <v>19</v>
      </c>
      <c r="AF14" s="33">
        <v>5</v>
      </c>
      <c r="AG14" s="33">
        <v>7</v>
      </c>
      <c r="AH14" s="33">
        <v>9</v>
      </c>
      <c r="AI14" s="248">
        <f t="shared" si="7"/>
        <v>21</v>
      </c>
      <c r="AJ14" s="33">
        <v>3</v>
      </c>
      <c r="AK14" s="33">
        <v>8</v>
      </c>
      <c r="AL14" s="33">
        <v>8</v>
      </c>
      <c r="AM14" s="248">
        <f t="shared" si="8"/>
        <v>19</v>
      </c>
      <c r="AN14" s="33">
        <v>3</v>
      </c>
      <c r="AO14" s="33">
        <v>5</v>
      </c>
      <c r="AP14" s="33">
        <v>8</v>
      </c>
      <c r="AQ14" s="249">
        <f t="shared" si="9"/>
        <v>16</v>
      </c>
      <c r="AR14" s="253">
        <f t="shared" si="10"/>
        <v>175</v>
      </c>
    </row>
    <row r="15" spans="1:44" ht="30" customHeight="1">
      <c r="A15" s="256"/>
      <c r="B15" s="115" t="s">
        <v>1</v>
      </c>
      <c r="C15" s="1" t="s">
        <v>266</v>
      </c>
      <c r="D15" s="33">
        <v>6</v>
      </c>
      <c r="E15" s="33">
        <v>7</v>
      </c>
      <c r="F15" s="33">
        <v>8</v>
      </c>
      <c r="G15" s="248">
        <f t="shared" si="0"/>
        <v>21</v>
      </c>
      <c r="H15" s="33">
        <v>8</v>
      </c>
      <c r="I15" s="33">
        <v>9</v>
      </c>
      <c r="J15" s="33">
        <v>3</v>
      </c>
      <c r="K15" s="248">
        <f t="shared" si="1"/>
        <v>20</v>
      </c>
      <c r="L15" s="33">
        <v>5</v>
      </c>
      <c r="M15" s="33">
        <v>6</v>
      </c>
      <c r="N15" s="33">
        <v>6</v>
      </c>
      <c r="O15" s="248">
        <f t="shared" si="2"/>
        <v>17</v>
      </c>
      <c r="P15" s="33">
        <v>6</v>
      </c>
      <c r="Q15" s="33">
        <v>8</v>
      </c>
      <c r="R15" s="33">
        <v>6</v>
      </c>
      <c r="S15" s="248">
        <f t="shared" si="3"/>
        <v>20</v>
      </c>
      <c r="T15" s="33">
        <v>5</v>
      </c>
      <c r="U15" s="33">
        <v>7</v>
      </c>
      <c r="V15" s="33">
        <v>10</v>
      </c>
      <c r="W15" s="113">
        <v>0</v>
      </c>
      <c r="X15" s="33">
        <v>5</v>
      </c>
      <c r="Y15" s="33">
        <v>6</v>
      </c>
      <c r="Z15" s="33">
        <v>7</v>
      </c>
      <c r="AA15" s="248">
        <f t="shared" si="5"/>
        <v>18</v>
      </c>
      <c r="AB15" s="33">
        <v>8</v>
      </c>
      <c r="AC15" s="33">
        <v>7</v>
      </c>
      <c r="AD15" s="33">
        <v>5</v>
      </c>
      <c r="AE15" s="248">
        <f t="shared" si="6"/>
        <v>20</v>
      </c>
      <c r="AF15" s="33">
        <v>6</v>
      </c>
      <c r="AG15" s="33">
        <v>9</v>
      </c>
      <c r="AH15" s="33">
        <v>4</v>
      </c>
      <c r="AI15" s="248">
        <f t="shared" si="7"/>
        <v>19</v>
      </c>
      <c r="AJ15" s="33">
        <v>7</v>
      </c>
      <c r="AK15" s="33">
        <v>8</v>
      </c>
      <c r="AL15" s="33">
        <v>4</v>
      </c>
      <c r="AM15" s="248">
        <f t="shared" si="8"/>
        <v>19</v>
      </c>
      <c r="AN15" s="33">
        <v>6</v>
      </c>
      <c r="AO15" s="33">
        <v>9</v>
      </c>
      <c r="AP15" s="33">
        <v>6</v>
      </c>
      <c r="AQ15" s="249">
        <f t="shared" si="9"/>
        <v>21</v>
      </c>
      <c r="AR15" s="253">
        <f t="shared" si="10"/>
        <v>175</v>
      </c>
    </row>
    <row r="16" spans="1:44" ht="30" customHeight="1">
      <c r="A16" s="257"/>
      <c r="B16" s="115" t="s">
        <v>1</v>
      </c>
      <c r="C16" s="1" t="s">
        <v>263</v>
      </c>
      <c r="D16" s="33">
        <v>4</v>
      </c>
      <c r="E16" s="33">
        <v>6</v>
      </c>
      <c r="F16" s="33">
        <v>7</v>
      </c>
      <c r="G16" s="248">
        <f t="shared" si="0"/>
        <v>17</v>
      </c>
      <c r="H16" s="33">
        <v>3</v>
      </c>
      <c r="I16" s="33">
        <v>7</v>
      </c>
      <c r="J16" s="33">
        <v>8</v>
      </c>
      <c r="K16" s="248">
        <f t="shared" si="1"/>
        <v>18</v>
      </c>
      <c r="L16" s="33">
        <v>4</v>
      </c>
      <c r="M16" s="33">
        <v>4</v>
      </c>
      <c r="N16" s="33">
        <v>6</v>
      </c>
      <c r="O16" s="248">
        <f t="shared" si="2"/>
        <v>14</v>
      </c>
      <c r="P16" s="33">
        <v>6</v>
      </c>
      <c r="Q16" s="33">
        <v>6</v>
      </c>
      <c r="R16" s="33">
        <v>6</v>
      </c>
      <c r="S16" s="248">
        <f t="shared" si="3"/>
        <v>18</v>
      </c>
      <c r="T16" s="33">
        <v>1</v>
      </c>
      <c r="U16" s="33">
        <v>6</v>
      </c>
      <c r="V16" s="33">
        <v>8</v>
      </c>
      <c r="W16" s="248">
        <f t="shared" ref="W16:W31" si="11">V16+U16+T16</f>
        <v>15</v>
      </c>
      <c r="X16" s="33">
        <v>3</v>
      </c>
      <c r="Y16" s="33">
        <v>8</v>
      </c>
      <c r="Z16" s="33">
        <v>9</v>
      </c>
      <c r="AA16" s="248">
        <f t="shared" si="5"/>
        <v>20</v>
      </c>
      <c r="AB16" s="33">
        <v>4</v>
      </c>
      <c r="AC16" s="33">
        <v>5</v>
      </c>
      <c r="AD16" s="33">
        <v>6</v>
      </c>
      <c r="AE16" s="248">
        <f t="shared" si="6"/>
        <v>15</v>
      </c>
      <c r="AF16" s="33">
        <v>5</v>
      </c>
      <c r="AG16" s="33">
        <v>8</v>
      </c>
      <c r="AH16" s="33">
        <v>8</v>
      </c>
      <c r="AI16" s="248">
        <f t="shared" si="7"/>
        <v>21</v>
      </c>
      <c r="AJ16" s="33">
        <v>4</v>
      </c>
      <c r="AK16" s="33">
        <v>6</v>
      </c>
      <c r="AL16" s="33">
        <v>8</v>
      </c>
      <c r="AM16" s="248">
        <f t="shared" si="8"/>
        <v>18</v>
      </c>
      <c r="AN16" s="33">
        <v>5</v>
      </c>
      <c r="AO16" s="33">
        <v>5</v>
      </c>
      <c r="AP16" s="33">
        <v>6</v>
      </c>
      <c r="AQ16" s="249">
        <f t="shared" si="9"/>
        <v>16</v>
      </c>
      <c r="AR16" s="253">
        <f t="shared" si="10"/>
        <v>172</v>
      </c>
    </row>
    <row r="17" spans="1:44" ht="30" customHeight="1">
      <c r="A17" s="256"/>
      <c r="B17" s="115" t="s">
        <v>1</v>
      </c>
      <c r="C17" s="1" t="s">
        <v>267</v>
      </c>
      <c r="D17" s="33">
        <v>6</v>
      </c>
      <c r="E17" s="33">
        <v>6</v>
      </c>
      <c r="F17" s="33">
        <v>9</v>
      </c>
      <c r="G17" s="248">
        <f t="shared" si="0"/>
        <v>21</v>
      </c>
      <c r="H17" s="33">
        <v>8</v>
      </c>
      <c r="I17" s="33">
        <v>7</v>
      </c>
      <c r="J17" s="33">
        <v>9</v>
      </c>
      <c r="K17" s="113">
        <v>0</v>
      </c>
      <c r="L17" s="33">
        <v>7</v>
      </c>
      <c r="M17" s="33">
        <v>4</v>
      </c>
      <c r="N17" s="33">
        <v>8</v>
      </c>
      <c r="O17" s="248">
        <f t="shared" si="2"/>
        <v>19</v>
      </c>
      <c r="P17" s="33">
        <v>7</v>
      </c>
      <c r="Q17" s="33">
        <v>7</v>
      </c>
      <c r="R17" s="33">
        <v>3</v>
      </c>
      <c r="S17" s="248">
        <f t="shared" si="3"/>
        <v>17</v>
      </c>
      <c r="T17" s="33">
        <v>6</v>
      </c>
      <c r="U17" s="33">
        <v>7</v>
      </c>
      <c r="V17" s="33">
        <v>6</v>
      </c>
      <c r="W17" s="248">
        <f t="shared" si="11"/>
        <v>19</v>
      </c>
      <c r="X17" s="33">
        <v>8</v>
      </c>
      <c r="Y17" s="33">
        <v>8</v>
      </c>
      <c r="Z17" s="33">
        <v>4</v>
      </c>
      <c r="AA17" s="248">
        <f t="shared" si="5"/>
        <v>20</v>
      </c>
      <c r="AB17" s="33">
        <v>5</v>
      </c>
      <c r="AC17" s="33">
        <v>7</v>
      </c>
      <c r="AD17" s="33">
        <v>7</v>
      </c>
      <c r="AE17" s="248">
        <f t="shared" si="6"/>
        <v>19</v>
      </c>
      <c r="AF17" s="33">
        <v>7</v>
      </c>
      <c r="AG17" s="33">
        <v>7</v>
      </c>
      <c r="AH17" s="33">
        <v>3</v>
      </c>
      <c r="AI17" s="248">
        <f t="shared" si="7"/>
        <v>17</v>
      </c>
      <c r="AJ17" s="33">
        <v>7</v>
      </c>
      <c r="AK17" s="33">
        <v>6</v>
      </c>
      <c r="AL17" s="33">
        <v>7</v>
      </c>
      <c r="AM17" s="248">
        <f t="shared" si="8"/>
        <v>20</v>
      </c>
      <c r="AN17" s="33">
        <v>6</v>
      </c>
      <c r="AO17" s="33">
        <v>7</v>
      </c>
      <c r="AP17" s="33">
        <v>7</v>
      </c>
      <c r="AQ17" s="249">
        <f t="shared" si="9"/>
        <v>20</v>
      </c>
      <c r="AR17" s="253">
        <f t="shared" si="10"/>
        <v>172</v>
      </c>
    </row>
    <row r="18" spans="1:44" ht="30" customHeight="1">
      <c r="A18" s="257">
        <v>6</v>
      </c>
      <c r="B18" s="115" t="s">
        <v>2</v>
      </c>
      <c r="C18" s="1" t="s">
        <v>268</v>
      </c>
      <c r="D18" s="33">
        <v>6</v>
      </c>
      <c r="E18" s="33">
        <v>6</v>
      </c>
      <c r="F18" s="33">
        <v>7</v>
      </c>
      <c r="G18" s="248">
        <f t="shared" si="0"/>
        <v>19</v>
      </c>
      <c r="H18" s="33">
        <v>8</v>
      </c>
      <c r="I18" s="33">
        <v>7</v>
      </c>
      <c r="J18" s="33">
        <v>4</v>
      </c>
      <c r="K18" s="248">
        <f t="shared" ref="K18:K49" si="12">J18+I18+H18</f>
        <v>19</v>
      </c>
      <c r="L18" s="33">
        <v>5</v>
      </c>
      <c r="M18" s="33">
        <v>7</v>
      </c>
      <c r="N18" s="33">
        <v>8</v>
      </c>
      <c r="O18" s="248">
        <f t="shared" si="2"/>
        <v>20</v>
      </c>
      <c r="P18" s="33">
        <v>7</v>
      </c>
      <c r="Q18" s="33">
        <v>8</v>
      </c>
      <c r="R18" s="33">
        <v>7</v>
      </c>
      <c r="S18" s="113">
        <v>0</v>
      </c>
      <c r="T18" s="33">
        <v>7</v>
      </c>
      <c r="U18" s="33">
        <v>7</v>
      </c>
      <c r="V18" s="33">
        <v>6</v>
      </c>
      <c r="W18" s="248">
        <f t="shared" si="11"/>
        <v>20</v>
      </c>
      <c r="X18" s="33">
        <v>6</v>
      </c>
      <c r="Y18" s="33">
        <v>6</v>
      </c>
      <c r="Z18" s="33">
        <v>9</v>
      </c>
      <c r="AA18" s="248">
        <f t="shared" si="5"/>
        <v>21</v>
      </c>
      <c r="AB18" s="33">
        <v>8</v>
      </c>
      <c r="AC18" s="33">
        <v>6</v>
      </c>
      <c r="AD18" s="33">
        <v>3</v>
      </c>
      <c r="AE18" s="248">
        <f t="shared" si="6"/>
        <v>17</v>
      </c>
      <c r="AF18" s="33">
        <v>8</v>
      </c>
      <c r="AG18" s="33">
        <v>9</v>
      </c>
      <c r="AH18" s="33">
        <v>0</v>
      </c>
      <c r="AI18" s="248">
        <f t="shared" si="7"/>
        <v>17</v>
      </c>
      <c r="AJ18" s="33">
        <v>7</v>
      </c>
      <c r="AK18" s="33">
        <v>7</v>
      </c>
      <c r="AL18" s="33">
        <v>3</v>
      </c>
      <c r="AM18" s="248">
        <f t="shared" si="8"/>
        <v>17</v>
      </c>
      <c r="AN18" s="33">
        <v>7</v>
      </c>
      <c r="AO18" s="33">
        <v>7</v>
      </c>
      <c r="AP18" s="33">
        <v>7</v>
      </c>
      <c r="AQ18" s="249">
        <f t="shared" si="9"/>
        <v>21</v>
      </c>
      <c r="AR18" s="253">
        <f t="shared" si="10"/>
        <v>171</v>
      </c>
    </row>
    <row r="19" spans="1:44" ht="30" customHeight="1">
      <c r="A19" s="256"/>
      <c r="B19" s="115" t="s">
        <v>1</v>
      </c>
      <c r="C19" s="1" t="s">
        <v>263</v>
      </c>
      <c r="D19" s="33">
        <v>7</v>
      </c>
      <c r="E19" s="33">
        <v>7</v>
      </c>
      <c r="F19" s="33">
        <v>2</v>
      </c>
      <c r="G19" s="248">
        <f t="shared" si="0"/>
        <v>16</v>
      </c>
      <c r="H19" s="33">
        <v>8</v>
      </c>
      <c r="I19" s="33">
        <v>7</v>
      </c>
      <c r="J19" s="33">
        <v>5</v>
      </c>
      <c r="K19" s="248">
        <f t="shared" si="12"/>
        <v>20</v>
      </c>
      <c r="L19" s="33">
        <v>7</v>
      </c>
      <c r="M19" s="33">
        <v>5</v>
      </c>
      <c r="N19" s="33">
        <v>5</v>
      </c>
      <c r="O19" s="248">
        <f t="shared" si="2"/>
        <v>17</v>
      </c>
      <c r="P19" s="33">
        <v>8</v>
      </c>
      <c r="Q19" s="33">
        <v>8</v>
      </c>
      <c r="R19" s="33">
        <v>0</v>
      </c>
      <c r="S19" s="248">
        <f t="shared" ref="S19:S49" si="13">R19+Q19+P19</f>
        <v>16</v>
      </c>
      <c r="T19" s="33">
        <v>7</v>
      </c>
      <c r="U19" s="33">
        <v>7</v>
      </c>
      <c r="V19" s="33">
        <v>6</v>
      </c>
      <c r="W19" s="248">
        <f t="shared" si="11"/>
        <v>20</v>
      </c>
      <c r="X19" s="33">
        <v>7</v>
      </c>
      <c r="Y19" s="33">
        <v>4</v>
      </c>
      <c r="Z19" s="33">
        <v>4</v>
      </c>
      <c r="AA19" s="248">
        <f t="shared" si="5"/>
        <v>15</v>
      </c>
      <c r="AB19" s="33">
        <v>9</v>
      </c>
      <c r="AC19" s="33">
        <v>6</v>
      </c>
      <c r="AD19" s="33">
        <v>4</v>
      </c>
      <c r="AE19" s="248">
        <f t="shared" si="6"/>
        <v>19</v>
      </c>
      <c r="AF19" s="33">
        <v>5</v>
      </c>
      <c r="AG19" s="33">
        <v>3</v>
      </c>
      <c r="AH19" s="33">
        <v>3</v>
      </c>
      <c r="AI19" s="248">
        <f t="shared" si="7"/>
        <v>11</v>
      </c>
      <c r="AJ19" s="33">
        <v>9</v>
      </c>
      <c r="AK19" s="33">
        <v>5</v>
      </c>
      <c r="AL19" s="33">
        <v>3</v>
      </c>
      <c r="AM19" s="248">
        <f t="shared" si="8"/>
        <v>17</v>
      </c>
      <c r="AN19" s="33">
        <v>8</v>
      </c>
      <c r="AO19" s="33">
        <v>6</v>
      </c>
      <c r="AP19" s="33">
        <v>5</v>
      </c>
      <c r="AQ19" s="249">
        <f t="shared" si="9"/>
        <v>19</v>
      </c>
      <c r="AR19" s="253">
        <f t="shared" si="10"/>
        <v>170</v>
      </c>
    </row>
    <row r="20" spans="1:44" ht="30" customHeight="1">
      <c r="A20" s="257">
        <v>7</v>
      </c>
      <c r="B20" s="115" t="s">
        <v>1</v>
      </c>
      <c r="C20" s="1" t="s">
        <v>193</v>
      </c>
      <c r="D20" s="33">
        <v>7</v>
      </c>
      <c r="E20" s="33">
        <v>6</v>
      </c>
      <c r="F20" s="33">
        <v>4</v>
      </c>
      <c r="G20" s="248">
        <f t="shared" si="0"/>
        <v>17</v>
      </c>
      <c r="H20" s="33">
        <v>6</v>
      </c>
      <c r="I20" s="33">
        <v>5</v>
      </c>
      <c r="J20" s="33">
        <v>5</v>
      </c>
      <c r="K20" s="248">
        <f t="shared" si="12"/>
        <v>16</v>
      </c>
      <c r="L20" s="33">
        <v>8</v>
      </c>
      <c r="M20" s="33">
        <v>7</v>
      </c>
      <c r="N20" s="33">
        <v>6</v>
      </c>
      <c r="O20" s="248">
        <f t="shared" si="2"/>
        <v>21</v>
      </c>
      <c r="P20" s="33">
        <v>8</v>
      </c>
      <c r="Q20" s="33">
        <v>7</v>
      </c>
      <c r="R20" s="33">
        <v>1</v>
      </c>
      <c r="S20" s="248">
        <f t="shared" si="13"/>
        <v>16</v>
      </c>
      <c r="T20" s="33">
        <v>8</v>
      </c>
      <c r="U20" s="33">
        <v>3</v>
      </c>
      <c r="V20" s="33">
        <v>2</v>
      </c>
      <c r="W20" s="248">
        <f t="shared" si="11"/>
        <v>13</v>
      </c>
      <c r="X20" s="33">
        <v>8</v>
      </c>
      <c r="Y20" s="33">
        <v>7</v>
      </c>
      <c r="Z20" s="33">
        <v>1</v>
      </c>
      <c r="AA20" s="248">
        <f t="shared" si="5"/>
        <v>16</v>
      </c>
      <c r="AB20" s="33">
        <v>9</v>
      </c>
      <c r="AC20" s="33">
        <v>6</v>
      </c>
      <c r="AD20" s="33">
        <v>5</v>
      </c>
      <c r="AE20" s="248">
        <f t="shared" si="6"/>
        <v>20</v>
      </c>
      <c r="AF20" s="33">
        <v>8</v>
      </c>
      <c r="AG20" s="33">
        <v>6</v>
      </c>
      <c r="AH20" s="33">
        <v>3</v>
      </c>
      <c r="AI20" s="248">
        <f t="shared" si="7"/>
        <v>17</v>
      </c>
      <c r="AJ20" s="33">
        <v>7</v>
      </c>
      <c r="AK20" s="33">
        <v>7</v>
      </c>
      <c r="AL20" s="33">
        <v>6</v>
      </c>
      <c r="AM20" s="248">
        <f t="shared" si="8"/>
        <v>20</v>
      </c>
      <c r="AN20" s="33">
        <v>5</v>
      </c>
      <c r="AO20" s="33">
        <v>4</v>
      </c>
      <c r="AP20" s="33">
        <v>4</v>
      </c>
      <c r="AQ20" s="249">
        <f t="shared" si="9"/>
        <v>13</v>
      </c>
      <c r="AR20" s="253">
        <f t="shared" si="10"/>
        <v>169</v>
      </c>
    </row>
    <row r="21" spans="1:44" ht="30" customHeight="1">
      <c r="A21" s="256"/>
      <c r="B21" s="115" t="s">
        <v>1</v>
      </c>
      <c r="C21" s="1" t="s">
        <v>193</v>
      </c>
      <c r="D21" s="33">
        <v>5</v>
      </c>
      <c r="E21" s="33">
        <v>5</v>
      </c>
      <c r="F21" s="33">
        <v>5</v>
      </c>
      <c r="G21" s="248">
        <f t="shared" si="0"/>
        <v>15</v>
      </c>
      <c r="H21" s="33">
        <v>6</v>
      </c>
      <c r="I21" s="33">
        <v>6</v>
      </c>
      <c r="J21" s="33">
        <v>5</v>
      </c>
      <c r="K21" s="248">
        <f t="shared" si="12"/>
        <v>17</v>
      </c>
      <c r="L21" s="33">
        <v>6</v>
      </c>
      <c r="M21" s="33">
        <v>5</v>
      </c>
      <c r="N21" s="33">
        <v>0</v>
      </c>
      <c r="O21" s="248">
        <f t="shared" si="2"/>
        <v>11</v>
      </c>
      <c r="P21" s="33">
        <v>8</v>
      </c>
      <c r="Q21" s="33">
        <v>7</v>
      </c>
      <c r="R21" s="33">
        <v>5</v>
      </c>
      <c r="S21" s="248">
        <f t="shared" si="13"/>
        <v>20</v>
      </c>
      <c r="T21" s="33">
        <v>6</v>
      </c>
      <c r="U21" s="33">
        <v>4</v>
      </c>
      <c r="V21" s="33">
        <v>4</v>
      </c>
      <c r="W21" s="248">
        <f t="shared" si="11"/>
        <v>14</v>
      </c>
      <c r="X21" s="33">
        <v>5</v>
      </c>
      <c r="Y21" s="33">
        <v>4</v>
      </c>
      <c r="Z21" s="33">
        <v>4</v>
      </c>
      <c r="AA21" s="248">
        <f t="shared" si="5"/>
        <v>13</v>
      </c>
      <c r="AB21" s="33">
        <v>7</v>
      </c>
      <c r="AC21" s="33">
        <v>6</v>
      </c>
      <c r="AD21" s="33">
        <v>5</v>
      </c>
      <c r="AE21" s="248">
        <f t="shared" si="6"/>
        <v>18</v>
      </c>
      <c r="AF21" s="33">
        <v>8</v>
      </c>
      <c r="AG21" s="33">
        <v>7</v>
      </c>
      <c r="AH21" s="33">
        <v>6</v>
      </c>
      <c r="AI21" s="248">
        <f t="shared" si="7"/>
        <v>21</v>
      </c>
      <c r="AJ21" s="33">
        <v>8</v>
      </c>
      <c r="AK21" s="33">
        <v>8</v>
      </c>
      <c r="AL21" s="33">
        <v>3</v>
      </c>
      <c r="AM21" s="248">
        <f t="shared" si="8"/>
        <v>19</v>
      </c>
      <c r="AN21" s="33">
        <v>7</v>
      </c>
      <c r="AO21" s="33">
        <v>7</v>
      </c>
      <c r="AP21" s="33">
        <v>6</v>
      </c>
      <c r="AQ21" s="249">
        <f t="shared" si="9"/>
        <v>20</v>
      </c>
      <c r="AR21" s="253">
        <f t="shared" si="10"/>
        <v>168</v>
      </c>
    </row>
    <row r="22" spans="1:44" ht="30" customHeight="1">
      <c r="A22" s="257"/>
      <c r="B22" s="115" t="s">
        <v>2</v>
      </c>
      <c r="C22" s="1" t="s">
        <v>264</v>
      </c>
      <c r="D22" s="33">
        <v>3</v>
      </c>
      <c r="E22" s="33">
        <v>5</v>
      </c>
      <c r="F22" s="33">
        <v>8</v>
      </c>
      <c r="G22" s="248">
        <f t="shared" si="0"/>
        <v>16</v>
      </c>
      <c r="H22" s="33">
        <v>7</v>
      </c>
      <c r="I22" s="33">
        <v>6</v>
      </c>
      <c r="J22" s="33">
        <v>4</v>
      </c>
      <c r="K22" s="248">
        <f t="shared" si="12"/>
        <v>17</v>
      </c>
      <c r="L22" s="33">
        <v>8</v>
      </c>
      <c r="M22" s="33">
        <v>6</v>
      </c>
      <c r="N22" s="33">
        <v>3</v>
      </c>
      <c r="O22" s="248">
        <f t="shared" si="2"/>
        <v>17</v>
      </c>
      <c r="P22" s="33">
        <v>7</v>
      </c>
      <c r="Q22" s="33">
        <v>6</v>
      </c>
      <c r="R22" s="33">
        <v>7</v>
      </c>
      <c r="S22" s="248">
        <f t="shared" si="13"/>
        <v>20</v>
      </c>
      <c r="T22" s="33">
        <v>9</v>
      </c>
      <c r="U22" s="33">
        <v>9</v>
      </c>
      <c r="V22" s="33">
        <v>0</v>
      </c>
      <c r="W22" s="248">
        <f t="shared" si="11"/>
        <v>18</v>
      </c>
      <c r="X22" s="33">
        <v>9</v>
      </c>
      <c r="Y22" s="33">
        <v>6</v>
      </c>
      <c r="Z22" s="33">
        <v>6</v>
      </c>
      <c r="AA22" s="248">
        <f t="shared" si="5"/>
        <v>21</v>
      </c>
      <c r="AB22" s="33">
        <v>9</v>
      </c>
      <c r="AC22" s="33">
        <v>6</v>
      </c>
      <c r="AD22" s="33">
        <v>6</v>
      </c>
      <c r="AE22" s="248">
        <f t="shared" si="6"/>
        <v>21</v>
      </c>
      <c r="AF22" s="33">
        <v>7</v>
      </c>
      <c r="AG22" s="33">
        <v>5</v>
      </c>
      <c r="AH22" s="33">
        <v>5</v>
      </c>
      <c r="AI22" s="248">
        <f t="shared" si="7"/>
        <v>17</v>
      </c>
      <c r="AJ22" s="33">
        <v>8</v>
      </c>
      <c r="AK22" s="33">
        <v>9</v>
      </c>
      <c r="AL22" s="33">
        <v>5</v>
      </c>
      <c r="AM22" s="113">
        <v>0</v>
      </c>
      <c r="AN22" s="33">
        <v>8</v>
      </c>
      <c r="AO22" s="33">
        <v>7</v>
      </c>
      <c r="AP22" s="33">
        <v>5</v>
      </c>
      <c r="AQ22" s="249">
        <f t="shared" si="9"/>
        <v>20</v>
      </c>
      <c r="AR22" s="253">
        <f t="shared" si="10"/>
        <v>167</v>
      </c>
    </row>
    <row r="23" spans="1:44" ht="30" customHeight="1">
      <c r="A23" s="256">
        <v>8</v>
      </c>
      <c r="B23" s="115" t="s">
        <v>2</v>
      </c>
      <c r="C23" s="1" t="s">
        <v>269</v>
      </c>
      <c r="D23" s="33">
        <v>7</v>
      </c>
      <c r="E23" s="33">
        <v>7</v>
      </c>
      <c r="F23" s="33">
        <v>9</v>
      </c>
      <c r="G23" s="113">
        <v>0</v>
      </c>
      <c r="H23" s="33">
        <v>7</v>
      </c>
      <c r="I23" s="33">
        <v>8</v>
      </c>
      <c r="J23" s="33">
        <v>6</v>
      </c>
      <c r="K23" s="248">
        <f t="shared" si="12"/>
        <v>21</v>
      </c>
      <c r="L23" s="33">
        <v>7</v>
      </c>
      <c r="M23" s="33">
        <v>8</v>
      </c>
      <c r="N23" s="33">
        <v>4</v>
      </c>
      <c r="O23" s="248">
        <f t="shared" si="2"/>
        <v>19</v>
      </c>
      <c r="P23" s="33">
        <v>7</v>
      </c>
      <c r="Q23" s="33">
        <v>5</v>
      </c>
      <c r="R23" s="33">
        <v>5</v>
      </c>
      <c r="S23" s="248">
        <f t="shared" si="13"/>
        <v>17</v>
      </c>
      <c r="T23" s="33">
        <v>6</v>
      </c>
      <c r="U23" s="33">
        <v>6</v>
      </c>
      <c r="V23" s="33">
        <v>9</v>
      </c>
      <c r="W23" s="248">
        <f t="shared" si="11"/>
        <v>21</v>
      </c>
      <c r="X23" s="33">
        <v>6</v>
      </c>
      <c r="Y23" s="33">
        <v>5</v>
      </c>
      <c r="Z23" s="33">
        <v>7</v>
      </c>
      <c r="AA23" s="248">
        <f t="shared" si="5"/>
        <v>18</v>
      </c>
      <c r="AB23" s="33">
        <v>9</v>
      </c>
      <c r="AC23" s="33">
        <v>5</v>
      </c>
      <c r="AD23" s="33">
        <v>6</v>
      </c>
      <c r="AE23" s="248">
        <f t="shared" si="6"/>
        <v>20</v>
      </c>
      <c r="AF23" s="33">
        <v>7</v>
      </c>
      <c r="AG23" s="33">
        <v>4</v>
      </c>
      <c r="AH23" s="33">
        <v>3</v>
      </c>
      <c r="AI23" s="248">
        <f t="shared" si="7"/>
        <v>14</v>
      </c>
      <c r="AJ23" s="33">
        <v>7</v>
      </c>
      <c r="AK23" s="33">
        <v>8</v>
      </c>
      <c r="AL23" s="33">
        <v>0</v>
      </c>
      <c r="AM23" s="248">
        <f t="shared" ref="AM23:AM30" si="14">AL23+AK23+AJ23</f>
        <v>15</v>
      </c>
      <c r="AN23" s="33">
        <v>5</v>
      </c>
      <c r="AO23" s="33">
        <v>9</v>
      </c>
      <c r="AP23" s="33">
        <v>6</v>
      </c>
      <c r="AQ23" s="249">
        <f t="shared" si="9"/>
        <v>20</v>
      </c>
      <c r="AR23" s="253">
        <f t="shared" si="10"/>
        <v>165</v>
      </c>
    </row>
    <row r="24" spans="1:44" ht="26.25">
      <c r="A24" s="256"/>
      <c r="B24" s="115" t="s">
        <v>1</v>
      </c>
      <c r="C24" s="1" t="s">
        <v>263</v>
      </c>
      <c r="D24" s="33">
        <v>8</v>
      </c>
      <c r="E24" s="33">
        <v>8</v>
      </c>
      <c r="F24" s="33">
        <v>2</v>
      </c>
      <c r="G24" s="248">
        <f t="shared" ref="G24:G44" si="15">F24+E24+D24</f>
        <v>18</v>
      </c>
      <c r="H24" s="33">
        <v>9</v>
      </c>
      <c r="I24" s="33">
        <v>8</v>
      </c>
      <c r="J24" s="33">
        <v>3</v>
      </c>
      <c r="K24" s="248">
        <f t="shared" si="12"/>
        <v>20</v>
      </c>
      <c r="L24" s="33">
        <v>8</v>
      </c>
      <c r="M24" s="33">
        <v>6</v>
      </c>
      <c r="N24" s="33">
        <v>0</v>
      </c>
      <c r="O24" s="248">
        <f t="shared" si="2"/>
        <v>14</v>
      </c>
      <c r="P24" s="33">
        <v>8</v>
      </c>
      <c r="Q24" s="33">
        <v>4</v>
      </c>
      <c r="R24" s="33">
        <v>4</v>
      </c>
      <c r="S24" s="248">
        <f t="shared" si="13"/>
        <v>16</v>
      </c>
      <c r="T24" s="33">
        <v>8</v>
      </c>
      <c r="U24" s="33">
        <v>6</v>
      </c>
      <c r="V24" s="33">
        <v>4</v>
      </c>
      <c r="W24" s="248">
        <f t="shared" si="11"/>
        <v>18</v>
      </c>
      <c r="X24" s="33">
        <v>8</v>
      </c>
      <c r="Y24" s="33">
        <v>6</v>
      </c>
      <c r="Z24" s="33">
        <v>1</v>
      </c>
      <c r="AA24" s="248">
        <f t="shared" si="5"/>
        <v>15</v>
      </c>
      <c r="AB24" s="33">
        <v>5</v>
      </c>
      <c r="AC24" s="33">
        <v>5</v>
      </c>
      <c r="AD24" s="33">
        <v>5</v>
      </c>
      <c r="AE24" s="248">
        <f t="shared" si="6"/>
        <v>15</v>
      </c>
      <c r="AF24" s="33">
        <v>8</v>
      </c>
      <c r="AG24" s="33">
        <v>3</v>
      </c>
      <c r="AH24" s="33">
        <v>3</v>
      </c>
      <c r="AI24" s="248">
        <f t="shared" si="7"/>
        <v>14</v>
      </c>
      <c r="AJ24" s="33">
        <v>7</v>
      </c>
      <c r="AK24" s="33">
        <v>8</v>
      </c>
      <c r="AL24" s="33">
        <v>0</v>
      </c>
      <c r="AM24" s="248">
        <f t="shared" si="14"/>
        <v>15</v>
      </c>
      <c r="AN24" s="33">
        <v>10</v>
      </c>
      <c r="AO24" s="33">
        <v>8</v>
      </c>
      <c r="AP24" s="33">
        <v>0</v>
      </c>
      <c r="AQ24" s="249">
        <f t="shared" si="9"/>
        <v>18</v>
      </c>
      <c r="AR24" s="253">
        <f t="shared" si="10"/>
        <v>163</v>
      </c>
    </row>
    <row r="25" spans="1:44" ht="26.25">
      <c r="A25" s="257"/>
      <c r="B25" s="115" t="s">
        <v>2</v>
      </c>
      <c r="C25" s="1" t="s">
        <v>264</v>
      </c>
      <c r="D25" s="33">
        <v>7</v>
      </c>
      <c r="E25" s="33">
        <v>8</v>
      </c>
      <c r="F25" s="33">
        <v>0</v>
      </c>
      <c r="G25" s="248">
        <f t="shared" si="15"/>
        <v>15</v>
      </c>
      <c r="H25" s="33">
        <v>0</v>
      </c>
      <c r="I25" s="33">
        <v>5</v>
      </c>
      <c r="J25" s="33">
        <v>7</v>
      </c>
      <c r="K25" s="248">
        <f t="shared" si="12"/>
        <v>12</v>
      </c>
      <c r="L25" s="33">
        <v>1</v>
      </c>
      <c r="M25" s="33">
        <v>7</v>
      </c>
      <c r="N25" s="33">
        <v>7</v>
      </c>
      <c r="O25" s="248">
        <f t="shared" si="2"/>
        <v>15</v>
      </c>
      <c r="P25" s="33">
        <v>9</v>
      </c>
      <c r="Q25" s="33">
        <v>8</v>
      </c>
      <c r="R25" s="33">
        <v>1</v>
      </c>
      <c r="S25" s="248">
        <f t="shared" si="13"/>
        <v>18</v>
      </c>
      <c r="T25" s="33">
        <v>7</v>
      </c>
      <c r="U25" s="33">
        <v>6</v>
      </c>
      <c r="V25" s="33">
        <v>5</v>
      </c>
      <c r="W25" s="248">
        <f t="shared" si="11"/>
        <v>18</v>
      </c>
      <c r="X25" s="33">
        <v>8</v>
      </c>
      <c r="Y25" s="33">
        <v>7</v>
      </c>
      <c r="Z25" s="33">
        <v>5</v>
      </c>
      <c r="AA25" s="248">
        <f t="shared" si="5"/>
        <v>20</v>
      </c>
      <c r="AB25" s="33">
        <v>9</v>
      </c>
      <c r="AC25" s="33">
        <v>6</v>
      </c>
      <c r="AD25" s="33">
        <v>5</v>
      </c>
      <c r="AE25" s="248">
        <f t="shared" si="6"/>
        <v>20</v>
      </c>
      <c r="AF25" s="33">
        <v>7</v>
      </c>
      <c r="AG25" s="33">
        <v>6</v>
      </c>
      <c r="AH25" s="33">
        <v>1</v>
      </c>
      <c r="AI25" s="248">
        <f t="shared" si="7"/>
        <v>14</v>
      </c>
      <c r="AJ25" s="33">
        <v>7</v>
      </c>
      <c r="AK25" s="33">
        <v>7</v>
      </c>
      <c r="AL25" s="33">
        <v>3</v>
      </c>
      <c r="AM25" s="248">
        <f t="shared" si="14"/>
        <v>17</v>
      </c>
      <c r="AN25" s="33">
        <v>6</v>
      </c>
      <c r="AO25" s="33">
        <v>8</v>
      </c>
      <c r="AP25" s="33">
        <v>0</v>
      </c>
      <c r="AQ25" s="249">
        <f t="shared" si="9"/>
        <v>14</v>
      </c>
      <c r="AR25" s="253">
        <f t="shared" si="10"/>
        <v>163</v>
      </c>
    </row>
    <row r="26" spans="1:44" ht="26.25">
      <c r="A26" s="256"/>
      <c r="B26" s="115" t="s">
        <v>1</v>
      </c>
      <c r="C26" s="1" t="s">
        <v>263</v>
      </c>
      <c r="D26" s="33">
        <v>0</v>
      </c>
      <c r="E26" s="33">
        <v>8</v>
      </c>
      <c r="F26" s="33">
        <v>9</v>
      </c>
      <c r="G26" s="248">
        <f t="shared" si="15"/>
        <v>17</v>
      </c>
      <c r="H26" s="33">
        <v>4</v>
      </c>
      <c r="I26" s="33">
        <v>6</v>
      </c>
      <c r="J26" s="33">
        <v>9</v>
      </c>
      <c r="K26" s="248">
        <f t="shared" si="12"/>
        <v>19</v>
      </c>
      <c r="L26" s="33">
        <v>0</v>
      </c>
      <c r="M26" s="33">
        <v>7</v>
      </c>
      <c r="N26" s="33">
        <v>9</v>
      </c>
      <c r="O26" s="248">
        <f t="shared" si="2"/>
        <v>16</v>
      </c>
      <c r="P26" s="33">
        <v>4</v>
      </c>
      <c r="Q26" s="33">
        <v>6</v>
      </c>
      <c r="R26" s="33">
        <v>7</v>
      </c>
      <c r="S26" s="248">
        <f t="shared" si="13"/>
        <v>17</v>
      </c>
      <c r="T26" s="33">
        <v>4</v>
      </c>
      <c r="U26" s="33">
        <v>5</v>
      </c>
      <c r="V26" s="33">
        <v>6</v>
      </c>
      <c r="W26" s="248">
        <f t="shared" si="11"/>
        <v>15</v>
      </c>
      <c r="X26" s="33">
        <v>3</v>
      </c>
      <c r="Y26" s="33">
        <v>5</v>
      </c>
      <c r="Z26" s="33">
        <v>8</v>
      </c>
      <c r="AA26" s="248">
        <f t="shared" si="5"/>
        <v>16</v>
      </c>
      <c r="AB26" s="33">
        <v>3</v>
      </c>
      <c r="AC26" s="33">
        <v>4</v>
      </c>
      <c r="AD26" s="33">
        <v>7</v>
      </c>
      <c r="AE26" s="248">
        <f t="shared" si="6"/>
        <v>14</v>
      </c>
      <c r="AF26" s="33">
        <v>2</v>
      </c>
      <c r="AG26" s="33">
        <v>4</v>
      </c>
      <c r="AH26" s="33">
        <v>7</v>
      </c>
      <c r="AI26" s="248">
        <f t="shared" si="7"/>
        <v>13</v>
      </c>
      <c r="AJ26" s="33">
        <v>4</v>
      </c>
      <c r="AK26" s="33">
        <v>6</v>
      </c>
      <c r="AL26" s="33">
        <v>9</v>
      </c>
      <c r="AM26" s="248">
        <f t="shared" si="14"/>
        <v>19</v>
      </c>
      <c r="AN26" s="33">
        <v>0</v>
      </c>
      <c r="AO26" s="33">
        <v>7</v>
      </c>
      <c r="AP26" s="33">
        <v>8</v>
      </c>
      <c r="AQ26" s="249">
        <f t="shared" si="9"/>
        <v>15</v>
      </c>
      <c r="AR26" s="253">
        <f t="shared" si="10"/>
        <v>161</v>
      </c>
    </row>
    <row r="27" spans="1:44" ht="26.25">
      <c r="A27" s="256"/>
      <c r="B27" s="115" t="s">
        <v>1</v>
      </c>
      <c r="C27" s="1" t="s">
        <v>264</v>
      </c>
      <c r="D27" s="33">
        <v>7</v>
      </c>
      <c r="E27" s="33">
        <v>5</v>
      </c>
      <c r="F27" s="33">
        <v>4</v>
      </c>
      <c r="G27" s="248">
        <f t="shared" si="15"/>
        <v>16</v>
      </c>
      <c r="H27" s="33">
        <v>8</v>
      </c>
      <c r="I27" s="33">
        <v>8</v>
      </c>
      <c r="J27" s="33">
        <v>3</v>
      </c>
      <c r="K27" s="248">
        <f t="shared" si="12"/>
        <v>19</v>
      </c>
      <c r="L27" s="33">
        <v>8</v>
      </c>
      <c r="M27" s="33">
        <v>8</v>
      </c>
      <c r="N27" s="33">
        <v>2</v>
      </c>
      <c r="O27" s="248">
        <f t="shared" si="2"/>
        <v>18</v>
      </c>
      <c r="P27" s="33">
        <v>4</v>
      </c>
      <c r="Q27" s="33">
        <v>6</v>
      </c>
      <c r="R27" s="33">
        <v>8</v>
      </c>
      <c r="S27" s="248">
        <f t="shared" si="13"/>
        <v>18</v>
      </c>
      <c r="T27" s="33">
        <v>5</v>
      </c>
      <c r="U27" s="33">
        <v>4</v>
      </c>
      <c r="V27" s="33">
        <v>1</v>
      </c>
      <c r="W27" s="248">
        <f t="shared" si="11"/>
        <v>10</v>
      </c>
      <c r="X27" s="33">
        <v>7</v>
      </c>
      <c r="Y27" s="33">
        <v>8</v>
      </c>
      <c r="Z27" s="33">
        <v>1</v>
      </c>
      <c r="AA27" s="248">
        <f t="shared" si="5"/>
        <v>16</v>
      </c>
      <c r="AB27" s="33">
        <v>6</v>
      </c>
      <c r="AC27" s="33">
        <v>6</v>
      </c>
      <c r="AD27" s="33">
        <v>6</v>
      </c>
      <c r="AE27" s="248">
        <f t="shared" si="6"/>
        <v>18</v>
      </c>
      <c r="AF27" s="33">
        <v>7</v>
      </c>
      <c r="AG27" s="33">
        <v>9</v>
      </c>
      <c r="AH27" s="33">
        <v>2</v>
      </c>
      <c r="AI27" s="248">
        <f t="shared" si="7"/>
        <v>18</v>
      </c>
      <c r="AJ27" s="33">
        <v>2</v>
      </c>
      <c r="AK27" s="33">
        <v>8</v>
      </c>
      <c r="AL27" s="33">
        <v>9</v>
      </c>
      <c r="AM27" s="248">
        <f t="shared" si="14"/>
        <v>19</v>
      </c>
      <c r="AN27" s="33">
        <v>7</v>
      </c>
      <c r="AO27" s="33">
        <v>1</v>
      </c>
      <c r="AP27" s="33">
        <v>0</v>
      </c>
      <c r="AQ27" s="249">
        <f t="shared" si="9"/>
        <v>8</v>
      </c>
      <c r="AR27" s="253">
        <f t="shared" si="10"/>
        <v>160</v>
      </c>
    </row>
    <row r="28" spans="1:44" ht="26.25">
      <c r="A28" s="256"/>
      <c r="B28" s="115" t="s">
        <v>1</v>
      </c>
      <c r="C28" s="1" t="s">
        <v>266</v>
      </c>
      <c r="D28" s="33">
        <v>9</v>
      </c>
      <c r="E28" s="33">
        <v>4</v>
      </c>
      <c r="F28" s="33">
        <v>8</v>
      </c>
      <c r="G28" s="248">
        <f t="shared" si="15"/>
        <v>21</v>
      </c>
      <c r="H28" s="33">
        <v>8</v>
      </c>
      <c r="I28" s="33">
        <v>8</v>
      </c>
      <c r="J28" s="33">
        <v>3</v>
      </c>
      <c r="K28" s="248">
        <f t="shared" si="12"/>
        <v>19</v>
      </c>
      <c r="L28" s="33">
        <v>9</v>
      </c>
      <c r="M28" s="33">
        <v>6</v>
      </c>
      <c r="N28" s="33">
        <v>7</v>
      </c>
      <c r="O28" s="113">
        <v>0</v>
      </c>
      <c r="P28" s="33">
        <v>8</v>
      </c>
      <c r="Q28" s="33">
        <v>8</v>
      </c>
      <c r="R28" s="33">
        <v>5</v>
      </c>
      <c r="S28" s="248">
        <f t="shared" si="13"/>
        <v>21</v>
      </c>
      <c r="T28" s="33">
        <v>5</v>
      </c>
      <c r="U28" s="33">
        <v>6</v>
      </c>
      <c r="V28" s="33">
        <v>7</v>
      </c>
      <c r="W28" s="248">
        <f t="shared" si="11"/>
        <v>18</v>
      </c>
      <c r="X28" s="33">
        <v>9</v>
      </c>
      <c r="Y28" s="33">
        <v>5</v>
      </c>
      <c r="Z28" s="33">
        <v>7</v>
      </c>
      <c r="AA28" s="248">
        <f t="shared" si="5"/>
        <v>21</v>
      </c>
      <c r="AB28" s="33">
        <v>9</v>
      </c>
      <c r="AC28" s="33">
        <v>8</v>
      </c>
      <c r="AD28" s="33">
        <v>2</v>
      </c>
      <c r="AE28" s="248">
        <f t="shared" si="6"/>
        <v>19</v>
      </c>
      <c r="AF28" s="33">
        <v>7</v>
      </c>
      <c r="AG28" s="33">
        <v>7</v>
      </c>
      <c r="AH28" s="33">
        <v>8</v>
      </c>
      <c r="AI28" s="113">
        <v>0</v>
      </c>
      <c r="AJ28" s="33">
        <v>5</v>
      </c>
      <c r="AK28" s="33">
        <v>8</v>
      </c>
      <c r="AL28" s="33">
        <v>7</v>
      </c>
      <c r="AM28" s="248">
        <f t="shared" si="14"/>
        <v>20</v>
      </c>
      <c r="AN28" s="33">
        <v>8</v>
      </c>
      <c r="AO28" s="33">
        <v>7</v>
      </c>
      <c r="AP28" s="33">
        <v>5</v>
      </c>
      <c r="AQ28" s="249">
        <f t="shared" si="9"/>
        <v>20</v>
      </c>
      <c r="AR28" s="253">
        <f t="shared" si="10"/>
        <v>159</v>
      </c>
    </row>
    <row r="29" spans="1:44" ht="26.25">
      <c r="A29" s="256"/>
      <c r="B29" s="115" t="s">
        <v>1</v>
      </c>
      <c r="C29" s="1" t="s">
        <v>193</v>
      </c>
      <c r="D29" s="33">
        <v>3</v>
      </c>
      <c r="E29" s="33">
        <v>6</v>
      </c>
      <c r="F29" s="33">
        <v>8</v>
      </c>
      <c r="G29" s="248">
        <f t="shared" si="15"/>
        <v>17</v>
      </c>
      <c r="H29" s="33">
        <v>1</v>
      </c>
      <c r="I29" s="33">
        <v>6</v>
      </c>
      <c r="J29" s="33">
        <v>6</v>
      </c>
      <c r="K29" s="248">
        <f t="shared" si="12"/>
        <v>13</v>
      </c>
      <c r="L29" s="33">
        <v>6</v>
      </c>
      <c r="M29" s="33">
        <v>6</v>
      </c>
      <c r="N29" s="33">
        <v>9</v>
      </c>
      <c r="O29" s="248">
        <f t="shared" ref="O29:O40" si="16">N29+M29+L29</f>
        <v>21</v>
      </c>
      <c r="P29" s="33">
        <v>5</v>
      </c>
      <c r="Q29" s="33">
        <v>7</v>
      </c>
      <c r="R29" s="33">
        <v>7</v>
      </c>
      <c r="S29" s="248">
        <f t="shared" si="13"/>
        <v>19</v>
      </c>
      <c r="T29" s="33">
        <v>0</v>
      </c>
      <c r="U29" s="33">
        <v>8</v>
      </c>
      <c r="V29" s="33">
        <v>8</v>
      </c>
      <c r="W29" s="248">
        <f t="shared" si="11"/>
        <v>16</v>
      </c>
      <c r="X29" s="33">
        <v>4</v>
      </c>
      <c r="Y29" s="33">
        <v>8</v>
      </c>
      <c r="Z29" s="33">
        <v>9</v>
      </c>
      <c r="AA29" s="248">
        <f t="shared" si="5"/>
        <v>21</v>
      </c>
      <c r="AB29" s="33">
        <v>0</v>
      </c>
      <c r="AC29" s="33">
        <v>8</v>
      </c>
      <c r="AD29" s="33">
        <v>8</v>
      </c>
      <c r="AE29" s="248">
        <f t="shared" si="6"/>
        <v>16</v>
      </c>
      <c r="AF29" s="33">
        <v>5</v>
      </c>
      <c r="AG29" s="33">
        <v>6</v>
      </c>
      <c r="AH29" s="33">
        <v>9</v>
      </c>
      <c r="AI29" s="248">
        <f t="shared" ref="AI29:AI35" si="17">AH29+AG29+AF29</f>
        <v>20</v>
      </c>
      <c r="AJ29" s="33">
        <v>3</v>
      </c>
      <c r="AK29" s="33">
        <v>6</v>
      </c>
      <c r="AL29" s="33">
        <v>6</v>
      </c>
      <c r="AM29" s="248">
        <f t="shared" si="14"/>
        <v>15</v>
      </c>
      <c r="AN29" s="33">
        <v>6</v>
      </c>
      <c r="AO29" s="33">
        <v>8</v>
      </c>
      <c r="AP29" s="33">
        <v>9</v>
      </c>
      <c r="AQ29" s="114">
        <v>0</v>
      </c>
      <c r="AR29" s="253">
        <f t="shared" si="10"/>
        <v>158</v>
      </c>
    </row>
    <row r="30" spans="1:44" ht="26.25">
      <c r="A30" s="256">
        <v>9</v>
      </c>
      <c r="B30" s="115" t="s">
        <v>1</v>
      </c>
      <c r="C30" s="1" t="s">
        <v>97</v>
      </c>
      <c r="D30" s="33">
        <v>0</v>
      </c>
      <c r="E30" s="33">
        <v>7</v>
      </c>
      <c r="F30" s="33">
        <v>5</v>
      </c>
      <c r="G30" s="248">
        <f t="shared" si="15"/>
        <v>12</v>
      </c>
      <c r="H30" s="33">
        <v>2</v>
      </c>
      <c r="I30" s="33">
        <v>8</v>
      </c>
      <c r="J30" s="33">
        <v>4</v>
      </c>
      <c r="K30" s="248">
        <f t="shared" si="12"/>
        <v>14</v>
      </c>
      <c r="L30" s="33">
        <v>7</v>
      </c>
      <c r="M30" s="33">
        <v>8</v>
      </c>
      <c r="N30" s="33">
        <v>0</v>
      </c>
      <c r="O30" s="248">
        <f t="shared" si="16"/>
        <v>15</v>
      </c>
      <c r="P30" s="33">
        <v>6</v>
      </c>
      <c r="Q30" s="33">
        <v>7</v>
      </c>
      <c r="R30" s="33">
        <v>1</v>
      </c>
      <c r="S30" s="248">
        <f t="shared" si="13"/>
        <v>14</v>
      </c>
      <c r="T30" s="33">
        <v>3</v>
      </c>
      <c r="U30" s="33">
        <v>4</v>
      </c>
      <c r="V30" s="33">
        <v>9</v>
      </c>
      <c r="W30" s="248">
        <f t="shared" si="11"/>
        <v>16</v>
      </c>
      <c r="X30" s="33">
        <v>8</v>
      </c>
      <c r="Y30" s="33">
        <v>6</v>
      </c>
      <c r="Z30" s="33">
        <v>5</v>
      </c>
      <c r="AA30" s="248">
        <f t="shared" si="5"/>
        <v>19</v>
      </c>
      <c r="AB30" s="33">
        <v>7</v>
      </c>
      <c r="AC30" s="33">
        <v>7</v>
      </c>
      <c r="AD30" s="33">
        <v>5</v>
      </c>
      <c r="AE30" s="248">
        <f t="shared" si="6"/>
        <v>19</v>
      </c>
      <c r="AF30" s="33">
        <v>7</v>
      </c>
      <c r="AG30" s="33">
        <v>6</v>
      </c>
      <c r="AH30" s="33">
        <v>1</v>
      </c>
      <c r="AI30" s="248">
        <f t="shared" si="17"/>
        <v>14</v>
      </c>
      <c r="AJ30" s="33">
        <v>9</v>
      </c>
      <c r="AK30" s="33">
        <v>5</v>
      </c>
      <c r="AL30" s="33">
        <v>0</v>
      </c>
      <c r="AM30" s="248">
        <f t="shared" si="14"/>
        <v>14</v>
      </c>
      <c r="AN30" s="33">
        <v>7</v>
      </c>
      <c r="AO30" s="33">
        <v>6</v>
      </c>
      <c r="AP30" s="33">
        <v>7</v>
      </c>
      <c r="AQ30" s="249">
        <f>AP30+AO30+AN30</f>
        <v>20</v>
      </c>
      <c r="AR30" s="253">
        <f t="shared" si="10"/>
        <v>157</v>
      </c>
    </row>
    <row r="31" spans="1:44" ht="26.25">
      <c r="A31" s="256"/>
      <c r="B31" s="115" t="s">
        <v>1</v>
      </c>
      <c r="C31" s="1" t="s">
        <v>263</v>
      </c>
      <c r="D31" s="33">
        <v>3</v>
      </c>
      <c r="E31" s="33">
        <v>7</v>
      </c>
      <c r="F31" s="33">
        <v>9</v>
      </c>
      <c r="G31" s="248">
        <f t="shared" si="15"/>
        <v>19</v>
      </c>
      <c r="H31" s="33">
        <v>4</v>
      </c>
      <c r="I31" s="33">
        <v>4</v>
      </c>
      <c r="J31" s="33">
        <v>7</v>
      </c>
      <c r="K31" s="248">
        <f t="shared" si="12"/>
        <v>15</v>
      </c>
      <c r="L31" s="33">
        <v>7</v>
      </c>
      <c r="M31" s="33">
        <v>7</v>
      </c>
      <c r="N31" s="33">
        <v>6</v>
      </c>
      <c r="O31" s="248">
        <f t="shared" si="16"/>
        <v>20</v>
      </c>
      <c r="P31" s="33">
        <v>4</v>
      </c>
      <c r="Q31" s="33">
        <v>4</v>
      </c>
      <c r="R31" s="33">
        <v>9</v>
      </c>
      <c r="S31" s="248">
        <f t="shared" si="13"/>
        <v>17</v>
      </c>
      <c r="T31" s="33">
        <v>3</v>
      </c>
      <c r="U31" s="33">
        <v>6</v>
      </c>
      <c r="V31" s="33">
        <v>8</v>
      </c>
      <c r="W31" s="248">
        <f t="shared" si="11"/>
        <v>17</v>
      </c>
      <c r="X31" s="33">
        <v>6</v>
      </c>
      <c r="Y31" s="33">
        <v>6</v>
      </c>
      <c r="Z31" s="33">
        <v>4</v>
      </c>
      <c r="AA31" s="248">
        <f t="shared" si="5"/>
        <v>16</v>
      </c>
      <c r="AB31" s="33">
        <v>7</v>
      </c>
      <c r="AC31" s="33">
        <v>8</v>
      </c>
      <c r="AD31" s="33">
        <v>0</v>
      </c>
      <c r="AE31" s="248">
        <f t="shared" si="6"/>
        <v>15</v>
      </c>
      <c r="AF31" s="33">
        <v>3</v>
      </c>
      <c r="AG31" s="33">
        <v>7</v>
      </c>
      <c r="AH31" s="33">
        <v>7</v>
      </c>
      <c r="AI31" s="248">
        <f t="shared" si="17"/>
        <v>17</v>
      </c>
      <c r="AJ31" s="33">
        <v>9</v>
      </c>
      <c r="AK31" s="33">
        <v>7</v>
      </c>
      <c r="AL31" s="33">
        <v>6</v>
      </c>
      <c r="AM31" s="113">
        <v>0</v>
      </c>
      <c r="AN31" s="33">
        <v>3</v>
      </c>
      <c r="AO31" s="33">
        <v>9</v>
      </c>
      <c r="AP31" s="33">
        <v>6</v>
      </c>
      <c r="AQ31" s="249">
        <f>AP31+AO31+AN31</f>
        <v>18</v>
      </c>
      <c r="AR31" s="253">
        <f t="shared" si="10"/>
        <v>154</v>
      </c>
    </row>
    <row r="32" spans="1:44" ht="26.25">
      <c r="A32" s="256"/>
      <c r="B32" s="115" t="s">
        <v>2</v>
      </c>
      <c r="C32" s="1" t="s">
        <v>265</v>
      </c>
      <c r="D32" s="33">
        <v>5</v>
      </c>
      <c r="E32" s="33">
        <v>7</v>
      </c>
      <c r="F32" s="33">
        <v>8</v>
      </c>
      <c r="G32" s="248">
        <f t="shared" si="15"/>
        <v>20</v>
      </c>
      <c r="H32" s="33">
        <v>4</v>
      </c>
      <c r="I32" s="33">
        <v>7</v>
      </c>
      <c r="J32" s="33">
        <v>7</v>
      </c>
      <c r="K32" s="248">
        <f t="shared" si="12"/>
        <v>18</v>
      </c>
      <c r="L32" s="33">
        <v>7</v>
      </c>
      <c r="M32" s="33">
        <v>7</v>
      </c>
      <c r="N32" s="33">
        <v>5</v>
      </c>
      <c r="O32" s="248">
        <f t="shared" si="16"/>
        <v>19</v>
      </c>
      <c r="P32" s="33">
        <v>5</v>
      </c>
      <c r="Q32" s="33">
        <v>8</v>
      </c>
      <c r="R32" s="33">
        <v>8</v>
      </c>
      <c r="S32" s="248">
        <f t="shared" si="13"/>
        <v>21</v>
      </c>
      <c r="T32" s="33">
        <v>6</v>
      </c>
      <c r="U32" s="33">
        <v>7</v>
      </c>
      <c r="V32" s="33">
        <v>9</v>
      </c>
      <c r="W32" s="113">
        <v>0</v>
      </c>
      <c r="X32" s="33">
        <v>6</v>
      </c>
      <c r="Y32" s="33">
        <v>7</v>
      </c>
      <c r="Z32" s="33">
        <v>7</v>
      </c>
      <c r="AA32" s="248">
        <f t="shared" si="5"/>
        <v>20</v>
      </c>
      <c r="AB32" s="33">
        <v>10</v>
      </c>
      <c r="AC32" s="33">
        <v>1</v>
      </c>
      <c r="AD32" s="33">
        <v>9</v>
      </c>
      <c r="AE32" s="248">
        <f t="shared" si="6"/>
        <v>20</v>
      </c>
      <c r="AF32" s="33">
        <v>1</v>
      </c>
      <c r="AG32" s="33">
        <v>7</v>
      </c>
      <c r="AH32" s="33">
        <v>9</v>
      </c>
      <c r="AI32" s="248">
        <f t="shared" si="17"/>
        <v>17</v>
      </c>
      <c r="AJ32" s="33">
        <v>2</v>
      </c>
      <c r="AK32" s="33">
        <v>7</v>
      </c>
      <c r="AL32" s="33">
        <v>9</v>
      </c>
      <c r="AM32" s="248">
        <f t="shared" ref="AM32:AM45" si="18">AL32+AK32+AJ32</f>
        <v>18</v>
      </c>
      <c r="AN32" s="33">
        <v>3</v>
      </c>
      <c r="AO32" s="33">
        <v>9</v>
      </c>
      <c r="AP32" s="33">
        <v>10</v>
      </c>
      <c r="AQ32" s="114">
        <v>0</v>
      </c>
      <c r="AR32" s="253">
        <f t="shared" si="10"/>
        <v>153</v>
      </c>
    </row>
    <row r="33" spans="1:44" ht="26.25">
      <c r="A33" s="256"/>
      <c r="B33" s="115" t="s">
        <v>1</v>
      </c>
      <c r="C33" s="1" t="s">
        <v>263</v>
      </c>
      <c r="D33" s="33">
        <v>6</v>
      </c>
      <c r="E33" s="33">
        <v>6</v>
      </c>
      <c r="F33" s="33">
        <v>3</v>
      </c>
      <c r="G33" s="248">
        <f t="shared" si="15"/>
        <v>15</v>
      </c>
      <c r="H33" s="33">
        <v>3</v>
      </c>
      <c r="I33" s="33">
        <v>8</v>
      </c>
      <c r="J33" s="33">
        <v>4</v>
      </c>
      <c r="K33" s="248">
        <f t="shared" si="12"/>
        <v>15</v>
      </c>
      <c r="L33" s="33">
        <v>5</v>
      </c>
      <c r="M33" s="33">
        <v>5</v>
      </c>
      <c r="N33" s="33">
        <v>1</v>
      </c>
      <c r="O33" s="248">
        <f t="shared" si="16"/>
        <v>11</v>
      </c>
      <c r="P33" s="33">
        <v>8</v>
      </c>
      <c r="Q33" s="33">
        <v>8</v>
      </c>
      <c r="R33" s="33">
        <v>3</v>
      </c>
      <c r="S33" s="248">
        <f t="shared" si="13"/>
        <v>19</v>
      </c>
      <c r="T33" s="33">
        <v>4</v>
      </c>
      <c r="U33" s="33">
        <v>7</v>
      </c>
      <c r="V33" s="33">
        <v>7</v>
      </c>
      <c r="W33" s="248">
        <f>V33+U33+T33</f>
        <v>18</v>
      </c>
      <c r="X33" s="33">
        <v>5</v>
      </c>
      <c r="Y33" s="33">
        <v>5</v>
      </c>
      <c r="Z33" s="33">
        <v>1</v>
      </c>
      <c r="AA33" s="248">
        <f t="shared" si="5"/>
        <v>11</v>
      </c>
      <c r="AB33" s="33">
        <v>8</v>
      </c>
      <c r="AC33" s="33">
        <v>6</v>
      </c>
      <c r="AD33" s="33">
        <v>3</v>
      </c>
      <c r="AE33" s="248">
        <f t="shared" si="6"/>
        <v>17</v>
      </c>
      <c r="AF33" s="33">
        <v>6</v>
      </c>
      <c r="AG33" s="33">
        <v>4</v>
      </c>
      <c r="AH33" s="33">
        <v>3</v>
      </c>
      <c r="AI33" s="248">
        <f t="shared" si="17"/>
        <v>13</v>
      </c>
      <c r="AJ33" s="33">
        <v>8</v>
      </c>
      <c r="AK33" s="33">
        <v>7</v>
      </c>
      <c r="AL33" s="33">
        <v>3</v>
      </c>
      <c r="AM33" s="248">
        <f t="shared" si="18"/>
        <v>18</v>
      </c>
      <c r="AN33" s="33">
        <v>7</v>
      </c>
      <c r="AO33" s="33">
        <v>6</v>
      </c>
      <c r="AP33" s="33">
        <v>3</v>
      </c>
      <c r="AQ33" s="249">
        <f t="shared" ref="AQ33:AQ49" si="19">AP33+AO33+AN33</f>
        <v>16</v>
      </c>
      <c r="AR33" s="253">
        <f t="shared" si="10"/>
        <v>153</v>
      </c>
    </row>
    <row r="34" spans="1:44" ht="26.25">
      <c r="A34" s="256"/>
      <c r="B34" s="115" t="s">
        <v>1</v>
      </c>
      <c r="C34" s="1" t="s">
        <v>263</v>
      </c>
      <c r="D34" s="33">
        <v>5</v>
      </c>
      <c r="E34" s="33">
        <v>6</v>
      </c>
      <c r="F34" s="33">
        <v>9</v>
      </c>
      <c r="G34" s="248">
        <f t="shared" si="15"/>
        <v>20</v>
      </c>
      <c r="H34" s="33">
        <v>9</v>
      </c>
      <c r="I34" s="33">
        <v>8</v>
      </c>
      <c r="J34" s="33">
        <v>0</v>
      </c>
      <c r="K34" s="248">
        <f t="shared" si="12"/>
        <v>17</v>
      </c>
      <c r="L34" s="33">
        <v>8</v>
      </c>
      <c r="M34" s="33">
        <v>9</v>
      </c>
      <c r="N34" s="33">
        <v>2</v>
      </c>
      <c r="O34" s="248">
        <f t="shared" si="16"/>
        <v>19</v>
      </c>
      <c r="P34" s="33">
        <v>6</v>
      </c>
      <c r="Q34" s="33">
        <v>7</v>
      </c>
      <c r="R34" s="33">
        <v>8</v>
      </c>
      <c r="S34" s="248">
        <f t="shared" si="13"/>
        <v>21</v>
      </c>
      <c r="T34" s="33">
        <v>8</v>
      </c>
      <c r="U34" s="33">
        <v>8</v>
      </c>
      <c r="V34" s="33">
        <v>7</v>
      </c>
      <c r="W34" s="113">
        <v>0</v>
      </c>
      <c r="X34" s="33">
        <v>2</v>
      </c>
      <c r="Y34" s="33">
        <v>6</v>
      </c>
      <c r="Z34" s="33">
        <v>9</v>
      </c>
      <c r="AA34" s="248">
        <f t="shared" si="5"/>
        <v>17</v>
      </c>
      <c r="AB34" s="33">
        <v>8</v>
      </c>
      <c r="AC34" s="33">
        <v>8</v>
      </c>
      <c r="AD34" s="33">
        <v>6</v>
      </c>
      <c r="AE34" s="113">
        <v>0</v>
      </c>
      <c r="AF34" s="33">
        <v>5</v>
      </c>
      <c r="AG34" s="33">
        <v>6</v>
      </c>
      <c r="AH34" s="33">
        <v>8</v>
      </c>
      <c r="AI34" s="248">
        <f t="shared" si="17"/>
        <v>19</v>
      </c>
      <c r="AJ34" s="33">
        <v>9</v>
      </c>
      <c r="AK34" s="33">
        <v>8</v>
      </c>
      <c r="AL34" s="33">
        <v>0</v>
      </c>
      <c r="AM34" s="248">
        <f t="shared" si="18"/>
        <v>17</v>
      </c>
      <c r="AN34" s="33">
        <v>7</v>
      </c>
      <c r="AO34" s="33">
        <v>7</v>
      </c>
      <c r="AP34" s="33">
        <v>7</v>
      </c>
      <c r="AQ34" s="249">
        <f t="shared" si="19"/>
        <v>21</v>
      </c>
      <c r="AR34" s="253">
        <f t="shared" si="10"/>
        <v>151</v>
      </c>
    </row>
    <row r="35" spans="1:44" ht="26.25">
      <c r="A35" s="256">
        <v>10</v>
      </c>
      <c r="B35" s="115" t="s">
        <v>1</v>
      </c>
      <c r="C35" s="1" t="s">
        <v>270</v>
      </c>
      <c r="D35" s="33">
        <v>1</v>
      </c>
      <c r="E35" s="33">
        <v>7</v>
      </c>
      <c r="F35" s="33">
        <v>6</v>
      </c>
      <c r="G35" s="248">
        <f t="shared" si="15"/>
        <v>14</v>
      </c>
      <c r="H35" s="33">
        <v>7</v>
      </c>
      <c r="I35" s="33">
        <v>6</v>
      </c>
      <c r="J35" s="33">
        <v>4</v>
      </c>
      <c r="K35" s="248">
        <f t="shared" si="12"/>
        <v>17</v>
      </c>
      <c r="L35" s="33">
        <v>7</v>
      </c>
      <c r="M35" s="33">
        <v>3</v>
      </c>
      <c r="N35" s="33">
        <v>7</v>
      </c>
      <c r="O35" s="248">
        <f t="shared" si="16"/>
        <v>17</v>
      </c>
      <c r="P35" s="33">
        <v>7</v>
      </c>
      <c r="Q35" s="33">
        <v>9</v>
      </c>
      <c r="R35" s="33">
        <v>3</v>
      </c>
      <c r="S35" s="248">
        <f t="shared" si="13"/>
        <v>19</v>
      </c>
      <c r="T35" s="33">
        <v>7</v>
      </c>
      <c r="U35" s="33">
        <v>5</v>
      </c>
      <c r="V35" s="33">
        <v>3</v>
      </c>
      <c r="W35" s="248">
        <f>V35+U35+T35</f>
        <v>15</v>
      </c>
      <c r="X35" s="33">
        <v>2</v>
      </c>
      <c r="Y35" s="33">
        <v>9</v>
      </c>
      <c r="Z35" s="33">
        <v>7</v>
      </c>
      <c r="AA35" s="248">
        <f t="shared" si="5"/>
        <v>18</v>
      </c>
      <c r="AB35" s="33">
        <v>10</v>
      </c>
      <c r="AC35" s="33">
        <v>7</v>
      </c>
      <c r="AD35" s="33">
        <v>7</v>
      </c>
      <c r="AE35" s="113">
        <v>0</v>
      </c>
      <c r="AF35" s="33">
        <v>2</v>
      </c>
      <c r="AG35" s="33">
        <v>7</v>
      </c>
      <c r="AH35" s="33">
        <v>8</v>
      </c>
      <c r="AI35" s="248">
        <f t="shared" si="17"/>
        <v>17</v>
      </c>
      <c r="AJ35" s="33">
        <v>4</v>
      </c>
      <c r="AK35" s="33">
        <v>5</v>
      </c>
      <c r="AL35" s="33">
        <v>9</v>
      </c>
      <c r="AM35" s="248">
        <f t="shared" si="18"/>
        <v>18</v>
      </c>
      <c r="AN35" s="33">
        <v>3</v>
      </c>
      <c r="AO35" s="33">
        <v>8</v>
      </c>
      <c r="AP35" s="33">
        <v>4</v>
      </c>
      <c r="AQ35" s="249">
        <f t="shared" si="19"/>
        <v>15</v>
      </c>
      <c r="AR35" s="253">
        <f t="shared" si="10"/>
        <v>150</v>
      </c>
    </row>
    <row r="36" spans="1:44" ht="26.25">
      <c r="A36" s="256">
        <v>11</v>
      </c>
      <c r="B36" s="115" t="s">
        <v>2</v>
      </c>
      <c r="C36" s="1" t="s">
        <v>271</v>
      </c>
      <c r="D36" s="33">
        <v>8</v>
      </c>
      <c r="E36" s="33">
        <v>6</v>
      </c>
      <c r="F36" s="33">
        <v>4</v>
      </c>
      <c r="G36" s="248">
        <f t="shared" si="15"/>
        <v>18</v>
      </c>
      <c r="H36" s="33">
        <v>8</v>
      </c>
      <c r="I36" s="33">
        <v>7</v>
      </c>
      <c r="J36" s="33">
        <v>2</v>
      </c>
      <c r="K36" s="248">
        <f t="shared" si="12"/>
        <v>17</v>
      </c>
      <c r="L36" s="33">
        <v>8</v>
      </c>
      <c r="M36" s="33">
        <v>8</v>
      </c>
      <c r="N36" s="33">
        <v>0</v>
      </c>
      <c r="O36" s="248">
        <f t="shared" si="16"/>
        <v>16</v>
      </c>
      <c r="P36" s="33">
        <v>9</v>
      </c>
      <c r="Q36" s="33">
        <v>6</v>
      </c>
      <c r="R36" s="33">
        <v>2</v>
      </c>
      <c r="S36" s="248">
        <f t="shared" si="13"/>
        <v>17</v>
      </c>
      <c r="T36" s="33">
        <v>8</v>
      </c>
      <c r="U36" s="33">
        <v>5</v>
      </c>
      <c r="V36" s="33">
        <v>0</v>
      </c>
      <c r="W36" s="248">
        <f>V36+U36+T36</f>
        <v>13</v>
      </c>
      <c r="X36" s="33">
        <v>7</v>
      </c>
      <c r="Y36" s="33">
        <v>8</v>
      </c>
      <c r="Z36" s="33">
        <v>5</v>
      </c>
      <c r="AA36" s="248">
        <f t="shared" si="5"/>
        <v>20</v>
      </c>
      <c r="AB36" s="33">
        <v>9</v>
      </c>
      <c r="AC36" s="33">
        <v>7</v>
      </c>
      <c r="AD36" s="33">
        <v>1</v>
      </c>
      <c r="AE36" s="248">
        <f>AD36+AC36+AB36</f>
        <v>17</v>
      </c>
      <c r="AF36" s="33">
        <v>9</v>
      </c>
      <c r="AG36" s="33">
        <v>9</v>
      </c>
      <c r="AH36" s="33">
        <v>5</v>
      </c>
      <c r="AI36" s="113">
        <v>0</v>
      </c>
      <c r="AJ36" s="33">
        <v>3</v>
      </c>
      <c r="AK36" s="33">
        <v>6</v>
      </c>
      <c r="AL36" s="33">
        <v>9</v>
      </c>
      <c r="AM36" s="248">
        <f t="shared" si="18"/>
        <v>18</v>
      </c>
      <c r="AN36" s="33">
        <v>5</v>
      </c>
      <c r="AO36" s="33">
        <v>5</v>
      </c>
      <c r="AP36" s="33">
        <v>4</v>
      </c>
      <c r="AQ36" s="249">
        <f t="shared" si="19"/>
        <v>14</v>
      </c>
      <c r="AR36" s="253">
        <f t="shared" si="10"/>
        <v>150</v>
      </c>
    </row>
    <row r="37" spans="1:44" ht="26.25">
      <c r="A37" s="256"/>
      <c r="B37" s="115" t="s">
        <v>1</v>
      </c>
      <c r="C37" s="1" t="s">
        <v>193</v>
      </c>
      <c r="D37" s="33">
        <v>10</v>
      </c>
      <c r="E37" s="33">
        <v>7</v>
      </c>
      <c r="F37" s="33">
        <v>3</v>
      </c>
      <c r="G37" s="248">
        <f t="shared" si="15"/>
        <v>20</v>
      </c>
      <c r="H37" s="33">
        <v>6</v>
      </c>
      <c r="I37" s="33">
        <v>2</v>
      </c>
      <c r="J37" s="33">
        <v>0</v>
      </c>
      <c r="K37" s="248">
        <f t="shared" si="12"/>
        <v>8</v>
      </c>
      <c r="L37" s="33">
        <v>7</v>
      </c>
      <c r="M37" s="33">
        <v>6</v>
      </c>
      <c r="N37" s="33">
        <v>6</v>
      </c>
      <c r="O37" s="248">
        <f t="shared" si="16"/>
        <v>19</v>
      </c>
      <c r="P37" s="33">
        <v>4</v>
      </c>
      <c r="Q37" s="33">
        <v>3</v>
      </c>
      <c r="R37" s="33">
        <v>2</v>
      </c>
      <c r="S37" s="248">
        <f t="shared" si="13"/>
        <v>9</v>
      </c>
      <c r="T37" s="33">
        <v>7</v>
      </c>
      <c r="U37" s="33">
        <v>7</v>
      </c>
      <c r="V37" s="33">
        <v>2</v>
      </c>
      <c r="W37" s="248">
        <f>V37+U37+T37</f>
        <v>16</v>
      </c>
      <c r="X37" s="33">
        <v>8</v>
      </c>
      <c r="Y37" s="33">
        <v>8</v>
      </c>
      <c r="Z37" s="33">
        <v>5</v>
      </c>
      <c r="AA37" s="248">
        <f t="shared" si="5"/>
        <v>21</v>
      </c>
      <c r="AB37" s="33">
        <v>7</v>
      </c>
      <c r="AC37" s="33">
        <v>7</v>
      </c>
      <c r="AD37" s="33">
        <v>4</v>
      </c>
      <c r="AE37" s="248">
        <f>AD37+AC37+AB37</f>
        <v>18</v>
      </c>
      <c r="AF37" s="33">
        <v>4</v>
      </c>
      <c r="AG37" s="33">
        <v>5</v>
      </c>
      <c r="AH37" s="33">
        <v>0</v>
      </c>
      <c r="AI37" s="248">
        <f>AH37+AG37+AF37</f>
        <v>9</v>
      </c>
      <c r="AJ37" s="33">
        <v>8</v>
      </c>
      <c r="AK37" s="33">
        <v>5</v>
      </c>
      <c r="AL37" s="33">
        <v>4</v>
      </c>
      <c r="AM37" s="248">
        <f t="shared" si="18"/>
        <v>17</v>
      </c>
      <c r="AN37" s="33">
        <v>6</v>
      </c>
      <c r="AO37" s="33">
        <v>4</v>
      </c>
      <c r="AP37" s="33">
        <v>2</v>
      </c>
      <c r="AQ37" s="249">
        <f t="shared" si="19"/>
        <v>12</v>
      </c>
      <c r="AR37" s="253">
        <f t="shared" si="10"/>
        <v>149</v>
      </c>
    </row>
    <row r="38" spans="1:44" ht="26.25">
      <c r="A38" s="256"/>
      <c r="B38" s="115" t="s">
        <v>2</v>
      </c>
      <c r="C38" s="1" t="s">
        <v>264</v>
      </c>
      <c r="D38" s="33">
        <v>9</v>
      </c>
      <c r="E38" s="33">
        <v>4</v>
      </c>
      <c r="F38" s="33">
        <v>2</v>
      </c>
      <c r="G38" s="248">
        <f t="shared" si="15"/>
        <v>15</v>
      </c>
      <c r="H38" s="33">
        <v>5</v>
      </c>
      <c r="I38" s="33">
        <v>4</v>
      </c>
      <c r="J38" s="33">
        <v>6</v>
      </c>
      <c r="K38" s="248">
        <f t="shared" si="12"/>
        <v>15</v>
      </c>
      <c r="L38" s="33">
        <v>0</v>
      </c>
      <c r="M38" s="33">
        <v>7</v>
      </c>
      <c r="N38" s="33">
        <v>5</v>
      </c>
      <c r="O38" s="248">
        <f t="shared" si="16"/>
        <v>12</v>
      </c>
      <c r="P38" s="33">
        <v>6</v>
      </c>
      <c r="Q38" s="33">
        <v>8</v>
      </c>
      <c r="R38" s="33">
        <v>0</v>
      </c>
      <c r="S38" s="248">
        <f t="shared" si="13"/>
        <v>14</v>
      </c>
      <c r="T38" s="33">
        <v>9</v>
      </c>
      <c r="U38" s="33">
        <v>5</v>
      </c>
      <c r="V38" s="33">
        <v>8</v>
      </c>
      <c r="W38" s="113">
        <v>0</v>
      </c>
      <c r="X38" s="33">
        <v>7</v>
      </c>
      <c r="Y38" s="33">
        <v>9</v>
      </c>
      <c r="Z38" s="33">
        <v>5</v>
      </c>
      <c r="AA38" s="248">
        <f t="shared" si="5"/>
        <v>21</v>
      </c>
      <c r="AB38" s="33">
        <v>9</v>
      </c>
      <c r="AC38" s="33">
        <v>8</v>
      </c>
      <c r="AD38" s="33">
        <v>1</v>
      </c>
      <c r="AE38" s="248">
        <f>AD38+AC38+AB38</f>
        <v>18</v>
      </c>
      <c r="AF38" s="33">
        <v>6</v>
      </c>
      <c r="AG38" s="33">
        <v>4</v>
      </c>
      <c r="AH38" s="33">
        <v>5</v>
      </c>
      <c r="AI38" s="248">
        <f>AH38+AG38+AF38</f>
        <v>15</v>
      </c>
      <c r="AJ38" s="33">
        <v>7</v>
      </c>
      <c r="AK38" s="33">
        <v>8</v>
      </c>
      <c r="AL38" s="33">
        <v>5</v>
      </c>
      <c r="AM38" s="248">
        <f t="shared" si="18"/>
        <v>20</v>
      </c>
      <c r="AN38" s="33">
        <v>8</v>
      </c>
      <c r="AO38" s="33">
        <v>7</v>
      </c>
      <c r="AP38" s="33">
        <v>1</v>
      </c>
      <c r="AQ38" s="249">
        <f t="shared" si="19"/>
        <v>16</v>
      </c>
      <c r="AR38" s="253">
        <f t="shared" si="10"/>
        <v>146</v>
      </c>
    </row>
    <row r="39" spans="1:44" ht="26.25">
      <c r="A39" s="256">
        <v>12</v>
      </c>
      <c r="B39" s="115" t="s">
        <v>1</v>
      </c>
      <c r="C39" s="1" t="s">
        <v>39</v>
      </c>
      <c r="D39" s="33">
        <v>2</v>
      </c>
      <c r="E39" s="33">
        <v>3</v>
      </c>
      <c r="F39" s="33">
        <v>8</v>
      </c>
      <c r="G39" s="248">
        <f t="shared" si="15"/>
        <v>13</v>
      </c>
      <c r="H39" s="33">
        <v>5</v>
      </c>
      <c r="I39" s="33">
        <v>6</v>
      </c>
      <c r="J39" s="33">
        <v>8</v>
      </c>
      <c r="K39" s="248">
        <f t="shared" si="12"/>
        <v>19</v>
      </c>
      <c r="L39" s="33">
        <v>2</v>
      </c>
      <c r="M39" s="33">
        <v>7</v>
      </c>
      <c r="N39" s="33">
        <v>7</v>
      </c>
      <c r="O39" s="248">
        <f t="shared" si="16"/>
        <v>16</v>
      </c>
      <c r="P39" s="33">
        <v>8</v>
      </c>
      <c r="Q39" s="33">
        <v>8</v>
      </c>
      <c r="R39" s="33">
        <v>0</v>
      </c>
      <c r="S39" s="248">
        <f t="shared" si="13"/>
        <v>16</v>
      </c>
      <c r="T39" s="33">
        <v>9</v>
      </c>
      <c r="U39" s="33">
        <v>8</v>
      </c>
      <c r="V39" s="33">
        <v>0</v>
      </c>
      <c r="W39" s="248">
        <f>V39+U39+T39</f>
        <v>17</v>
      </c>
      <c r="X39" s="33">
        <v>1</v>
      </c>
      <c r="Y39" s="33">
        <v>4</v>
      </c>
      <c r="Z39" s="33">
        <v>6</v>
      </c>
      <c r="AA39" s="248">
        <f t="shared" si="5"/>
        <v>11</v>
      </c>
      <c r="AB39" s="33">
        <v>1</v>
      </c>
      <c r="AC39" s="33">
        <v>2</v>
      </c>
      <c r="AD39" s="33">
        <v>3</v>
      </c>
      <c r="AE39" s="248">
        <f>AD39+AC39+AB39</f>
        <v>6</v>
      </c>
      <c r="AF39" s="33">
        <v>3</v>
      </c>
      <c r="AG39" s="33">
        <v>5</v>
      </c>
      <c r="AH39" s="33">
        <v>5</v>
      </c>
      <c r="AI39" s="248">
        <f>AH39+AG39+AF39</f>
        <v>13</v>
      </c>
      <c r="AJ39" s="33">
        <v>3</v>
      </c>
      <c r="AK39" s="33">
        <v>5</v>
      </c>
      <c r="AL39" s="33">
        <v>6</v>
      </c>
      <c r="AM39" s="248">
        <f t="shared" si="18"/>
        <v>14</v>
      </c>
      <c r="AN39" s="33">
        <v>6</v>
      </c>
      <c r="AO39" s="33">
        <v>7</v>
      </c>
      <c r="AP39" s="33">
        <v>0</v>
      </c>
      <c r="AQ39" s="249">
        <f t="shared" si="19"/>
        <v>13</v>
      </c>
      <c r="AR39" s="253">
        <f t="shared" si="10"/>
        <v>138</v>
      </c>
    </row>
    <row r="40" spans="1:44" ht="26.25">
      <c r="A40" s="256"/>
      <c r="B40" s="115" t="s">
        <v>1</v>
      </c>
      <c r="C40" s="1" t="s">
        <v>263</v>
      </c>
      <c r="D40" s="33">
        <v>2</v>
      </c>
      <c r="E40" s="33">
        <v>7</v>
      </c>
      <c r="F40" s="33">
        <v>8</v>
      </c>
      <c r="G40" s="248">
        <f t="shared" si="15"/>
        <v>17</v>
      </c>
      <c r="H40" s="33">
        <v>1</v>
      </c>
      <c r="I40" s="33">
        <v>3</v>
      </c>
      <c r="J40" s="33">
        <v>7</v>
      </c>
      <c r="K40" s="248">
        <f t="shared" si="12"/>
        <v>11</v>
      </c>
      <c r="L40" s="33">
        <v>1</v>
      </c>
      <c r="M40" s="33">
        <v>8</v>
      </c>
      <c r="N40" s="33">
        <v>8</v>
      </c>
      <c r="O40" s="248">
        <f t="shared" si="16"/>
        <v>17</v>
      </c>
      <c r="P40" s="33">
        <v>0</v>
      </c>
      <c r="Q40" s="33">
        <v>6</v>
      </c>
      <c r="R40" s="33">
        <v>7</v>
      </c>
      <c r="S40" s="248">
        <f t="shared" si="13"/>
        <v>13</v>
      </c>
      <c r="T40" s="33">
        <v>1</v>
      </c>
      <c r="U40" s="33">
        <v>7</v>
      </c>
      <c r="V40" s="33">
        <v>9</v>
      </c>
      <c r="W40" s="248">
        <f>V40+U40+T40</f>
        <v>17</v>
      </c>
      <c r="X40" s="33">
        <v>5</v>
      </c>
      <c r="Y40" s="33">
        <v>6</v>
      </c>
      <c r="Z40" s="33">
        <v>6</v>
      </c>
      <c r="AA40" s="248">
        <f t="shared" si="5"/>
        <v>17</v>
      </c>
      <c r="AB40" s="33">
        <v>2</v>
      </c>
      <c r="AC40" s="33">
        <v>5</v>
      </c>
      <c r="AD40" s="33">
        <v>8</v>
      </c>
      <c r="AE40" s="248">
        <f>AD40+AC40+AB40</f>
        <v>15</v>
      </c>
      <c r="AF40" s="33">
        <v>6</v>
      </c>
      <c r="AG40" s="33">
        <v>7</v>
      </c>
      <c r="AH40" s="33">
        <v>9</v>
      </c>
      <c r="AI40" s="113">
        <v>0</v>
      </c>
      <c r="AJ40" s="33">
        <v>3</v>
      </c>
      <c r="AK40" s="33">
        <v>3</v>
      </c>
      <c r="AL40" s="33">
        <v>6</v>
      </c>
      <c r="AM40" s="248">
        <f t="shared" si="18"/>
        <v>12</v>
      </c>
      <c r="AN40" s="33">
        <v>4</v>
      </c>
      <c r="AO40" s="33">
        <v>5</v>
      </c>
      <c r="AP40" s="33">
        <v>7</v>
      </c>
      <c r="AQ40" s="249">
        <f t="shared" si="19"/>
        <v>16</v>
      </c>
      <c r="AR40" s="253">
        <f t="shared" si="10"/>
        <v>135</v>
      </c>
    </row>
    <row r="41" spans="1:44" ht="26.25">
      <c r="A41" s="256"/>
      <c r="B41" s="115" t="s">
        <v>1</v>
      </c>
      <c r="C41" s="1" t="s">
        <v>263</v>
      </c>
      <c r="D41" s="33">
        <v>6</v>
      </c>
      <c r="E41" s="33">
        <v>6</v>
      </c>
      <c r="F41" s="33">
        <v>5</v>
      </c>
      <c r="G41" s="248">
        <f t="shared" si="15"/>
        <v>17</v>
      </c>
      <c r="H41" s="33">
        <v>8</v>
      </c>
      <c r="I41" s="33">
        <v>6</v>
      </c>
      <c r="J41" s="33">
        <v>5</v>
      </c>
      <c r="K41" s="248">
        <f t="shared" si="12"/>
        <v>19</v>
      </c>
      <c r="L41" s="33">
        <v>9</v>
      </c>
      <c r="M41" s="33">
        <v>8</v>
      </c>
      <c r="N41" s="33">
        <v>7</v>
      </c>
      <c r="O41" s="113">
        <v>0</v>
      </c>
      <c r="P41" s="33">
        <v>5</v>
      </c>
      <c r="Q41" s="33">
        <v>4</v>
      </c>
      <c r="R41" s="33">
        <v>4</v>
      </c>
      <c r="S41" s="248">
        <f t="shared" si="13"/>
        <v>13</v>
      </c>
      <c r="T41" s="33">
        <v>7</v>
      </c>
      <c r="U41" s="33">
        <v>6</v>
      </c>
      <c r="V41" s="33">
        <v>5</v>
      </c>
      <c r="W41" s="248">
        <f>V41+U41+T41</f>
        <v>18</v>
      </c>
      <c r="X41" s="33">
        <v>8</v>
      </c>
      <c r="Y41" s="33">
        <v>6</v>
      </c>
      <c r="Z41" s="33">
        <v>5</v>
      </c>
      <c r="AA41" s="248">
        <f t="shared" si="5"/>
        <v>19</v>
      </c>
      <c r="AB41" s="33">
        <v>8</v>
      </c>
      <c r="AC41" s="33">
        <v>7</v>
      </c>
      <c r="AD41" s="33">
        <v>7</v>
      </c>
      <c r="AE41" s="113">
        <v>0</v>
      </c>
      <c r="AF41" s="33">
        <v>7</v>
      </c>
      <c r="AG41" s="33">
        <v>6</v>
      </c>
      <c r="AH41" s="33">
        <v>3</v>
      </c>
      <c r="AI41" s="248">
        <f>AH41+AG41+AF41</f>
        <v>16</v>
      </c>
      <c r="AJ41" s="33">
        <v>6</v>
      </c>
      <c r="AK41" s="33">
        <v>6</v>
      </c>
      <c r="AL41" s="33">
        <v>4</v>
      </c>
      <c r="AM41" s="248">
        <f t="shared" si="18"/>
        <v>16</v>
      </c>
      <c r="AN41" s="33">
        <v>7</v>
      </c>
      <c r="AO41" s="33">
        <v>5</v>
      </c>
      <c r="AP41" s="33">
        <v>3</v>
      </c>
      <c r="AQ41" s="249">
        <f t="shared" si="19"/>
        <v>15</v>
      </c>
      <c r="AR41" s="253">
        <f t="shared" si="10"/>
        <v>133</v>
      </c>
    </row>
    <row r="42" spans="1:44" ht="26.25">
      <c r="A42" s="256"/>
      <c r="B42" s="115" t="s">
        <v>1</v>
      </c>
      <c r="C42" s="1" t="s">
        <v>97</v>
      </c>
      <c r="D42" s="33">
        <v>3</v>
      </c>
      <c r="E42" s="33">
        <v>6</v>
      </c>
      <c r="F42" s="33">
        <v>0</v>
      </c>
      <c r="G42" s="248">
        <f t="shared" si="15"/>
        <v>9</v>
      </c>
      <c r="H42" s="33">
        <v>3</v>
      </c>
      <c r="I42" s="33">
        <v>7</v>
      </c>
      <c r="J42" s="33">
        <v>5</v>
      </c>
      <c r="K42" s="248">
        <f t="shared" si="12"/>
        <v>15</v>
      </c>
      <c r="L42" s="33">
        <v>9</v>
      </c>
      <c r="M42" s="33">
        <v>8</v>
      </c>
      <c r="N42" s="33">
        <v>0</v>
      </c>
      <c r="O42" s="248">
        <f>N42+M42+L42</f>
        <v>17</v>
      </c>
      <c r="P42" s="33">
        <v>3</v>
      </c>
      <c r="Q42" s="33">
        <v>7</v>
      </c>
      <c r="R42" s="33">
        <v>7</v>
      </c>
      <c r="S42" s="248">
        <f t="shared" si="13"/>
        <v>17</v>
      </c>
      <c r="T42" s="33">
        <v>8</v>
      </c>
      <c r="U42" s="33">
        <v>7</v>
      </c>
      <c r="V42" s="33">
        <v>7</v>
      </c>
      <c r="W42" s="113">
        <v>0</v>
      </c>
      <c r="X42" s="33">
        <v>9</v>
      </c>
      <c r="Y42" s="33">
        <v>5</v>
      </c>
      <c r="Z42" s="33">
        <v>1</v>
      </c>
      <c r="AA42" s="248">
        <f t="shared" si="5"/>
        <v>15</v>
      </c>
      <c r="AB42" s="33">
        <v>8</v>
      </c>
      <c r="AC42" s="33">
        <v>1</v>
      </c>
      <c r="AD42" s="33">
        <v>7</v>
      </c>
      <c r="AE42" s="248">
        <f t="shared" ref="AE42:AE49" si="20">AD42+AC42+AB42</f>
        <v>16</v>
      </c>
      <c r="AF42" s="33">
        <v>1</v>
      </c>
      <c r="AG42" s="33">
        <v>1</v>
      </c>
      <c r="AH42" s="33">
        <v>8</v>
      </c>
      <c r="AI42" s="248">
        <f>AH42+AG42+AF42</f>
        <v>10</v>
      </c>
      <c r="AJ42" s="33">
        <v>9</v>
      </c>
      <c r="AK42" s="33">
        <v>5</v>
      </c>
      <c r="AL42" s="33">
        <v>0</v>
      </c>
      <c r="AM42" s="248">
        <f t="shared" si="18"/>
        <v>14</v>
      </c>
      <c r="AN42" s="33">
        <v>3</v>
      </c>
      <c r="AO42" s="33">
        <v>8</v>
      </c>
      <c r="AP42" s="33">
        <v>9</v>
      </c>
      <c r="AQ42" s="249">
        <f t="shared" si="19"/>
        <v>20</v>
      </c>
      <c r="AR42" s="253">
        <f t="shared" si="10"/>
        <v>133</v>
      </c>
    </row>
    <row r="43" spans="1:44" ht="26.25">
      <c r="A43" s="256"/>
      <c r="B43" s="115" t="s">
        <v>1</v>
      </c>
      <c r="C43" s="1" t="s">
        <v>97</v>
      </c>
      <c r="D43" s="33">
        <v>3</v>
      </c>
      <c r="E43" s="33">
        <v>3</v>
      </c>
      <c r="F43" s="33">
        <v>3</v>
      </c>
      <c r="G43" s="248">
        <f t="shared" si="15"/>
        <v>9</v>
      </c>
      <c r="H43" s="33">
        <v>8</v>
      </c>
      <c r="I43" s="33">
        <v>2</v>
      </c>
      <c r="J43" s="33">
        <v>0</v>
      </c>
      <c r="K43" s="248">
        <f t="shared" si="12"/>
        <v>10</v>
      </c>
      <c r="L43" s="33">
        <v>0</v>
      </c>
      <c r="M43" s="33">
        <v>5</v>
      </c>
      <c r="N43" s="33">
        <v>6</v>
      </c>
      <c r="O43" s="248">
        <f>N43+M43+L43</f>
        <v>11</v>
      </c>
      <c r="P43" s="33">
        <v>4</v>
      </c>
      <c r="Q43" s="33">
        <v>7</v>
      </c>
      <c r="R43" s="33">
        <v>6</v>
      </c>
      <c r="S43" s="248">
        <f t="shared" si="13"/>
        <v>17</v>
      </c>
      <c r="T43" s="33">
        <v>3</v>
      </c>
      <c r="U43" s="33">
        <v>8</v>
      </c>
      <c r="V43" s="33">
        <v>7</v>
      </c>
      <c r="W43" s="248">
        <f>V43+U43+T43</f>
        <v>18</v>
      </c>
      <c r="X43" s="33">
        <v>3</v>
      </c>
      <c r="Y43" s="33">
        <v>6</v>
      </c>
      <c r="Z43" s="33">
        <v>9</v>
      </c>
      <c r="AA43" s="248">
        <f t="shared" si="5"/>
        <v>18</v>
      </c>
      <c r="AB43" s="33">
        <v>0</v>
      </c>
      <c r="AC43" s="33">
        <v>8</v>
      </c>
      <c r="AD43" s="33">
        <v>5</v>
      </c>
      <c r="AE43" s="248">
        <f t="shared" si="20"/>
        <v>13</v>
      </c>
      <c r="AF43" s="33">
        <v>0</v>
      </c>
      <c r="AG43" s="33">
        <v>7</v>
      </c>
      <c r="AH43" s="33">
        <v>2</v>
      </c>
      <c r="AI43" s="248">
        <f>AH43+AG43+AF43</f>
        <v>9</v>
      </c>
      <c r="AJ43" s="33">
        <v>5</v>
      </c>
      <c r="AK43" s="33">
        <v>3</v>
      </c>
      <c r="AL43" s="33">
        <v>2</v>
      </c>
      <c r="AM43" s="248">
        <f t="shared" si="18"/>
        <v>10</v>
      </c>
      <c r="AN43" s="33">
        <v>5</v>
      </c>
      <c r="AO43" s="33">
        <v>4</v>
      </c>
      <c r="AP43" s="33">
        <v>8</v>
      </c>
      <c r="AQ43" s="249">
        <f t="shared" si="19"/>
        <v>17</v>
      </c>
      <c r="AR43" s="253">
        <f t="shared" si="10"/>
        <v>132</v>
      </c>
    </row>
    <row r="44" spans="1:44" ht="26.25">
      <c r="A44" s="256"/>
      <c r="B44" s="115" t="s">
        <v>1</v>
      </c>
      <c r="C44" s="1" t="s">
        <v>263</v>
      </c>
      <c r="D44" s="33">
        <v>2</v>
      </c>
      <c r="E44" s="33">
        <v>4</v>
      </c>
      <c r="F44" s="33">
        <v>7</v>
      </c>
      <c r="G44" s="248">
        <f t="shared" si="15"/>
        <v>13</v>
      </c>
      <c r="H44" s="33">
        <v>3</v>
      </c>
      <c r="I44" s="33">
        <v>4</v>
      </c>
      <c r="J44" s="33">
        <v>9</v>
      </c>
      <c r="K44" s="248">
        <f t="shared" si="12"/>
        <v>16</v>
      </c>
      <c r="L44" s="33">
        <v>7</v>
      </c>
      <c r="M44" s="33">
        <v>7</v>
      </c>
      <c r="N44" s="33">
        <v>8</v>
      </c>
      <c r="O44" s="113">
        <v>0</v>
      </c>
      <c r="P44" s="33">
        <v>0</v>
      </c>
      <c r="Q44" s="33">
        <v>8</v>
      </c>
      <c r="R44" s="33">
        <v>9</v>
      </c>
      <c r="S44" s="248">
        <f t="shared" si="13"/>
        <v>17</v>
      </c>
      <c r="T44" s="33">
        <v>4</v>
      </c>
      <c r="U44" s="33">
        <v>5</v>
      </c>
      <c r="V44" s="33">
        <v>5</v>
      </c>
      <c r="W44" s="248">
        <f>V44+U44+T44</f>
        <v>14</v>
      </c>
      <c r="X44" s="33">
        <v>5</v>
      </c>
      <c r="Y44" s="33">
        <v>6</v>
      </c>
      <c r="Z44" s="33">
        <v>7</v>
      </c>
      <c r="AA44" s="248">
        <f t="shared" si="5"/>
        <v>18</v>
      </c>
      <c r="AB44" s="33">
        <v>0</v>
      </c>
      <c r="AC44" s="33">
        <v>4</v>
      </c>
      <c r="AD44" s="33">
        <v>6</v>
      </c>
      <c r="AE44" s="248">
        <f t="shared" si="20"/>
        <v>10</v>
      </c>
      <c r="AF44" s="33">
        <v>6</v>
      </c>
      <c r="AG44" s="33">
        <v>6</v>
      </c>
      <c r="AH44" s="33">
        <v>7</v>
      </c>
      <c r="AI44" s="248">
        <f>AH44+AG44+AF44</f>
        <v>19</v>
      </c>
      <c r="AJ44" s="33">
        <v>0</v>
      </c>
      <c r="AK44" s="33">
        <v>4</v>
      </c>
      <c r="AL44" s="33">
        <v>5</v>
      </c>
      <c r="AM44" s="248">
        <f t="shared" si="18"/>
        <v>9</v>
      </c>
      <c r="AN44" s="33">
        <v>4</v>
      </c>
      <c r="AO44" s="33">
        <v>4</v>
      </c>
      <c r="AP44" s="33">
        <v>7</v>
      </c>
      <c r="AQ44" s="249">
        <f t="shared" si="19"/>
        <v>15</v>
      </c>
      <c r="AR44" s="253">
        <f t="shared" si="10"/>
        <v>131</v>
      </c>
    </row>
    <row r="45" spans="1:44" ht="26.25">
      <c r="A45" s="256"/>
      <c r="B45" s="115" t="s">
        <v>1</v>
      </c>
      <c r="C45" s="1" t="s">
        <v>266</v>
      </c>
      <c r="D45" s="33">
        <v>6</v>
      </c>
      <c r="E45" s="33">
        <v>8</v>
      </c>
      <c r="F45" s="33">
        <v>8</v>
      </c>
      <c r="G45" s="113">
        <v>0</v>
      </c>
      <c r="H45" s="33">
        <v>4</v>
      </c>
      <c r="I45" s="33">
        <v>5</v>
      </c>
      <c r="J45" s="33">
        <v>7</v>
      </c>
      <c r="K45" s="248">
        <f t="shared" si="12"/>
        <v>16</v>
      </c>
      <c r="L45" s="33">
        <v>6</v>
      </c>
      <c r="M45" s="33">
        <v>7</v>
      </c>
      <c r="N45" s="33">
        <v>8</v>
      </c>
      <c r="O45" s="248">
        <f>N45+M45+L45</f>
        <v>21</v>
      </c>
      <c r="P45" s="33">
        <v>7</v>
      </c>
      <c r="Q45" s="33">
        <v>7</v>
      </c>
      <c r="R45" s="33">
        <v>5</v>
      </c>
      <c r="S45" s="248">
        <f t="shared" si="13"/>
        <v>19</v>
      </c>
      <c r="T45" s="33">
        <v>5</v>
      </c>
      <c r="U45" s="33">
        <v>7</v>
      </c>
      <c r="V45" s="33">
        <v>10</v>
      </c>
      <c r="W45" s="113">
        <v>0</v>
      </c>
      <c r="X45" s="33">
        <v>3</v>
      </c>
      <c r="Y45" s="33">
        <v>8</v>
      </c>
      <c r="Z45" s="33">
        <v>8</v>
      </c>
      <c r="AA45" s="248">
        <f t="shared" si="5"/>
        <v>19</v>
      </c>
      <c r="AB45" s="33">
        <v>6</v>
      </c>
      <c r="AC45" s="33">
        <v>7</v>
      </c>
      <c r="AD45" s="33">
        <v>7</v>
      </c>
      <c r="AE45" s="248">
        <f t="shared" si="20"/>
        <v>20</v>
      </c>
      <c r="AF45" s="33">
        <v>5</v>
      </c>
      <c r="AG45" s="33">
        <v>8</v>
      </c>
      <c r="AH45" s="33">
        <v>9</v>
      </c>
      <c r="AI45" s="113">
        <v>0</v>
      </c>
      <c r="AJ45" s="33">
        <v>4</v>
      </c>
      <c r="AK45" s="33">
        <v>6</v>
      </c>
      <c r="AL45" s="33">
        <v>7</v>
      </c>
      <c r="AM45" s="248">
        <f t="shared" si="18"/>
        <v>17</v>
      </c>
      <c r="AN45" s="33">
        <v>4</v>
      </c>
      <c r="AO45" s="33">
        <v>5</v>
      </c>
      <c r="AP45" s="33">
        <v>8</v>
      </c>
      <c r="AQ45" s="249">
        <f t="shared" si="19"/>
        <v>17</v>
      </c>
      <c r="AR45" s="253">
        <f t="shared" si="10"/>
        <v>129</v>
      </c>
    </row>
    <row r="46" spans="1:44" ht="26.25">
      <c r="A46" s="256"/>
      <c r="B46" s="115" t="s">
        <v>2</v>
      </c>
      <c r="C46" s="1" t="s">
        <v>264</v>
      </c>
      <c r="D46" s="33">
        <v>1</v>
      </c>
      <c r="E46" s="33">
        <v>6</v>
      </c>
      <c r="F46" s="33">
        <v>0</v>
      </c>
      <c r="G46" s="248">
        <f>F46+E46+D46</f>
        <v>7</v>
      </c>
      <c r="H46" s="33">
        <v>7</v>
      </c>
      <c r="I46" s="33">
        <v>6</v>
      </c>
      <c r="J46" s="33">
        <v>0</v>
      </c>
      <c r="K46" s="248">
        <f t="shared" si="12"/>
        <v>13</v>
      </c>
      <c r="L46" s="33">
        <v>5</v>
      </c>
      <c r="M46" s="33">
        <v>7</v>
      </c>
      <c r="N46" s="33">
        <v>0</v>
      </c>
      <c r="O46" s="248">
        <f>N46+M46+L46</f>
        <v>12</v>
      </c>
      <c r="P46" s="33">
        <v>1</v>
      </c>
      <c r="Q46" s="33">
        <v>6</v>
      </c>
      <c r="R46" s="33">
        <v>2</v>
      </c>
      <c r="S46" s="248">
        <f t="shared" si="13"/>
        <v>9</v>
      </c>
      <c r="T46" s="33">
        <v>6</v>
      </c>
      <c r="U46" s="33">
        <v>4</v>
      </c>
      <c r="V46" s="33">
        <v>3</v>
      </c>
      <c r="W46" s="248">
        <f>V46+U46+T46</f>
        <v>13</v>
      </c>
      <c r="X46" s="33">
        <v>6</v>
      </c>
      <c r="Y46" s="33">
        <v>6</v>
      </c>
      <c r="Z46" s="33">
        <v>4</v>
      </c>
      <c r="AA46" s="248">
        <f t="shared" si="5"/>
        <v>16</v>
      </c>
      <c r="AB46" s="33">
        <v>6</v>
      </c>
      <c r="AC46" s="33">
        <v>6</v>
      </c>
      <c r="AD46" s="33">
        <v>8</v>
      </c>
      <c r="AE46" s="248">
        <f t="shared" si="20"/>
        <v>20</v>
      </c>
      <c r="AF46" s="33">
        <v>4</v>
      </c>
      <c r="AG46" s="33">
        <v>7</v>
      </c>
      <c r="AH46" s="33">
        <v>7</v>
      </c>
      <c r="AI46" s="248">
        <f>AH46+AG46+AF46</f>
        <v>18</v>
      </c>
      <c r="AJ46" s="33">
        <v>7</v>
      </c>
      <c r="AK46" s="33">
        <v>7</v>
      </c>
      <c r="AL46" s="33">
        <v>9</v>
      </c>
      <c r="AM46" s="113">
        <v>0</v>
      </c>
      <c r="AN46" s="33">
        <v>7</v>
      </c>
      <c r="AO46" s="33">
        <v>7</v>
      </c>
      <c r="AP46" s="33">
        <v>2</v>
      </c>
      <c r="AQ46" s="249">
        <f t="shared" si="19"/>
        <v>16</v>
      </c>
      <c r="AR46" s="253">
        <f t="shared" si="10"/>
        <v>124</v>
      </c>
    </row>
    <row r="47" spans="1:44" ht="26.25">
      <c r="A47" s="256"/>
      <c r="B47" s="115" t="s">
        <v>1</v>
      </c>
      <c r="C47" s="1" t="s">
        <v>39</v>
      </c>
      <c r="D47" s="33">
        <v>9</v>
      </c>
      <c r="E47" s="33">
        <v>7</v>
      </c>
      <c r="F47" s="33">
        <v>3</v>
      </c>
      <c r="G47" s="248">
        <f>F47+E47+D47</f>
        <v>19</v>
      </c>
      <c r="H47" s="33">
        <v>3</v>
      </c>
      <c r="I47" s="33">
        <v>8</v>
      </c>
      <c r="J47" s="33">
        <v>0</v>
      </c>
      <c r="K47" s="248">
        <f t="shared" si="12"/>
        <v>11</v>
      </c>
      <c r="L47" s="33">
        <v>1</v>
      </c>
      <c r="M47" s="33">
        <v>4</v>
      </c>
      <c r="N47" s="33">
        <v>0</v>
      </c>
      <c r="O47" s="248">
        <f>N47+M47+L47</f>
        <v>5</v>
      </c>
      <c r="P47" s="33">
        <v>1</v>
      </c>
      <c r="Q47" s="33">
        <v>4</v>
      </c>
      <c r="R47" s="33">
        <v>8</v>
      </c>
      <c r="S47" s="248">
        <f t="shared" si="13"/>
        <v>13</v>
      </c>
      <c r="T47" s="33">
        <v>3</v>
      </c>
      <c r="U47" s="33">
        <v>4</v>
      </c>
      <c r="V47" s="33">
        <v>0</v>
      </c>
      <c r="W47" s="248">
        <f>V47+U47+T47</f>
        <v>7</v>
      </c>
      <c r="X47" s="33">
        <v>1</v>
      </c>
      <c r="Y47" s="33">
        <v>1</v>
      </c>
      <c r="Z47" s="33">
        <v>3</v>
      </c>
      <c r="AA47" s="248">
        <f t="shared" si="5"/>
        <v>5</v>
      </c>
      <c r="AB47" s="33">
        <v>5</v>
      </c>
      <c r="AC47" s="33">
        <v>6</v>
      </c>
      <c r="AD47" s="33">
        <v>8</v>
      </c>
      <c r="AE47" s="248">
        <f t="shared" si="20"/>
        <v>19</v>
      </c>
      <c r="AF47" s="33">
        <v>5</v>
      </c>
      <c r="AG47" s="33">
        <v>9</v>
      </c>
      <c r="AH47" s="33">
        <v>0</v>
      </c>
      <c r="AI47" s="248">
        <f>AH47+AG47+AF47</f>
        <v>14</v>
      </c>
      <c r="AJ47" s="33">
        <v>4</v>
      </c>
      <c r="AK47" s="33">
        <v>5</v>
      </c>
      <c r="AL47" s="33">
        <v>8</v>
      </c>
      <c r="AM47" s="248">
        <f>AL47+AK47+AJ47</f>
        <v>17</v>
      </c>
      <c r="AN47" s="33">
        <v>5</v>
      </c>
      <c r="AO47" s="33">
        <v>7</v>
      </c>
      <c r="AP47" s="33">
        <v>0</v>
      </c>
      <c r="AQ47" s="249">
        <f t="shared" si="19"/>
        <v>12</v>
      </c>
      <c r="AR47" s="253">
        <f t="shared" si="10"/>
        <v>122</v>
      </c>
    </row>
    <row r="48" spans="1:44" ht="26.25">
      <c r="A48" s="256">
        <v>13</v>
      </c>
      <c r="B48" s="115" t="s">
        <v>1</v>
      </c>
      <c r="C48" s="1" t="s">
        <v>272</v>
      </c>
      <c r="D48" s="33">
        <v>9</v>
      </c>
      <c r="E48" s="33">
        <v>3</v>
      </c>
      <c r="F48" s="33">
        <v>1</v>
      </c>
      <c r="G48" s="248">
        <f>F48+E48+D48</f>
        <v>13</v>
      </c>
      <c r="H48" s="33">
        <v>4</v>
      </c>
      <c r="I48" s="33">
        <v>2</v>
      </c>
      <c r="J48" s="33">
        <v>0</v>
      </c>
      <c r="K48" s="248">
        <f t="shared" si="12"/>
        <v>6</v>
      </c>
      <c r="L48" s="33">
        <v>6</v>
      </c>
      <c r="M48" s="33">
        <v>4</v>
      </c>
      <c r="N48" s="33">
        <v>0</v>
      </c>
      <c r="O48" s="248">
        <f>N48+M48+L48</f>
        <v>10</v>
      </c>
      <c r="P48" s="33">
        <v>5</v>
      </c>
      <c r="Q48" s="33">
        <v>2</v>
      </c>
      <c r="R48" s="33">
        <v>0</v>
      </c>
      <c r="S48" s="248">
        <f t="shared" si="13"/>
        <v>7</v>
      </c>
      <c r="T48" s="33">
        <v>8</v>
      </c>
      <c r="U48" s="33">
        <v>5</v>
      </c>
      <c r="V48" s="33">
        <v>0</v>
      </c>
      <c r="W48" s="248">
        <f>V48+U48+T48</f>
        <v>13</v>
      </c>
      <c r="X48" s="33">
        <v>5</v>
      </c>
      <c r="Y48" s="33">
        <v>4</v>
      </c>
      <c r="Z48" s="33">
        <v>3</v>
      </c>
      <c r="AA48" s="248">
        <f t="shared" si="5"/>
        <v>12</v>
      </c>
      <c r="AB48" s="33">
        <v>6</v>
      </c>
      <c r="AC48" s="33">
        <v>5</v>
      </c>
      <c r="AD48" s="33">
        <v>5</v>
      </c>
      <c r="AE48" s="248">
        <f t="shared" si="20"/>
        <v>16</v>
      </c>
      <c r="AF48" s="33">
        <v>8</v>
      </c>
      <c r="AG48" s="33">
        <v>4</v>
      </c>
      <c r="AH48" s="33">
        <v>1</v>
      </c>
      <c r="AI48" s="248">
        <f>AH48+AG48+AF48</f>
        <v>13</v>
      </c>
      <c r="AJ48" s="33">
        <v>4</v>
      </c>
      <c r="AK48" s="33">
        <v>3</v>
      </c>
      <c r="AL48" s="33">
        <v>1</v>
      </c>
      <c r="AM48" s="248">
        <f>AL48+AK48+AJ48</f>
        <v>8</v>
      </c>
      <c r="AN48" s="33">
        <v>5</v>
      </c>
      <c r="AO48" s="33">
        <v>4</v>
      </c>
      <c r="AP48" s="33">
        <v>3</v>
      </c>
      <c r="AQ48" s="249">
        <f t="shared" si="19"/>
        <v>12</v>
      </c>
      <c r="AR48" s="253">
        <f t="shared" si="10"/>
        <v>110</v>
      </c>
    </row>
    <row r="49" spans="1:44" ht="26.25">
      <c r="A49" s="256"/>
      <c r="B49" s="115" t="s">
        <v>1</v>
      </c>
      <c r="C49" s="1" t="s">
        <v>97</v>
      </c>
      <c r="D49" s="33">
        <v>7</v>
      </c>
      <c r="E49" s="33">
        <v>6</v>
      </c>
      <c r="F49" s="33">
        <v>3</v>
      </c>
      <c r="G49" s="248">
        <f>F49+E49+D49</f>
        <v>16</v>
      </c>
      <c r="H49" s="33">
        <v>3</v>
      </c>
      <c r="I49" s="33">
        <v>3</v>
      </c>
      <c r="J49" s="33">
        <v>7</v>
      </c>
      <c r="K49" s="248">
        <f t="shared" si="12"/>
        <v>13</v>
      </c>
      <c r="L49" s="33">
        <v>5</v>
      </c>
      <c r="M49" s="33">
        <v>6</v>
      </c>
      <c r="N49" s="33">
        <v>1</v>
      </c>
      <c r="O49" s="248">
        <f>N49+M49+L49</f>
        <v>12</v>
      </c>
      <c r="P49" s="33">
        <v>1</v>
      </c>
      <c r="Q49" s="33">
        <v>5</v>
      </c>
      <c r="R49" s="33">
        <v>3</v>
      </c>
      <c r="S49" s="248">
        <f t="shared" si="13"/>
        <v>9</v>
      </c>
      <c r="T49" s="33">
        <v>5</v>
      </c>
      <c r="U49" s="33">
        <v>5</v>
      </c>
      <c r="V49" s="33">
        <v>2</v>
      </c>
      <c r="W49" s="248">
        <f>V49+U49+T49</f>
        <v>12</v>
      </c>
      <c r="X49" s="33">
        <v>4</v>
      </c>
      <c r="Y49" s="33">
        <v>1</v>
      </c>
      <c r="Z49" s="33">
        <v>0</v>
      </c>
      <c r="AA49" s="248">
        <f t="shared" si="5"/>
        <v>5</v>
      </c>
      <c r="AB49" s="33">
        <v>3</v>
      </c>
      <c r="AC49" s="33">
        <v>2</v>
      </c>
      <c r="AD49" s="33">
        <v>2</v>
      </c>
      <c r="AE49" s="248">
        <f t="shared" si="20"/>
        <v>7</v>
      </c>
      <c r="AF49" s="33">
        <v>6</v>
      </c>
      <c r="AG49" s="33">
        <v>0</v>
      </c>
      <c r="AH49" s="33">
        <v>0</v>
      </c>
      <c r="AI49" s="248">
        <f>AH49+AG49+AF49</f>
        <v>6</v>
      </c>
      <c r="AJ49" s="33">
        <v>4</v>
      </c>
      <c r="AK49" s="33">
        <v>1</v>
      </c>
      <c r="AL49" s="33">
        <v>0</v>
      </c>
      <c r="AM49" s="248">
        <f>AL49+AK49+AJ49</f>
        <v>5</v>
      </c>
      <c r="AN49" s="33">
        <v>7</v>
      </c>
      <c r="AO49" s="33">
        <v>7</v>
      </c>
      <c r="AP49" s="33">
        <v>5</v>
      </c>
      <c r="AQ49" s="249">
        <f t="shared" si="19"/>
        <v>19</v>
      </c>
      <c r="AR49" s="253">
        <f t="shared" si="10"/>
        <v>104</v>
      </c>
    </row>
  </sheetData>
  <mergeCells count="1">
    <mergeCell ref="A1:A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251"/>
  <sheetViews>
    <sheetView workbookViewId="0">
      <selection activeCell="A254" sqref="A254"/>
    </sheetView>
  </sheetViews>
  <sheetFormatPr defaultColWidth="9.140625" defaultRowHeight="15"/>
  <cols>
    <col min="1" max="1" width="7.28515625" customWidth="1"/>
    <col min="2" max="2" width="29.140625" customWidth="1"/>
    <col min="3" max="3" width="28" bestFit="1" customWidth="1"/>
    <col min="4" max="4" width="16.7109375" bestFit="1" customWidth="1"/>
    <col min="5" max="5" width="13.7109375" customWidth="1"/>
    <col min="6" max="6" width="12.7109375" bestFit="1" customWidth="1"/>
    <col min="7" max="7" width="19.42578125" bestFit="1" customWidth="1"/>
    <col min="8" max="8" width="20.140625" bestFit="1" customWidth="1"/>
  </cols>
  <sheetData>
    <row r="1" spans="1:8" ht="21.6" customHeight="1">
      <c r="A1" s="119" t="s">
        <v>304</v>
      </c>
      <c r="B1" s="119"/>
      <c r="C1" s="119"/>
      <c r="D1" s="119"/>
      <c r="E1" s="119"/>
      <c r="F1" s="119"/>
      <c r="G1" s="119"/>
      <c r="H1" s="119"/>
    </row>
    <row r="2" spans="1:8" ht="6.75" customHeight="1">
      <c r="A2" s="335"/>
      <c r="B2" s="335"/>
      <c r="C2" s="335"/>
      <c r="D2" s="335"/>
      <c r="E2" s="335"/>
    </row>
    <row r="3" spans="1:8">
      <c r="A3" s="263" t="s">
        <v>305</v>
      </c>
      <c r="B3" s="264"/>
      <c r="C3" s="264"/>
      <c r="D3" s="142" t="s">
        <v>306</v>
      </c>
      <c r="E3" s="68"/>
    </row>
    <row r="4" spans="1:8" ht="25.5" customHeight="1" thickBot="1">
      <c r="A4" s="69"/>
      <c r="B4" s="70" t="s">
        <v>35</v>
      </c>
      <c r="C4" s="70" t="s">
        <v>83</v>
      </c>
      <c r="D4" s="265" t="s">
        <v>65</v>
      </c>
      <c r="E4" s="70" t="s">
        <v>66</v>
      </c>
    </row>
    <row r="5" spans="1:8" ht="15.75" customHeight="1" thickTop="1">
      <c r="A5" s="75">
        <v>1</v>
      </c>
      <c r="B5" s="266" t="s">
        <v>307</v>
      </c>
      <c r="C5" s="266" t="s">
        <v>2</v>
      </c>
      <c r="D5" s="267" t="s">
        <v>143</v>
      </c>
      <c r="E5" s="267">
        <v>99</v>
      </c>
    </row>
    <row r="6" spans="1:8" ht="15.95" customHeight="1">
      <c r="A6" s="125">
        <v>2</v>
      </c>
      <c r="B6" s="268" t="s">
        <v>112</v>
      </c>
      <c r="C6" s="268" t="s">
        <v>115</v>
      </c>
      <c r="D6" s="269" t="s">
        <v>143</v>
      </c>
      <c r="E6" s="269">
        <v>98</v>
      </c>
    </row>
    <row r="7" spans="1:8" ht="15.95" customHeight="1">
      <c r="A7" s="75">
        <v>3</v>
      </c>
      <c r="B7" s="266" t="s">
        <v>178</v>
      </c>
      <c r="C7" s="266" t="s">
        <v>2</v>
      </c>
      <c r="D7" s="267" t="s">
        <v>143</v>
      </c>
      <c r="E7" s="267">
        <v>97</v>
      </c>
    </row>
    <row r="8" spans="1:8" ht="15.95" customHeight="1">
      <c r="A8" s="75">
        <v>4</v>
      </c>
      <c r="B8" s="266" t="s">
        <v>67</v>
      </c>
      <c r="C8" s="266" t="s">
        <v>19</v>
      </c>
      <c r="D8" s="267" t="s">
        <v>143</v>
      </c>
      <c r="E8" s="267">
        <v>97</v>
      </c>
      <c r="F8" s="71"/>
    </row>
    <row r="9" spans="1:8" ht="15.95" customHeight="1">
      <c r="A9" s="75">
        <v>5</v>
      </c>
      <c r="B9" s="266" t="s">
        <v>308</v>
      </c>
      <c r="C9" s="266" t="s">
        <v>2</v>
      </c>
      <c r="D9" s="267" t="s">
        <v>143</v>
      </c>
      <c r="E9" s="267">
        <v>96</v>
      </c>
    </row>
    <row r="10" spans="1:8" ht="15.95" customHeight="1">
      <c r="A10" s="75">
        <v>6</v>
      </c>
      <c r="B10" s="268" t="s">
        <v>309</v>
      </c>
      <c r="C10" s="268" t="s">
        <v>2</v>
      </c>
      <c r="D10" s="267" t="s">
        <v>143</v>
      </c>
      <c r="E10" s="269">
        <v>96</v>
      </c>
    </row>
    <row r="11" spans="1:8" ht="15.95" customHeight="1">
      <c r="A11" s="75">
        <v>7</v>
      </c>
      <c r="B11" s="270" t="s">
        <v>144</v>
      </c>
      <c r="C11" s="270" t="s">
        <v>2</v>
      </c>
      <c r="D11" s="271" t="s">
        <v>143</v>
      </c>
      <c r="E11" s="272">
        <v>95</v>
      </c>
    </row>
    <row r="12" spans="1:8" ht="15.95" customHeight="1">
      <c r="A12" s="75">
        <v>8</v>
      </c>
      <c r="B12" s="270" t="s">
        <v>310</v>
      </c>
      <c r="C12" s="270" t="s">
        <v>19</v>
      </c>
      <c r="D12" s="271" t="s">
        <v>143</v>
      </c>
      <c r="E12" s="272">
        <v>95</v>
      </c>
    </row>
    <row r="13" spans="1:8" ht="15.95" customHeight="1">
      <c r="A13" s="75">
        <v>9</v>
      </c>
      <c r="B13" s="268" t="s">
        <v>311</v>
      </c>
      <c r="C13" s="268" t="s">
        <v>312</v>
      </c>
      <c r="D13" s="267" t="s">
        <v>143</v>
      </c>
      <c r="E13" s="269">
        <v>94</v>
      </c>
    </row>
    <row r="14" spans="1:8" ht="15.95" customHeight="1">
      <c r="A14" s="273">
        <v>10</v>
      </c>
      <c r="B14" s="270" t="s">
        <v>313</v>
      </c>
      <c r="C14" s="270" t="s">
        <v>1</v>
      </c>
      <c r="D14" s="271" t="s">
        <v>143</v>
      </c>
      <c r="E14" s="272">
        <v>94</v>
      </c>
    </row>
    <row r="15" spans="1:8" ht="15.95" customHeight="1">
      <c r="A15" s="75">
        <v>11</v>
      </c>
      <c r="B15" s="268" t="s">
        <v>314</v>
      </c>
      <c r="C15" s="268" t="s">
        <v>1</v>
      </c>
      <c r="D15" s="267" t="s">
        <v>143</v>
      </c>
      <c r="E15" s="269">
        <v>94</v>
      </c>
    </row>
    <row r="16" spans="1:8" ht="15.95" customHeight="1">
      <c r="A16" s="75">
        <v>12</v>
      </c>
      <c r="B16" s="268" t="s">
        <v>94</v>
      </c>
      <c r="C16" s="268" t="s">
        <v>155</v>
      </c>
      <c r="D16" s="267" t="s">
        <v>143</v>
      </c>
      <c r="E16" s="269">
        <v>94</v>
      </c>
    </row>
    <row r="17" spans="1:5" ht="15" customHeight="1">
      <c r="A17" s="274">
        <v>13</v>
      </c>
      <c r="B17" s="268" t="s">
        <v>315</v>
      </c>
      <c r="C17" s="268" t="s">
        <v>2</v>
      </c>
      <c r="D17" s="267" t="s">
        <v>143</v>
      </c>
      <c r="E17" s="269">
        <v>94</v>
      </c>
    </row>
    <row r="18" spans="1:5" ht="15" customHeight="1">
      <c r="A18" s="75">
        <v>14</v>
      </c>
      <c r="B18" s="268" t="s">
        <v>308</v>
      </c>
      <c r="C18" s="268" t="s">
        <v>2</v>
      </c>
      <c r="D18" s="267" t="s">
        <v>143</v>
      </c>
      <c r="E18" s="269">
        <v>93</v>
      </c>
    </row>
    <row r="19" spans="1:5" ht="15" customHeight="1">
      <c r="A19" s="275">
        <v>15</v>
      </c>
      <c r="B19" s="270" t="s">
        <v>316</v>
      </c>
      <c r="C19" s="270" t="s">
        <v>2</v>
      </c>
      <c r="D19" s="271" t="s">
        <v>143</v>
      </c>
      <c r="E19" s="272">
        <v>93</v>
      </c>
    </row>
    <row r="20" spans="1:5" ht="15" customHeight="1">
      <c r="A20" s="75">
        <v>16</v>
      </c>
      <c r="B20" s="270" t="s">
        <v>38</v>
      </c>
      <c r="C20" s="270" t="s">
        <v>1</v>
      </c>
      <c r="D20" s="271" t="s">
        <v>143</v>
      </c>
      <c r="E20" s="272">
        <v>92</v>
      </c>
    </row>
    <row r="21" spans="1:5" ht="15" customHeight="1">
      <c r="A21" s="75">
        <v>17</v>
      </c>
      <c r="B21" s="268" t="s">
        <v>174</v>
      </c>
      <c r="C21" s="268" t="s">
        <v>1</v>
      </c>
      <c r="D21" s="267" t="s">
        <v>143</v>
      </c>
      <c r="E21" s="269">
        <v>92</v>
      </c>
    </row>
    <row r="22" spans="1:5" ht="15" customHeight="1">
      <c r="A22" s="273">
        <v>18</v>
      </c>
      <c r="B22" s="268" t="s">
        <v>45</v>
      </c>
      <c r="C22" s="268" t="s">
        <v>1</v>
      </c>
      <c r="D22" s="267" t="s">
        <v>143</v>
      </c>
      <c r="E22" s="269">
        <v>92</v>
      </c>
    </row>
    <row r="23" spans="1:5" ht="15" customHeight="1">
      <c r="A23" s="75">
        <v>19</v>
      </c>
      <c r="B23" s="268" t="s">
        <v>317</v>
      </c>
      <c r="C23" s="268" t="s">
        <v>2</v>
      </c>
      <c r="D23" s="267" t="s">
        <v>143</v>
      </c>
      <c r="E23" s="269">
        <v>92</v>
      </c>
    </row>
    <row r="24" spans="1:5" ht="15" customHeight="1">
      <c r="A24" s="125">
        <v>20</v>
      </c>
      <c r="B24" s="270" t="s">
        <v>268</v>
      </c>
      <c r="C24" s="270" t="s">
        <v>1</v>
      </c>
      <c r="D24" s="271" t="s">
        <v>143</v>
      </c>
      <c r="E24" s="272">
        <v>92</v>
      </c>
    </row>
    <row r="25" spans="1:5" ht="15" customHeight="1">
      <c r="A25" s="75">
        <v>21</v>
      </c>
      <c r="B25" s="268" t="s">
        <v>11</v>
      </c>
      <c r="C25" s="268" t="s">
        <v>1</v>
      </c>
      <c r="D25" s="267" t="s">
        <v>143</v>
      </c>
      <c r="E25" s="269">
        <v>92</v>
      </c>
    </row>
    <row r="26" spans="1:5" ht="15" customHeight="1">
      <c r="A26" s="75">
        <v>22</v>
      </c>
      <c r="B26" s="268" t="s">
        <v>318</v>
      </c>
      <c r="C26" s="268" t="s">
        <v>2</v>
      </c>
      <c r="D26" s="267" t="s">
        <v>143</v>
      </c>
      <c r="E26" s="269">
        <v>92</v>
      </c>
    </row>
    <row r="27" spans="1:5" ht="15" customHeight="1">
      <c r="A27" s="275">
        <v>23</v>
      </c>
      <c r="B27" s="268" t="s">
        <v>319</v>
      </c>
      <c r="C27" s="268" t="s">
        <v>2</v>
      </c>
      <c r="D27" s="267" t="s">
        <v>143</v>
      </c>
      <c r="E27" s="269">
        <v>92</v>
      </c>
    </row>
    <row r="28" spans="1:5" ht="15" customHeight="1">
      <c r="A28" s="75">
        <v>24</v>
      </c>
      <c r="B28" s="268" t="s">
        <v>36</v>
      </c>
      <c r="C28" s="268" t="s">
        <v>1</v>
      </c>
      <c r="D28" s="267" t="s">
        <v>143</v>
      </c>
      <c r="E28" s="269">
        <v>91</v>
      </c>
    </row>
    <row r="29" spans="1:5" ht="15" customHeight="1">
      <c r="A29" s="276">
        <v>25</v>
      </c>
      <c r="B29" s="270" t="s">
        <v>320</v>
      </c>
      <c r="C29" s="270" t="s">
        <v>2</v>
      </c>
      <c r="D29" s="271" t="s">
        <v>143</v>
      </c>
      <c r="E29" s="272">
        <v>91</v>
      </c>
    </row>
    <row r="30" spans="1:5" ht="15" customHeight="1">
      <c r="A30" s="120">
        <v>26</v>
      </c>
      <c r="B30" s="268" t="s">
        <v>321</v>
      </c>
      <c r="C30" s="268" t="s">
        <v>2</v>
      </c>
      <c r="D30" s="267" t="s">
        <v>143</v>
      </c>
      <c r="E30" s="269">
        <v>91</v>
      </c>
    </row>
    <row r="31" spans="1:5" ht="15" customHeight="1">
      <c r="A31" s="277">
        <v>27</v>
      </c>
      <c r="B31" s="268" t="s">
        <v>85</v>
      </c>
      <c r="C31" s="268" t="s">
        <v>19</v>
      </c>
      <c r="D31" s="267" t="s">
        <v>143</v>
      </c>
      <c r="E31" s="269">
        <v>91</v>
      </c>
    </row>
    <row r="32" spans="1:5" ht="15" customHeight="1">
      <c r="A32" s="120">
        <v>28</v>
      </c>
      <c r="B32" s="270" t="s">
        <v>39</v>
      </c>
      <c r="C32" s="270" t="s">
        <v>1</v>
      </c>
      <c r="D32" s="271" t="s">
        <v>143</v>
      </c>
      <c r="E32" s="272">
        <v>90</v>
      </c>
    </row>
    <row r="33" spans="1:5" ht="15" customHeight="1">
      <c r="A33" s="277">
        <v>29</v>
      </c>
      <c r="B33" s="268" t="s">
        <v>6</v>
      </c>
      <c r="C33" s="268" t="s">
        <v>1</v>
      </c>
      <c r="D33" s="267" t="s">
        <v>143</v>
      </c>
      <c r="E33" s="269">
        <v>90</v>
      </c>
    </row>
    <row r="34" spans="1:5" ht="15" customHeight="1">
      <c r="A34" s="120">
        <v>30</v>
      </c>
      <c r="B34" s="268" t="s">
        <v>145</v>
      </c>
      <c r="C34" s="268" t="s">
        <v>2</v>
      </c>
      <c r="D34" s="267" t="s">
        <v>143</v>
      </c>
      <c r="E34" s="269">
        <v>90</v>
      </c>
    </row>
    <row r="35" spans="1:5" ht="15" customHeight="1">
      <c r="A35" s="277">
        <v>31</v>
      </c>
      <c r="B35" s="268" t="s">
        <v>322</v>
      </c>
      <c r="C35" s="268" t="s">
        <v>2</v>
      </c>
      <c r="D35" s="267" t="s">
        <v>143</v>
      </c>
      <c r="E35" s="269">
        <v>90</v>
      </c>
    </row>
    <row r="36" spans="1:5" ht="15" customHeight="1">
      <c r="A36" s="120">
        <v>32</v>
      </c>
      <c r="B36" s="268" t="s">
        <v>147</v>
      </c>
      <c r="C36" s="268" t="s">
        <v>323</v>
      </c>
      <c r="D36" s="267" t="s">
        <v>143</v>
      </c>
      <c r="E36" s="269">
        <v>90</v>
      </c>
    </row>
    <row r="37" spans="1:5" ht="15" customHeight="1">
      <c r="A37" s="278">
        <v>33</v>
      </c>
      <c r="B37" s="121" t="s">
        <v>85</v>
      </c>
      <c r="C37" s="121" t="s">
        <v>19</v>
      </c>
      <c r="D37" s="107"/>
      <c r="E37" s="122">
        <v>89</v>
      </c>
    </row>
    <row r="38" spans="1:5" ht="15" customHeight="1">
      <c r="A38" s="104">
        <v>34</v>
      </c>
      <c r="B38" s="121" t="s">
        <v>144</v>
      </c>
      <c r="C38" s="121" t="s">
        <v>2</v>
      </c>
      <c r="D38" s="104"/>
      <c r="E38" s="122">
        <v>89</v>
      </c>
    </row>
    <row r="39" spans="1:5" ht="15" customHeight="1">
      <c r="A39" s="278">
        <v>35</v>
      </c>
      <c r="B39" s="121" t="s">
        <v>268</v>
      </c>
      <c r="C39" s="121" t="s">
        <v>1</v>
      </c>
      <c r="D39" s="104"/>
      <c r="E39" s="122">
        <v>89</v>
      </c>
    </row>
    <row r="40" spans="1:5" ht="15" customHeight="1">
      <c r="A40" s="104">
        <v>36</v>
      </c>
      <c r="B40" s="121" t="s">
        <v>268</v>
      </c>
      <c r="C40" s="121" t="s">
        <v>1</v>
      </c>
      <c r="D40" s="104"/>
      <c r="E40" s="122">
        <v>89</v>
      </c>
    </row>
    <row r="41" spans="1:5" ht="15" customHeight="1">
      <c r="A41" s="278">
        <v>37</v>
      </c>
      <c r="B41" s="121" t="s">
        <v>324</v>
      </c>
      <c r="C41" s="121" t="s">
        <v>2</v>
      </c>
      <c r="D41" s="104"/>
      <c r="E41" s="122">
        <v>89</v>
      </c>
    </row>
    <row r="42" spans="1:5" ht="15" customHeight="1">
      <c r="A42" s="104">
        <v>38</v>
      </c>
      <c r="B42" s="121" t="s">
        <v>268</v>
      </c>
      <c r="C42" s="121" t="s">
        <v>1</v>
      </c>
      <c r="D42" s="104"/>
      <c r="E42" s="122">
        <v>89</v>
      </c>
    </row>
    <row r="43" spans="1:5" ht="15" customHeight="1">
      <c r="A43" s="278">
        <v>39</v>
      </c>
      <c r="B43" s="121" t="s">
        <v>309</v>
      </c>
      <c r="C43" s="121" t="s">
        <v>2</v>
      </c>
      <c r="D43" s="104"/>
      <c r="E43" s="122">
        <v>89</v>
      </c>
    </row>
    <row r="44" spans="1:5" ht="15" customHeight="1">
      <c r="A44" s="104">
        <v>40</v>
      </c>
      <c r="B44" s="121" t="s">
        <v>325</v>
      </c>
      <c r="C44" s="121" t="s">
        <v>2</v>
      </c>
      <c r="D44" s="104"/>
      <c r="E44" s="122">
        <v>88</v>
      </c>
    </row>
    <row r="45" spans="1:5" ht="15" customHeight="1">
      <c r="A45" s="278">
        <v>41</v>
      </c>
      <c r="B45" s="121" t="s">
        <v>41</v>
      </c>
      <c r="C45" s="121" t="s">
        <v>1</v>
      </c>
      <c r="D45" s="104"/>
      <c r="E45" s="122">
        <v>88</v>
      </c>
    </row>
    <row r="46" spans="1:5" ht="15" customHeight="1">
      <c r="A46" s="104">
        <v>42</v>
      </c>
      <c r="B46" s="121" t="s">
        <v>326</v>
      </c>
      <c r="C46" s="121" t="s">
        <v>2</v>
      </c>
      <c r="D46" s="104"/>
      <c r="E46" s="122">
        <v>88</v>
      </c>
    </row>
    <row r="47" spans="1:5" ht="15" customHeight="1">
      <c r="A47" s="278">
        <v>43</v>
      </c>
      <c r="B47" s="121" t="s">
        <v>309</v>
      </c>
      <c r="C47" s="121" t="s">
        <v>2</v>
      </c>
      <c r="D47" s="104"/>
      <c r="E47" s="122">
        <v>88</v>
      </c>
    </row>
    <row r="48" spans="1:5" ht="15" customHeight="1">
      <c r="A48" s="104">
        <v>44</v>
      </c>
      <c r="B48" s="121" t="s">
        <v>310</v>
      </c>
      <c r="C48" s="121" t="s">
        <v>19</v>
      </c>
      <c r="D48" s="104"/>
      <c r="E48" s="122">
        <v>88</v>
      </c>
    </row>
    <row r="49" spans="1:5" ht="15" customHeight="1">
      <c r="A49" s="278">
        <v>45</v>
      </c>
      <c r="B49" s="121" t="s">
        <v>147</v>
      </c>
      <c r="C49" s="121" t="s">
        <v>323</v>
      </c>
      <c r="D49" s="104"/>
      <c r="E49" s="122">
        <v>88</v>
      </c>
    </row>
    <row r="50" spans="1:5" ht="15" customHeight="1">
      <c r="A50" s="104">
        <v>46</v>
      </c>
      <c r="B50" s="121" t="s">
        <v>327</v>
      </c>
      <c r="C50" s="121" t="s">
        <v>2</v>
      </c>
      <c r="D50" s="104"/>
      <c r="E50" s="122">
        <v>88</v>
      </c>
    </row>
    <row r="51" spans="1:5" ht="15" customHeight="1">
      <c r="A51" s="278">
        <v>47</v>
      </c>
      <c r="B51" s="121" t="s">
        <v>328</v>
      </c>
      <c r="C51" s="121" t="s">
        <v>2</v>
      </c>
      <c r="D51" s="104"/>
      <c r="E51" s="122">
        <v>87</v>
      </c>
    </row>
    <row r="52" spans="1:5" ht="15" customHeight="1">
      <c r="A52" s="104">
        <v>48</v>
      </c>
      <c r="B52" s="121" t="s">
        <v>166</v>
      </c>
      <c r="C52" s="121" t="s">
        <v>165</v>
      </c>
      <c r="D52" s="104"/>
      <c r="E52" s="122">
        <v>87</v>
      </c>
    </row>
    <row r="53" spans="1:5" ht="15" customHeight="1">
      <c r="A53" s="278">
        <v>49</v>
      </c>
      <c r="B53" s="121" t="s">
        <v>329</v>
      </c>
      <c r="C53" s="121" t="s">
        <v>330</v>
      </c>
      <c r="D53" s="104"/>
      <c r="E53" s="122">
        <v>87</v>
      </c>
    </row>
    <row r="54" spans="1:5" ht="15" customHeight="1">
      <c r="A54" s="104">
        <v>50</v>
      </c>
      <c r="B54" s="121" t="s">
        <v>331</v>
      </c>
      <c r="C54" s="121" t="s">
        <v>2</v>
      </c>
      <c r="D54" s="104"/>
      <c r="E54" s="122">
        <v>87</v>
      </c>
    </row>
    <row r="55" spans="1:5" ht="15" customHeight="1">
      <c r="A55" s="278">
        <v>51</v>
      </c>
      <c r="B55" s="121" t="s">
        <v>332</v>
      </c>
      <c r="C55" s="121" t="s">
        <v>2</v>
      </c>
      <c r="D55" s="104"/>
      <c r="E55" s="122">
        <v>87</v>
      </c>
    </row>
    <row r="56" spans="1:5" ht="15" customHeight="1">
      <c r="A56" s="104">
        <v>52</v>
      </c>
      <c r="B56" s="121" t="s">
        <v>309</v>
      </c>
      <c r="C56" s="121" t="s">
        <v>2</v>
      </c>
      <c r="D56" s="104"/>
      <c r="E56" s="122">
        <v>87</v>
      </c>
    </row>
    <row r="57" spans="1:5" ht="15" customHeight="1">
      <c r="A57" s="278">
        <v>53</v>
      </c>
      <c r="B57" s="121" t="s">
        <v>145</v>
      </c>
      <c r="C57" s="121" t="s">
        <v>2</v>
      </c>
      <c r="D57" s="104"/>
      <c r="E57" s="122">
        <v>87</v>
      </c>
    </row>
    <row r="58" spans="1:5" ht="15" customHeight="1">
      <c r="A58" s="104">
        <v>54</v>
      </c>
      <c r="B58" s="121" t="s">
        <v>145</v>
      </c>
      <c r="C58" s="121" t="s">
        <v>2</v>
      </c>
      <c r="D58" s="104"/>
      <c r="E58" s="122">
        <v>87</v>
      </c>
    </row>
    <row r="59" spans="1:5" ht="15" customHeight="1">
      <c r="A59" s="278">
        <v>55</v>
      </c>
      <c r="B59" s="121" t="s">
        <v>3</v>
      </c>
      <c r="C59" s="121" t="s">
        <v>1</v>
      </c>
      <c r="D59" s="104"/>
      <c r="E59" s="122">
        <v>87</v>
      </c>
    </row>
    <row r="60" spans="1:5" ht="15" customHeight="1">
      <c r="A60" s="104">
        <v>56</v>
      </c>
      <c r="B60" s="121" t="s">
        <v>318</v>
      </c>
      <c r="C60" s="121" t="s">
        <v>2</v>
      </c>
      <c r="D60" s="104"/>
      <c r="E60" s="122">
        <v>87</v>
      </c>
    </row>
    <row r="61" spans="1:5" ht="15" customHeight="1">
      <c r="A61" s="278">
        <v>57</v>
      </c>
      <c r="B61" s="121" t="s">
        <v>333</v>
      </c>
      <c r="C61" s="121" t="s">
        <v>2</v>
      </c>
      <c r="D61" s="104"/>
      <c r="E61" s="122">
        <v>86</v>
      </c>
    </row>
    <row r="62" spans="1:5" ht="15" customHeight="1">
      <c r="A62" s="104">
        <v>58</v>
      </c>
      <c r="B62" s="121" t="s">
        <v>38</v>
      </c>
      <c r="C62" s="121" t="s">
        <v>1</v>
      </c>
      <c r="D62" s="104"/>
      <c r="E62" s="122">
        <v>86</v>
      </c>
    </row>
    <row r="63" spans="1:5" ht="15" customHeight="1">
      <c r="A63" s="278">
        <v>59</v>
      </c>
      <c r="B63" s="121" t="s">
        <v>85</v>
      </c>
      <c r="C63" s="121" t="s">
        <v>19</v>
      </c>
      <c r="D63" s="104"/>
      <c r="E63" s="122">
        <v>86</v>
      </c>
    </row>
    <row r="64" spans="1:5" ht="15" customHeight="1">
      <c r="A64" s="104">
        <v>60</v>
      </c>
      <c r="B64" s="121" t="s">
        <v>334</v>
      </c>
      <c r="C64" s="121" t="s">
        <v>330</v>
      </c>
      <c r="D64" s="104"/>
      <c r="E64" s="122">
        <v>86</v>
      </c>
    </row>
    <row r="65" spans="1:5" ht="15" customHeight="1">
      <c r="A65" s="278">
        <v>61</v>
      </c>
      <c r="B65" s="121" t="s">
        <v>268</v>
      </c>
      <c r="C65" s="121" t="s">
        <v>1</v>
      </c>
      <c r="D65" s="104"/>
      <c r="E65" s="122">
        <v>86</v>
      </c>
    </row>
    <row r="66" spans="1:5" ht="15" customHeight="1">
      <c r="A66" s="104">
        <v>62</v>
      </c>
      <c r="B66" s="121" t="s">
        <v>146</v>
      </c>
      <c r="C66" s="121" t="s">
        <v>2</v>
      </c>
      <c r="D66" s="104"/>
      <c r="E66" s="122">
        <v>85</v>
      </c>
    </row>
    <row r="67" spans="1:5" ht="15" customHeight="1">
      <c r="A67" s="278">
        <v>63</v>
      </c>
      <c r="B67" s="121" t="s">
        <v>335</v>
      </c>
      <c r="C67" s="121" t="s">
        <v>2</v>
      </c>
      <c r="D67" s="104"/>
      <c r="E67" s="122">
        <v>85</v>
      </c>
    </row>
    <row r="68" spans="1:5" ht="15" customHeight="1">
      <c r="A68" s="104">
        <v>64</v>
      </c>
      <c r="B68" s="121" t="s">
        <v>336</v>
      </c>
      <c r="C68" s="121" t="s">
        <v>2</v>
      </c>
      <c r="D68" s="104"/>
      <c r="E68" s="122">
        <v>85</v>
      </c>
    </row>
    <row r="69" spans="1:5" ht="15" customHeight="1">
      <c r="A69" s="278">
        <v>65</v>
      </c>
      <c r="B69" s="121" t="s">
        <v>337</v>
      </c>
      <c r="C69" s="121" t="s">
        <v>2</v>
      </c>
      <c r="D69" s="104"/>
      <c r="E69" s="122">
        <v>85</v>
      </c>
    </row>
    <row r="70" spans="1:5" ht="15" customHeight="1">
      <c r="A70" s="104">
        <v>66</v>
      </c>
      <c r="B70" s="121" t="s">
        <v>314</v>
      </c>
      <c r="C70" s="121" t="s">
        <v>1</v>
      </c>
      <c r="D70" s="104"/>
      <c r="E70" s="122">
        <v>84</v>
      </c>
    </row>
    <row r="71" spans="1:5" ht="15" customHeight="1">
      <c r="A71" s="278">
        <v>67</v>
      </c>
      <c r="B71" s="121" t="s">
        <v>85</v>
      </c>
      <c r="C71" s="121" t="s">
        <v>19</v>
      </c>
      <c r="D71" s="104"/>
      <c r="E71" s="122">
        <v>84</v>
      </c>
    </row>
    <row r="72" spans="1:5" ht="15" customHeight="1">
      <c r="A72" s="104">
        <v>68</v>
      </c>
      <c r="B72" s="121" t="s">
        <v>338</v>
      </c>
      <c r="C72" s="121" t="s">
        <v>2</v>
      </c>
      <c r="D72" s="104"/>
      <c r="E72" s="122">
        <v>84</v>
      </c>
    </row>
    <row r="73" spans="1:5" ht="15" customHeight="1">
      <c r="A73" s="278">
        <v>69</v>
      </c>
      <c r="B73" s="121" t="s">
        <v>339</v>
      </c>
      <c r="C73" s="121" t="s">
        <v>2</v>
      </c>
      <c r="D73" s="104"/>
      <c r="E73" s="122">
        <v>83</v>
      </c>
    </row>
    <row r="74" spans="1:5" ht="15" customHeight="1">
      <c r="A74" s="104">
        <v>70</v>
      </c>
      <c r="B74" s="121" t="s">
        <v>86</v>
      </c>
      <c r="C74" s="121" t="s">
        <v>1</v>
      </c>
      <c r="D74" s="104"/>
      <c r="E74" s="122">
        <v>83</v>
      </c>
    </row>
    <row r="75" spans="1:5" ht="15" customHeight="1">
      <c r="A75" s="278">
        <v>71</v>
      </c>
      <c r="B75" s="121" t="s">
        <v>326</v>
      </c>
      <c r="C75" s="121" t="s">
        <v>2</v>
      </c>
      <c r="D75" s="104"/>
      <c r="E75" s="122">
        <v>83</v>
      </c>
    </row>
    <row r="76" spans="1:5" ht="15" customHeight="1">
      <c r="A76" s="104">
        <v>72</v>
      </c>
      <c r="B76" s="121" t="s">
        <v>340</v>
      </c>
      <c r="C76" s="121" t="s">
        <v>2</v>
      </c>
      <c r="D76" s="104"/>
      <c r="E76" s="122">
        <v>82</v>
      </c>
    </row>
    <row r="77" spans="1:5" ht="15" customHeight="1">
      <c r="A77" s="278">
        <v>73</v>
      </c>
      <c r="B77" s="121" t="s">
        <v>341</v>
      </c>
      <c r="C77" s="121" t="s">
        <v>2</v>
      </c>
      <c r="D77" s="104"/>
      <c r="E77" s="122">
        <v>82</v>
      </c>
    </row>
    <row r="78" spans="1:5" ht="15" customHeight="1">
      <c r="A78" s="104">
        <v>74</v>
      </c>
      <c r="B78" s="121" t="s">
        <v>342</v>
      </c>
      <c r="C78" s="121" t="s">
        <v>2</v>
      </c>
      <c r="D78" s="104"/>
      <c r="E78" s="122">
        <v>82</v>
      </c>
    </row>
    <row r="79" spans="1:5" ht="15" customHeight="1">
      <c r="A79" s="278">
        <v>75</v>
      </c>
      <c r="B79" s="121" t="s">
        <v>3</v>
      </c>
      <c r="C79" s="121" t="s">
        <v>1</v>
      </c>
      <c r="D79" s="104"/>
      <c r="E79" s="122">
        <v>81</v>
      </c>
    </row>
    <row r="80" spans="1:5" ht="15" customHeight="1">
      <c r="A80" s="104">
        <v>76</v>
      </c>
      <c r="B80" s="121" t="s">
        <v>343</v>
      </c>
      <c r="C80" s="121" t="s">
        <v>330</v>
      </c>
      <c r="D80" s="104"/>
      <c r="E80" s="122">
        <v>81</v>
      </c>
    </row>
    <row r="81" spans="1:5" ht="15" customHeight="1">
      <c r="A81" s="278">
        <v>77</v>
      </c>
      <c r="B81" s="121" t="s">
        <v>343</v>
      </c>
      <c r="C81" s="121" t="s">
        <v>330</v>
      </c>
      <c r="D81" s="104"/>
      <c r="E81" s="122">
        <v>81</v>
      </c>
    </row>
    <row r="82" spans="1:5" ht="15" customHeight="1">
      <c r="A82" s="104">
        <v>78</v>
      </c>
      <c r="B82" s="121" t="s">
        <v>85</v>
      </c>
      <c r="C82" s="121" t="s">
        <v>19</v>
      </c>
      <c r="D82" s="104"/>
      <c r="E82" s="122">
        <v>81</v>
      </c>
    </row>
    <row r="83" spans="1:5" ht="15" customHeight="1">
      <c r="A83" s="278">
        <v>79</v>
      </c>
      <c r="B83" s="121" t="s">
        <v>344</v>
      </c>
      <c r="C83" s="121" t="s">
        <v>2</v>
      </c>
      <c r="D83" s="104"/>
      <c r="E83" s="122">
        <v>81</v>
      </c>
    </row>
    <row r="84" spans="1:5" ht="15" customHeight="1">
      <c r="A84" s="104">
        <v>80</v>
      </c>
      <c r="B84" s="121" t="s">
        <v>345</v>
      </c>
      <c r="C84" s="121" t="s">
        <v>2</v>
      </c>
      <c r="D84" s="104"/>
      <c r="E84" s="122">
        <v>81</v>
      </c>
    </row>
    <row r="85" spans="1:5" ht="15" customHeight="1">
      <c r="A85" s="278">
        <v>81</v>
      </c>
      <c r="B85" s="121" t="s">
        <v>145</v>
      </c>
      <c r="C85" s="121" t="s">
        <v>2</v>
      </c>
      <c r="D85" s="104"/>
      <c r="E85" s="122">
        <v>81</v>
      </c>
    </row>
    <row r="86" spans="1:5" ht="15" customHeight="1">
      <c r="A86" s="104">
        <v>82</v>
      </c>
      <c r="B86" s="121" t="s">
        <v>346</v>
      </c>
      <c r="C86" s="121" t="s">
        <v>2</v>
      </c>
      <c r="D86" s="104"/>
      <c r="E86" s="122">
        <v>81</v>
      </c>
    </row>
    <row r="87" spans="1:5" ht="15" customHeight="1">
      <c r="A87" s="278">
        <v>83</v>
      </c>
      <c r="B87" s="121" t="s">
        <v>347</v>
      </c>
      <c r="C87" s="121" t="s">
        <v>2</v>
      </c>
      <c r="D87" s="104"/>
      <c r="E87" s="122">
        <v>80</v>
      </c>
    </row>
    <row r="88" spans="1:5" ht="15" customHeight="1">
      <c r="A88" s="104">
        <v>84</v>
      </c>
      <c r="B88" s="121" t="s">
        <v>348</v>
      </c>
      <c r="C88" s="121" t="s">
        <v>2</v>
      </c>
      <c r="D88" s="104"/>
      <c r="E88" s="122">
        <v>79</v>
      </c>
    </row>
    <row r="89" spans="1:5" ht="15" customHeight="1">
      <c r="A89" s="278">
        <v>85</v>
      </c>
      <c r="B89" s="121" t="s">
        <v>145</v>
      </c>
      <c r="C89" s="121" t="s">
        <v>2</v>
      </c>
      <c r="D89" s="104"/>
      <c r="E89" s="122">
        <v>79</v>
      </c>
    </row>
    <row r="90" spans="1:5" ht="15" customHeight="1">
      <c r="A90" s="104">
        <v>86</v>
      </c>
      <c r="B90" s="121" t="s">
        <v>349</v>
      </c>
      <c r="C90" s="121" t="s">
        <v>2</v>
      </c>
      <c r="D90" s="104"/>
      <c r="E90" s="122">
        <v>78</v>
      </c>
    </row>
    <row r="91" spans="1:5" ht="15" customHeight="1">
      <c r="A91" s="278">
        <v>87</v>
      </c>
      <c r="B91" s="121" t="s">
        <v>350</v>
      </c>
      <c r="C91" s="121" t="s">
        <v>2</v>
      </c>
      <c r="D91" s="104"/>
      <c r="E91" s="122">
        <v>78</v>
      </c>
    </row>
    <row r="92" spans="1:5" ht="15" customHeight="1">
      <c r="A92" s="104">
        <v>88</v>
      </c>
      <c r="B92" s="121" t="s">
        <v>351</v>
      </c>
      <c r="C92" s="121" t="s">
        <v>2</v>
      </c>
      <c r="D92" s="104"/>
      <c r="E92" s="122">
        <v>78</v>
      </c>
    </row>
    <row r="93" spans="1:5" ht="15" customHeight="1">
      <c r="A93" s="278">
        <v>89</v>
      </c>
      <c r="B93" s="121" t="s">
        <v>263</v>
      </c>
      <c r="C93" s="121" t="s">
        <v>1</v>
      </c>
      <c r="D93" s="104"/>
      <c r="E93" s="122">
        <v>77</v>
      </c>
    </row>
    <row r="94" spans="1:5" ht="15" customHeight="1">
      <c r="A94" s="104">
        <v>90</v>
      </c>
      <c r="B94" s="121" t="s">
        <v>352</v>
      </c>
      <c r="C94" s="121" t="s">
        <v>2</v>
      </c>
      <c r="D94" s="104"/>
      <c r="E94" s="122">
        <v>77</v>
      </c>
    </row>
    <row r="95" spans="1:5" ht="15" customHeight="1">
      <c r="A95" s="278">
        <v>91</v>
      </c>
      <c r="B95" s="121" t="s">
        <v>353</v>
      </c>
      <c r="C95" s="121" t="s">
        <v>2</v>
      </c>
      <c r="D95" s="104"/>
      <c r="E95" s="122">
        <v>77</v>
      </c>
    </row>
    <row r="96" spans="1:5" ht="15" customHeight="1">
      <c r="A96" s="104">
        <v>92</v>
      </c>
      <c r="B96" s="121" t="s">
        <v>354</v>
      </c>
      <c r="C96" s="121" t="s">
        <v>2</v>
      </c>
      <c r="D96" s="104"/>
      <c r="E96" s="122">
        <v>76</v>
      </c>
    </row>
    <row r="97" spans="1:5" ht="15" customHeight="1">
      <c r="A97" s="278">
        <v>93</v>
      </c>
      <c r="B97" s="121" t="s">
        <v>355</v>
      </c>
      <c r="C97" s="121" t="s">
        <v>2</v>
      </c>
      <c r="D97" s="104"/>
      <c r="E97" s="122">
        <v>76</v>
      </c>
    </row>
    <row r="98" spans="1:5" ht="15" customHeight="1">
      <c r="A98" s="104">
        <v>94</v>
      </c>
      <c r="B98" s="121" t="s">
        <v>11</v>
      </c>
      <c r="C98" s="121" t="s">
        <v>1</v>
      </c>
      <c r="D98" s="104"/>
      <c r="E98" s="122">
        <v>76</v>
      </c>
    </row>
    <row r="99" spans="1:5" ht="15" customHeight="1">
      <c r="A99" s="278">
        <v>95</v>
      </c>
      <c r="B99" s="121" t="s">
        <v>356</v>
      </c>
      <c r="C99" s="121" t="s">
        <v>2</v>
      </c>
      <c r="D99" s="104"/>
      <c r="E99" s="122">
        <v>76</v>
      </c>
    </row>
    <row r="100" spans="1:5" ht="15" customHeight="1">
      <c r="A100" s="104">
        <v>96</v>
      </c>
      <c r="B100" s="121" t="s">
        <v>334</v>
      </c>
      <c r="C100" s="121" t="s">
        <v>330</v>
      </c>
      <c r="D100" s="104"/>
      <c r="E100" s="122">
        <v>75</v>
      </c>
    </row>
    <row r="101" spans="1:5" ht="15" customHeight="1">
      <c r="A101" s="104">
        <v>97</v>
      </c>
      <c r="B101" s="121" t="s">
        <v>357</v>
      </c>
      <c r="C101" s="121" t="s">
        <v>2</v>
      </c>
      <c r="D101" s="104"/>
      <c r="E101" s="122">
        <v>75</v>
      </c>
    </row>
    <row r="102" spans="1:5" ht="15" customHeight="1">
      <c r="A102" s="104">
        <v>98</v>
      </c>
      <c r="B102" s="121" t="s">
        <v>340</v>
      </c>
      <c r="C102" s="121" t="s">
        <v>2</v>
      </c>
      <c r="D102" s="104"/>
      <c r="E102" s="122">
        <v>75</v>
      </c>
    </row>
    <row r="103" spans="1:5" ht="15" customHeight="1">
      <c r="A103" s="104">
        <v>99</v>
      </c>
      <c r="B103" s="121" t="s">
        <v>175</v>
      </c>
      <c r="C103" s="121" t="s">
        <v>1</v>
      </c>
      <c r="D103" s="104"/>
      <c r="E103" s="122">
        <v>75</v>
      </c>
    </row>
    <row r="104" spans="1:5" ht="15" customHeight="1">
      <c r="A104" s="104">
        <v>100</v>
      </c>
      <c r="B104" s="121" t="s">
        <v>84</v>
      </c>
      <c r="C104" s="121" t="s">
        <v>1</v>
      </c>
      <c r="D104" s="104"/>
      <c r="E104" s="122">
        <v>74</v>
      </c>
    </row>
    <row r="105" spans="1:5" ht="15" customHeight="1">
      <c r="A105" s="104">
        <v>101</v>
      </c>
      <c r="B105" s="121" t="s">
        <v>85</v>
      </c>
      <c r="C105" s="121" t="s">
        <v>19</v>
      </c>
      <c r="D105" s="104"/>
      <c r="E105" s="122">
        <v>74</v>
      </c>
    </row>
    <row r="106" spans="1:5" ht="15" customHeight="1">
      <c r="A106" s="104">
        <v>102</v>
      </c>
      <c r="B106" s="121" t="s">
        <v>267</v>
      </c>
      <c r="C106" s="121" t="s">
        <v>1</v>
      </c>
      <c r="D106" s="104"/>
      <c r="E106" s="122">
        <v>74</v>
      </c>
    </row>
    <row r="107" spans="1:5" ht="15" customHeight="1">
      <c r="A107" s="104">
        <v>103</v>
      </c>
      <c r="B107" s="121" t="s">
        <v>358</v>
      </c>
      <c r="C107" s="121" t="s">
        <v>2</v>
      </c>
      <c r="D107" s="104"/>
      <c r="E107" s="122">
        <v>74</v>
      </c>
    </row>
    <row r="108" spans="1:5" ht="15" customHeight="1">
      <c r="A108" s="104">
        <v>104</v>
      </c>
      <c r="B108" s="121" t="s">
        <v>333</v>
      </c>
      <c r="C108" s="121" t="s">
        <v>2</v>
      </c>
      <c r="D108" s="104"/>
      <c r="E108" s="122">
        <v>73</v>
      </c>
    </row>
    <row r="109" spans="1:5" ht="15" customHeight="1">
      <c r="A109" s="104">
        <v>105</v>
      </c>
      <c r="B109" s="121" t="s">
        <v>359</v>
      </c>
      <c r="C109" s="121" t="s">
        <v>2</v>
      </c>
      <c r="D109" s="104"/>
      <c r="E109" s="122">
        <v>73</v>
      </c>
    </row>
    <row r="110" spans="1:5" ht="15" customHeight="1">
      <c r="A110" s="104">
        <v>106</v>
      </c>
      <c r="B110" s="121" t="s">
        <v>360</v>
      </c>
      <c r="C110" s="121" t="s">
        <v>330</v>
      </c>
      <c r="D110" s="104"/>
      <c r="E110" s="122">
        <v>73</v>
      </c>
    </row>
    <row r="111" spans="1:5" ht="15" customHeight="1">
      <c r="A111" s="104">
        <v>107</v>
      </c>
      <c r="B111" s="121" t="s">
        <v>361</v>
      </c>
      <c r="C111" s="121" t="s">
        <v>2</v>
      </c>
      <c r="D111" s="104"/>
      <c r="E111" s="122">
        <v>73</v>
      </c>
    </row>
    <row r="112" spans="1:5" s="123" customFormat="1" ht="15" customHeight="1">
      <c r="A112" s="104">
        <v>108</v>
      </c>
      <c r="B112" s="121" t="s">
        <v>362</v>
      </c>
      <c r="C112" s="121" t="s">
        <v>1</v>
      </c>
      <c r="D112" s="104"/>
      <c r="E112" s="122">
        <v>73</v>
      </c>
    </row>
    <row r="113" spans="1:7" s="123" customFormat="1" ht="15" customHeight="1">
      <c r="A113" s="104">
        <v>109</v>
      </c>
      <c r="B113" s="121" t="s">
        <v>363</v>
      </c>
      <c r="C113" s="121" t="s">
        <v>2</v>
      </c>
      <c r="D113" s="104"/>
      <c r="E113" s="122">
        <v>73</v>
      </c>
    </row>
    <row r="114" spans="1:7" s="123" customFormat="1" ht="15" customHeight="1">
      <c r="A114" s="104">
        <v>110</v>
      </c>
      <c r="B114" s="121" t="s">
        <v>364</v>
      </c>
      <c r="C114" s="121" t="s">
        <v>323</v>
      </c>
      <c r="D114" s="104"/>
      <c r="E114" s="122">
        <v>73</v>
      </c>
      <c r="F114" s="124"/>
    </row>
    <row r="115" spans="1:7" s="123" customFormat="1" ht="15" customHeight="1">
      <c r="A115" s="104">
        <v>111</v>
      </c>
      <c r="B115" s="121" t="s">
        <v>365</v>
      </c>
      <c r="C115" s="121" t="s">
        <v>2</v>
      </c>
      <c r="D115" s="104"/>
      <c r="E115" s="122">
        <v>72</v>
      </c>
      <c r="F115" s="124"/>
    </row>
    <row r="116" spans="1:7" s="123" customFormat="1" ht="15" customHeight="1">
      <c r="A116" s="104">
        <v>112</v>
      </c>
      <c r="B116" s="121" t="s">
        <v>267</v>
      </c>
      <c r="C116" s="121" t="s">
        <v>1</v>
      </c>
      <c r="D116" s="104"/>
      <c r="E116" s="122">
        <v>72</v>
      </c>
      <c r="F116" s="124"/>
    </row>
    <row r="117" spans="1:7" s="123" customFormat="1" ht="15" customHeight="1">
      <c r="A117" s="104">
        <v>113</v>
      </c>
      <c r="B117" s="121" t="s">
        <v>363</v>
      </c>
      <c r="C117" s="121" t="s">
        <v>2</v>
      </c>
      <c r="D117" s="104"/>
      <c r="E117" s="122">
        <v>72</v>
      </c>
      <c r="F117" s="124"/>
    </row>
    <row r="118" spans="1:7" s="123" customFormat="1" ht="15" customHeight="1">
      <c r="A118" s="104">
        <v>114</v>
      </c>
      <c r="B118" s="121" t="s">
        <v>366</v>
      </c>
      <c r="C118" s="121" t="s">
        <v>2</v>
      </c>
      <c r="D118" s="104"/>
      <c r="E118" s="122">
        <v>72</v>
      </c>
      <c r="F118" s="124"/>
    </row>
    <row r="119" spans="1:7" s="123" customFormat="1" ht="15" customHeight="1">
      <c r="A119" s="104">
        <v>115</v>
      </c>
      <c r="B119" s="121" t="s">
        <v>175</v>
      </c>
      <c r="C119" s="121" t="s">
        <v>1</v>
      </c>
      <c r="D119" s="104"/>
      <c r="E119" s="122">
        <v>71</v>
      </c>
      <c r="F119" s="124"/>
    </row>
    <row r="120" spans="1:7" s="123" customFormat="1" ht="15" customHeight="1">
      <c r="A120" s="104">
        <v>116</v>
      </c>
      <c r="B120" s="121" t="s">
        <v>310</v>
      </c>
      <c r="C120" s="121" t="s">
        <v>19</v>
      </c>
      <c r="D120" s="104"/>
      <c r="E120" s="122">
        <v>71</v>
      </c>
      <c r="F120" s="124"/>
    </row>
    <row r="121" spans="1:7" s="123" customFormat="1" ht="15" customHeight="1">
      <c r="A121" s="104">
        <v>117</v>
      </c>
      <c r="B121" s="121" t="s">
        <v>358</v>
      </c>
      <c r="C121" s="121" t="s">
        <v>2</v>
      </c>
      <c r="D121" s="104"/>
      <c r="E121" s="122">
        <v>71</v>
      </c>
      <c r="F121" s="124"/>
    </row>
    <row r="122" spans="1:7" s="123" customFormat="1" ht="15" customHeight="1">
      <c r="A122" s="104">
        <v>118</v>
      </c>
      <c r="B122" s="121" t="s">
        <v>367</v>
      </c>
      <c r="C122" s="121" t="s">
        <v>2</v>
      </c>
      <c r="D122" s="104"/>
      <c r="E122" s="122">
        <v>70</v>
      </c>
      <c r="F122" s="124"/>
    </row>
    <row r="123" spans="1:7" s="123" customFormat="1" ht="15" customHeight="1">
      <c r="A123" s="104">
        <v>119</v>
      </c>
      <c r="B123" s="121" t="s">
        <v>368</v>
      </c>
      <c r="C123" s="121" t="s">
        <v>2</v>
      </c>
      <c r="D123" s="104"/>
      <c r="E123" s="122">
        <v>70</v>
      </c>
      <c r="F123" s="124"/>
    </row>
    <row r="124" spans="1:7" s="123" customFormat="1" ht="15" customHeight="1">
      <c r="A124" s="104">
        <v>120</v>
      </c>
      <c r="B124" s="121" t="s">
        <v>46</v>
      </c>
      <c r="C124" s="121" t="s">
        <v>1</v>
      </c>
      <c r="D124" s="104"/>
      <c r="E124" s="122">
        <v>70</v>
      </c>
      <c r="F124" s="124"/>
    </row>
    <row r="125" spans="1:7" s="123" customFormat="1" ht="15" customHeight="1">
      <c r="A125" s="104">
        <v>121</v>
      </c>
      <c r="B125" s="121" t="s">
        <v>268</v>
      </c>
      <c r="C125" s="121" t="s">
        <v>2</v>
      </c>
      <c r="D125" s="104"/>
      <c r="E125" s="122">
        <v>69</v>
      </c>
      <c r="F125" s="124"/>
    </row>
    <row r="126" spans="1:7" s="123" customFormat="1" ht="15" customHeight="1">
      <c r="A126" s="104">
        <v>122</v>
      </c>
      <c r="B126" s="121" t="s">
        <v>369</v>
      </c>
      <c r="C126" s="121" t="s">
        <v>2</v>
      </c>
      <c r="D126" s="104"/>
      <c r="E126" s="122">
        <v>69</v>
      </c>
    </row>
    <row r="127" spans="1:7" s="123" customFormat="1" ht="15" customHeight="1">
      <c r="A127" s="104">
        <v>123</v>
      </c>
      <c r="B127" s="121" t="s">
        <v>145</v>
      </c>
      <c r="C127" s="121" t="s">
        <v>2</v>
      </c>
      <c r="D127" s="104"/>
      <c r="E127" s="122">
        <v>69</v>
      </c>
      <c r="G127" s="127"/>
    </row>
    <row r="128" spans="1:7" s="123" customFormat="1" ht="15" customHeight="1">
      <c r="A128" s="104">
        <v>124</v>
      </c>
      <c r="B128" s="121" t="s">
        <v>370</v>
      </c>
      <c r="C128" s="121" t="s">
        <v>2</v>
      </c>
      <c r="D128" s="104"/>
      <c r="E128" s="122">
        <v>68</v>
      </c>
      <c r="F128" s="128"/>
      <c r="G128" s="129"/>
    </row>
    <row r="129" spans="1:7" s="123" customFormat="1" ht="15" customHeight="1">
      <c r="A129" s="104">
        <v>125</v>
      </c>
      <c r="B129" s="121" t="s">
        <v>69</v>
      </c>
      <c r="C129" s="121" t="s">
        <v>2</v>
      </c>
      <c r="D129" s="104"/>
      <c r="E129" s="122">
        <v>68</v>
      </c>
      <c r="F129" s="128"/>
      <c r="G129" s="129"/>
    </row>
    <row r="130" spans="1:7" s="123" customFormat="1" ht="15" customHeight="1">
      <c r="A130" s="104">
        <v>126</v>
      </c>
      <c r="B130" s="121" t="s">
        <v>360</v>
      </c>
      <c r="C130" s="121" t="s">
        <v>330</v>
      </c>
      <c r="D130" s="104"/>
      <c r="E130" s="122">
        <v>68</v>
      </c>
      <c r="F130" s="130"/>
      <c r="G130" s="131"/>
    </row>
    <row r="131" spans="1:7" s="123" customFormat="1" ht="15" customHeight="1">
      <c r="A131" s="104">
        <v>127</v>
      </c>
      <c r="B131" s="121" t="s">
        <v>371</v>
      </c>
      <c r="C131" s="121" t="s">
        <v>2</v>
      </c>
      <c r="D131" s="104"/>
      <c r="E131" s="122">
        <v>67</v>
      </c>
      <c r="F131" s="130"/>
      <c r="G131" s="131"/>
    </row>
    <row r="132" spans="1:7" s="123" customFormat="1" ht="15" customHeight="1">
      <c r="A132" s="104">
        <v>128</v>
      </c>
      <c r="B132" s="121" t="s">
        <v>101</v>
      </c>
      <c r="C132" s="121" t="s">
        <v>1</v>
      </c>
      <c r="D132" s="104"/>
      <c r="E132" s="122">
        <v>65</v>
      </c>
      <c r="F132" s="128"/>
      <c r="G132" s="132"/>
    </row>
    <row r="133" spans="1:7" s="123" customFormat="1" ht="15" customHeight="1">
      <c r="A133" s="104">
        <v>129</v>
      </c>
      <c r="B133" s="121" t="s">
        <v>101</v>
      </c>
      <c r="C133" s="121" t="s">
        <v>1</v>
      </c>
      <c r="D133" s="104"/>
      <c r="E133" s="122">
        <v>65</v>
      </c>
      <c r="F133" s="130"/>
      <c r="G133" s="133"/>
    </row>
    <row r="134" spans="1:7" s="123" customFormat="1" ht="15" customHeight="1">
      <c r="A134" s="104">
        <v>130</v>
      </c>
      <c r="B134" s="121" t="s">
        <v>372</v>
      </c>
      <c r="C134" s="121" t="s">
        <v>2</v>
      </c>
      <c r="D134" s="104"/>
      <c r="E134" s="122">
        <v>64</v>
      </c>
      <c r="F134" s="128"/>
      <c r="G134" s="129"/>
    </row>
    <row r="135" spans="1:7" s="123" customFormat="1" ht="15" customHeight="1">
      <c r="A135" s="104">
        <v>131</v>
      </c>
      <c r="B135" s="121" t="s">
        <v>373</v>
      </c>
      <c r="C135" s="121" t="s">
        <v>2</v>
      </c>
      <c r="D135" s="104"/>
      <c r="E135" s="122">
        <v>64</v>
      </c>
      <c r="F135" s="130"/>
      <c r="G135" s="131"/>
    </row>
    <row r="136" spans="1:7" s="123" customFormat="1" ht="15" customHeight="1">
      <c r="A136" s="104">
        <v>132</v>
      </c>
      <c r="B136" s="121" t="s">
        <v>374</v>
      </c>
      <c r="C136" s="121" t="s">
        <v>2</v>
      </c>
      <c r="D136" s="104"/>
      <c r="E136" s="122">
        <v>62</v>
      </c>
      <c r="F136" s="128"/>
      <c r="G136" s="132"/>
    </row>
    <row r="137" spans="1:7" s="123" customFormat="1" ht="15" customHeight="1">
      <c r="A137" s="104">
        <v>133</v>
      </c>
      <c r="B137" s="121" t="s">
        <v>364</v>
      </c>
      <c r="C137" s="121" t="s">
        <v>323</v>
      </c>
      <c r="D137" s="104"/>
      <c r="E137" s="122">
        <v>62</v>
      </c>
      <c r="F137" s="128"/>
      <c r="G137" s="132"/>
    </row>
    <row r="138" spans="1:7" s="123" customFormat="1" ht="15" customHeight="1">
      <c r="A138" s="104">
        <v>134</v>
      </c>
      <c r="B138" s="121" t="s">
        <v>375</v>
      </c>
      <c r="C138" s="121" t="s">
        <v>2</v>
      </c>
      <c r="D138" s="104"/>
      <c r="E138" s="122">
        <v>61</v>
      </c>
      <c r="F138" s="130"/>
      <c r="G138" s="133"/>
    </row>
    <row r="139" spans="1:7" s="123" customFormat="1" ht="15" customHeight="1">
      <c r="A139" s="104">
        <v>135</v>
      </c>
      <c r="B139" s="121" t="s">
        <v>376</v>
      </c>
      <c r="C139" s="121" t="s">
        <v>2</v>
      </c>
      <c r="D139" s="104"/>
      <c r="E139" s="122">
        <v>60</v>
      </c>
      <c r="F139" s="130"/>
      <c r="G139" s="131"/>
    </row>
    <row r="140" spans="1:7" s="123" customFormat="1" ht="15" customHeight="1">
      <c r="A140" s="104">
        <v>136</v>
      </c>
      <c r="B140" s="121" t="s">
        <v>176</v>
      </c>
      <c r="C140" s="121" t="s">
        <v>2</v>
      </c>
      <c r="D140" s="104"/>
      <c r="E140" s="122">
        <v>60</v>
      </c>
    </row>
    <row r="141" spans="1:7" s="123" customFormat="1" ht="15" customHeight="1">
      <c r="A141" s="104">
        <v>137</v>
      </c>
      <c r="B141" s="121" t="s">
        <v>340</v>
      </c>
      <c r="C141" s="121" t="s">
        <v>2</v>
      </c>
      <c r="D141" s="104"/>
      <c r="E141" s="122">
        <v>60</v>
      </c>
      <c r="G141" s="127"/>
    </row>
    <row r="142" spans="1:7" s="124" customFormat="1" ht="15" customHeight="1">
      <c r="A142" s="104">
        <v>138</v>
      </c>
      <c r="B142" s="121" t="s">
        <v>377</v>
      </c>
      <c r="C142" s="121" t="s">
        <v>2</v>
      </c>
      <c r="D142" s="104"/>
      <c r="E142" s="122">
        <v>60</v>
      </c>
      <c r="F142" s="128"/>
      <c r="G142" s="134"/>
    </row>
    <row r="143" spans="1:7" s="124" customFormat="1" ht="15" customHeight="1">
      <c r="A143" s="104">
        <v>139</v>
      </c>
      <c r="B143" s="121" t="s">
        <v>378</v>
      </c>
      <c r="C143" s="121" t="s">
        <v>2</v>
      </c>
      <c r="D143" s="104"/>
      <c r="E143" s="122">
        <v>56</v>
      </c>
      <c r="F143" s="135"/>
      <c r="G143" s="136"/>
    </row>
    <row r="144" spans="1:7" s="124" customFormat="1" ht="15" customHeight="1">
      <c r="A144" s="104">
        <v>140</v>
      </c>
      <c r="B144" s="121" t="s">
        <v>193</v>
      </c>
      <c r="C144" s="121" t="s">
        <v>1</v>
      </c>
      <c r="D144" s="104"/>
      <c r="E144" s="122">
        <v>55</v>
      </c>
      <c r="F144" s="135"/>
      <c r="G144" s="137"/>
    </row>
    <row r="145" spans="1:7" s="124" customFormat="1" ht="15" customHeight="1">
      <c r="A145" s="104">
        <v>141</v>
      </c>
      <c r="B145" s="121" t="s">
        <v>170</v>
      </c>
      <c r="C145" s="121" t="s">
        <v>1</v>
      </c>
      <c r="D145" s="104"/>
      <c r="E145" s="122">
        <v>54</v>
      </c>
      <c r="F145" s="138"/>
      <c r="G145" s="134"/>
    </row>
    <row r="146" spans="1:7" s="124" customFormat="1" ht="15" customHeight="1">
      <c r="A146" s="104">
        <v>142</v>
      </c>
      <c r="B146" s="121" t="s">
        <v>379</v>
      </c>
      <c r="C146" s="121" t="s">
        <v>2</v>
      </c>
      <c r="D146" s="104"/>
      <c r="E146" s="122">
        <v>54</v>
      </c>
      <c r="F146" s="138"/>
      <c r="G146" s="140"/>
    </row>
    <row r="147" spans="1:7" s="124" customFormat="1" ht="15" customHeight="1">
      <c r="A147" s="104">
        <v>143</v>
      </c>
      <c r="B147" s="121" t="s">
        <v>380</v>
      </c>
      <c r="C147" s="121" t="s">
        <v>2</v>
      </c>
      <c r="D147" s="104"/>
      <c r="E147" s="122">
        <v>54</v>
      </c>
      <c r="F147" s="130"/>
      <c r="G147" s="137"/>
    </row>
    <row r="148" spans="1:7" s="123" customFormat="1" ht="15" customHeight="1">
      <c r="A148" s="104">
        <v>144</v>
      </c>
      <c r="B148" s="121" t="s">
        <v>381</v>
      </c>
      <c r="C148" s="121" t="s">
        <v>2</v>
      </c>
      <c r="D148" s="104"/>
      <c r="E148" s="122">
        <v>53</v>
      </c>
    </row>
    <row r="149" spans="1:7" s="123" customFormat="1" ht="15" customHeight="1">
      <c r="A149" s="104">
        <v>145</v>
      </c>
      <c r="B149" s="121" t="s">
        <v>382</v>
      </c>
      <c r="C149" s="121" t="s">
        <v>2</v>
      </c>
      <c r="D149" s="104"/>
      <c r="E149" s="122">
        <v>51</v>
      </c>
      <c r="G149" s="127"/>
    </row>
    <row r="150" spans="1:7" s="123" customFormat="1" ht="15" customHeight="1">
      <c r="A150" s="104">
        <v>146</v>
      </c>
      <c r="B150" s="121" t="s">
        <v>340</v>
      </c>
      <c r="C150" s="121" t="s">
        <v>2</v>
      </c>
      <c r="D150" s="104"/>
      <c r="E150" s="122">
        <v>49</v>
      </c>
      <c r="F150" s="127"/>
      <c r="G150" s="127"/>
    </row>
    <row r="151" spans="1:7" s="123" customFormat="1" ht="15" customHeight="1">
      <c r="A151" s="104">
        <v>147</v>
      </c>
      <c r="B151" s="121" t="s">
        <v>383</v>
      </c>
      <c r="C151" s="121" t="s">
        <v>2</v>
      </c>
      <c r="D151" s="104"/>
      <c r="E151" s="122">
        <v>48</v>
      </c>
      <c r="G151" s="134"/>
    </row>
    <row r="152" spans="1:7" s="123" customFormat="1" ht="15" customHeight="1">
      <c r="A152" s="104">
        <v>148</v>
      </c>
      <c r="B152" s="121" t="s">
        <v>384</v>
      </c>
      <c r="C152" s="121" t="s">
        <v>2</v>
      </c>
      <c r="D152" s="104"/>
      <c r="E152" s="122">
        <v>47</v>
      </c>
      <c r="G152" s="140"/>
    </row>
    <row r="153" spans="1:7" s="123" customFormat="1" ht="15" customHeight="1">
      <c r="A153" s="104">
        <v>149</v>
      </c>
      <c r="B153" s="121" t="s">
        <v>193</v>
      </c>
      <c r="C153" s="121" t="s">
        <v>1</v>
      </c>
      <c r="D153" s="104"/>
      <c r="E153" s="122">
        <v>47</v>
      </c>
      <c r="G153" s="134"/>
    </row>
    <row r="154" spans="1:7" s="123" customFormat="1" ht="15" customHeight="1">
      <c r="A154" s="104">
        <v>150</v>
      </c>
      <c r="B154" s="121" t="s">
        <v>385</v>
      </c>
      <c r="C154" s="121" t="s">
        <v>2</v>
      </c>
      <c r="D154" s="104"/>
      <c r="E154" s="122">
        <v>44</v>
      </c>
    </row>
    <row r="155" spans="1:7" s="123" customFormat="1" ht="15" customHeight="1">
      <c r="A155" s="104">
        <v>151</v>
      </c>
      <c r="B155" s="121" t="s">
        <v>267</v>
      </c>
      <c r="C155" s="121" t="s">
        <v>1</v>
      </c>
      <c r="D155" s="104"/>
      <c r="E155" s="122">
        <v>44</v>
      </c>
    </row>
    <row r="156" spans="1:7" s="123" customFormat="1" ht="15" customHeight="1">
      <c r="A156" s="104">
        <v>152</v>
      </c>
      <c r="B156" s="121" t="s">
        <v>386</v>
      </c>
      <c r="C156" s="121" t="s">
        <v>2</v>
      </c>
      <c r="D156" s="104"/>
      <c r="E156" s="122">
        <v>44</v>
      </c>
    </row>
    <row r="157" spans="1:7" s="123" customFormat="1" ht="15" customHeight="1">
      <c r="A157" s="104">
        <v>153</v>
      </c>
      <c r="B157" s="121" t="s">
        <v>387</v>
      </c>
      <c r="C157" s="121" t="s">
        <v>2</v>
      </c>
      <c r="D157" s="104"/>
      <c r="E157" s="122">
        <v>43</v>
      </c>
    </row>
    <row r="158" spans="1:7" s="123" customFormat="1" ht="15.75">
      <c r="A158" s="104">
        <v>154</v>
      </c>
      <c r="B158" s="121" t="s">
        <v>388</v>
      </c>
      <c r="C158" s="121" t="s">
        <v>2</v>
      </c>
      <c r="D158" s="104"/>
      <c r="E158" s="122">
        <v>40</v>
      </c>
    </row>
    <row r="159" spans="1:7" s="123" customFormat="1" ht="15.75">
      <c r="A159" s="104">
        <v>155</v>
      </c>
      <c r="B159" s="121" t="s">
        <v>389</v>
      </c>
      <c r="C159" s="121" t="s">
        <v>2</v>
      </c>
      <c r="D159" s="104"/>
      <c r="E159" s="122">
        <v>39</v>
      </c>
    </row>
    <row r="160" spans="1:7" s="123" customFormat="1" ht="15.75">
      <c r="A160" s="104">
        <v>156</v>
      </c>
      <c r="B160" s="121" t="s">
        <v>376</v>
      </c>
      <c r="C160" s="121" t="s">
        <v>2</v>
      </c>
      <c r="D160" s="104"/>
      <c r="E160" s="122">
        <v>38</v>
      </c>
    </row>
    <row r="161" spans="1:5" s="123" customFormat="1" ht="15.75">
      <c r="A161" s="104">
        <v>157</v>
      </c>
      <c r="B161" s="121" t="s">
        <v>390</v>
      </c>
      <c r="C161" s="121" t="s">
        <v>2</v>
      </c>
      <c r="D161" s="104"/>
      <c r="E161" s="122">
        <v>36</v>
      </c>
    </row>
    <row r="162" spans="1:5" s="123" customFormat="1" ht="15.75">
      <c r="A162" s="104">
        <v>158</v>
      </c>
      <c r="B162" s="121" t="s">
        <v>265</v>
      </c>
      <c r="C162" s="121" t="s">
        <v>2</v>
      </c>
      <c r="D162" s="104"/>
      <c r="E162" s="122">
        <v>35</v>
      </c>
    </row>
    <row r="163" spans="1:5" s="123" customFormat="1" ht="15.75">
      <c r="A163" s="104">
        <v>159</v>
      </c>
      <c r="B163" s="121" t="s">
        <v>391</v>
      </c>
      <c r="C163" s="121" t="s">
        <v>2</v>
      </c>
      <c r="D163" s="104"/>
      <c r="E163" s="122">
        <v>27</v>
      </c>
    </row>
    <row r="164" spans="1:5" s="123" customFormat="1" ht="15.75">
      <c r="A164" s="104">
        <v>160</v>
      </c>
      <c r="B164" s="121" t="s">
        <v>392</v>
      </c>
      <c r="C164" s="121" t="s">
        <v>2</v>
      </c>
      <c r="D164" s="104"/>
      <c r="E164" s="122">
        <v>22</v>
      </c>
    </row>
    <row r="165" spans="1:5" s="123" customFormat="1">
      <c r="A165"/>
      <c r="B165" s="72"/>
      <c r="C165" s="72"/>
      <c r="D165"/>
      <c r="E165"/>
    </row>
    <row r="166" spans="1:5" s="123" customFormat="1">
      <c r="A166"/>
      <c r="B166" s="139" t="s">
        <v>393</v>
      </c>
      <c r="C166" s="73"/>
      <c r="D166" s="68"/>
      <c r="E166" s="68" t="s">
        <v>394</v>
      </c>
    </row>
    <row r="167" spans="1:5" s="123" customFormat="1">
      <c r="A167"/>
      <c r="B167" s="141" t="s">
        <v>42</v>
      </c>
      <c r="C167" s="141" t="s">
        <v>16</v>
      </c>
      <c r="D167" s="141" t="s">
        <v>395</v>
      </c>
      <c r="E167" s="141"/>
    </row>
    <row r="168" spans="1:5" s="123" customFormat="1" ht="15.75">
      <c r="A168" s="279">
        <v>1</v>
      </c>
      <c r="B168" s="268" t="s">
        <v>147</v>
      </c>
      <c r="C168" s="268" t="s">
        <v>323</v>
      </c>
      <c r="D168" s="16">
        <v>43</v>
      </c>
      <c r="E168" s="75"/>
    </row>
    <row r="169" spans="1:5" s="123" customFormat="1" ht="15.75">
      <c r="A169" s="279">
        <v>2</v>
      </c>
      <c r="B169" s="268" t="s">
        <v>11</v>
      </c>
      <c r="C169" s="268" t="s">
        <v>1</v>
      </c>
      <c r="D169" s="16">
        <v>40</v>
      </c>
      <c r="E169" s="75"/>
    </row>
    <row r="170" spans="1:5" s="123" customFormat="1" ht="15.75">
      <c r="A170" s="279">
        <v>3</v>
      </c>
      <c r="B170" s="268" t="s">
        <v>309</v>
      </c>
      <c r="C170" s="268" t="s">
        <v>2</v>
      </c>
      <c r="D170" s="16">
        <v>36</v>
      </c>
      <c r="E170" s="75"/>
    </row>
    <row r="171" spans="1:5" s="123" customFormat="1" ht="15.75">
      <c r="A171" s="279">
        <v>4</v>
      </c>
      <c r="B171" s="268" t="s">
        <v>315</v>
      </c>
      <c r="C171" s="268" t="s">
        <v>2</v>
      </c>
      <c r="D171" s="16">
        <v>35</v>
      </c>
      <c r="E171" s="75"/>
    </row>
    <row r="172" spans="1:5" s="123" customFormat="1" ht="15.75">
      <c r="A172" s="279">
        <v>5</v>
      </c>
      <c r="B172" s="268" t="s">
        <v>112</v>
      </c>
      <c r="C172" s="268" t="s">
        <v>115</v>
      </c>
      <c r="D172" s="16">
        <v>35</v>
      </c>
      <c r="E172" s="75"/>
    </row>
    <row r="173" spans="1:5" s="123" customFormat="1" ht="15.75">
      <c r="A173" s="279">
        <v>6</v>
      </c>
      <c r="B173" s="266" t="s">
        <v>318</v>
      </c>
      <c r="C173" s="266" t="s">
        <v>2</v>
      </c>
      <c r="D173" s="16">
        <v>33</v>
      </c>
      <c r="E173" s="75"/>
    </row>
    <row r="174" spans="1:5" s="123" customFormat="1" ht="15.75">
      <c r="A174" s="279">
        <v>7</v>
      </c>
      <c r="B174" s="268" t="s">
        <v>319</v>
      </c>
      <c r="C174" s="268" t="s">
        <v>2</v>
      </c>
      <c r="D174" s="16">
        <v>33</v>
      </c>
      <c r="E174" s="75"/>
    </row>
    <row r="175" spans="1:5" s="123" customFormat="1" ht="15.75">
      <c r="A175" s="279">
        <v>8</v>
      </c>
      <c r="B175" s="268" t="s">
        <v>45</v>
      </c>
      <c r="C175" s="268" t="s">
        <v>1</v>
      </c>
      <c r="D175" s="16">
        <v>31</v>
      </c>
      <c r="E175" s="75"/>
    </row>
    <row r="176" spans="1:5" s="123" customFormat="1" ht="15.75">
      <c r="A176"/>
      <c r="B176" s="268" t="s">
        <v>311</v>
      </c>
      <c r="C176" s="268" t="s">
        <v>312</v>
      </c>
      <c r="D176" s="16">
        <v>24</v>
      </c>
      <c r="E176" s="75"/>
    </row>
    <row r="177" spans="1:5" s="123" customFormat="1" ht="15.75">
      <c r="A177"/>
      <c r="B177" s="268" t="s">
        <v>307</v>
      </c>
      <c r="C177" s="268" t="s">
        <v>2</v>
      </c>
      <c r="D177" s="16">
        <v>21</v>
      </c>
      <c r="E177" s="75"/>
    </row>
    <row r="178" spans="1:5" s="123" customFormat="1" ht="15.75">
      <c r="A178"/>
      <c r="B178" s="268" t="s">
        <v>85</v>
      </c>
      <c r="C178" s="268" t="s">
        <v>19</v>
      </c>
      <c r="D178" s="16">
        <v>20</v>
      </c>
      <c r="E178" s="75"/>
    </row>
    <row r="179" spans="1:5" s="123" customFormat="1" ht="15.75">
      <c r="A179"/>
      <c r="B179" s="268" t="s">
        <v>145</v>
      </c>
      <c r="C179" s="268" t="s">
        <v>2</v>
      </c>
      <c r="D179" s="16">
        <v>14</v>
      </c>
      <c r="E179" s="75"/>
    </row>
    <row r="180" spans="1:5" s="123" customFormat="1">
      <c r="A180"/>
      <c r="B180"/>
      <c r="C180"/>
      <c r="D180"/>
      <c r="E180"/>
    </row>
    <row r="181" spans="1:5" s="123" customFormat="1">
      <c r="A181"/>
      <c r="B181" s="139" t="s">
        <v>393</v>
      </c>
      <c r="C181" s="73"/>
      <c r="D181" s="68"/>
      <c r="E181" s="68" t="s">
        <v>394</v>
      </c>
    </row>
    <row r="182" spans="1:5" s="123" customFormat="1">
      <c r="A182"/>
      <c r="B182" s="280" t="s">
        <v>42</v>
      </c>
      <c r="C182" s="280" t="s">
        <v>16</v>
      </c>
      <c r="D182" s="280" t="s">
        <v>395</v>
      </c>
      <c r="E182" s="141"/>
    </row>
    <row r="183" spans="1:5" s="123" customFormat="1" ht="15.75">
      <c r="A183" s="279">
        <v>1</v>
      </c>
      <c r="B183" s="270" t="s">
        <v>316</v>
      </c>
      <c r="C183" s="270" t="s">
        <v>2</v>
      </c>
      <c r="D183" s="16">
        <v>35</v>
      </c>
      <c r="E183" s="75"/>
    </row>
    <row r="184" spans="1:5" s="123" customFormat="1" ht="15.75">
      <c r="A184" s="279">
        <v>2</v>
      </c>
      <c r="B184" s="270" t="s">
        <v>39</v>
      </c>
      <c r="C184" s="270" t="s">
        <v>1</v>
      </c>
      <c r="D184" s="16">
        <v>32</v>
      </c>
      <c r="E184" s="75"/>
    </row>
    <row r="185" spans="1:5" ht="15.75">
      <c r="A185" s="279">
        <v>3</v>
      </c>
      <c r="B185" s="270" t="s">
        <v>38</v>
      </c>
      <c r="C185" s="270" t="s">
        <v>1</v>
      </c>
      <c r="D185" s="16">
        <v>28</v>
      </c>
      <c r="E185" s="75"/>
    </row>
    <row r="186" spans="1:5" ht="15.75">
      <c r="A186" s="279">
        <v>4</v>
      </c>
      <c r="B186" s="270" t="s">
        <v>144</v>
      </c>
      <c r="C186" s="270" t="s">
        <v>2</v>
      </c>
      <c r="D186" s="16">
        <v>26</v>
      </c>
      <c r="E186" s="75"/>
    </row>
    <row r="187" spans="1:5" ht="15.75">
      <c r="A187" s="279">
        <v>5</v>
      </c>
      <c r="B187" s="270" t="s">
        <v>313</v>
      </c>
      <c r="C187" s="270" t="s">
        <v>1</v>
      </c>
      <c r="D187" s="16">
        <v>24</v>
      </c>
      <c r="E187" s="75"/>
    </row>
    <row r="188" spans="1:5" ht="15.75">
      <c r="A188" s="279">
        <v>6</v>
      </c>
      <c r="B188" s="270" t="s">
        <v>320</v>
      </c>
      <c r="C188" s="270" t="s">
        <v>2</v>
      </c>
      <c r="D188" s="16">
        <v>21</v>
      </c>
      <c r="E188" s="75"/>
    </row>
    <row r="189" spans="1:5" ht="15.75">
      <c r="A189" s="279">
        <v>7</v>
      </c>
      <c r="B189" s="270" t="s">
        <v>268</v>
      </c>
      <c r="C189" s="270" t="s">
        <v>1</v>
      </c>
      <c r="D189" s="16">
        <v>20</v>
      </c>
      <c r="E189" s="75"/>
    </row>
    <row r="190" spans="1:5" ht="15.75">
      <c r="E190" s="134"/>
    </row>
    <row r="191" spans="1:5">
      <c r="B191" s="67" t="s">
        <v>70</v>
      </c>
      <c r="C191" s="74"/>
      <c r="D191" s="281" t="s">
        <v>71</v>
      </c>
      <c r="E191" s="68" t="s">
        <v>394</v>
      </c>
    </row>
    <row r="192" spans="1:5" ht="15.75">
      <c r="B192" s="266" t="s">
        <v>147</v>
      </c>
      <c r="C192" s="266" t="s">
        <v>323</v>
      </c>
      <c r="D192" s="16">
        <v>20</v>
      </c>
      <c r="E192" s="16"/>
    </row>
    <row r="193" spans="2:5" ht="15.75">
      <c r="B193" s="268" t="s">
        <v>45</v>
      </c>
      <c r="C193" s="268" t="s">
        <v>1</v>
      </c>
      <c r="D193" s="16">
        <v>25</v>
      </c>
      <c r="E193" s="16"/>
    </row>
    <row r="194" spans="2:5" ht="15.75">
      <c r="B194" s="268" t="s">
        <v>11</v>
      </c>
      <c r="C194" s="268" t="s">
        <v>1</v>
      </c>
      <c r="D194" s="9">
        <v>16</v>
      </c>
      <c r="E194" s="16">
        <v>8</v>
      </c>
    </row>
    <row r="195" spans="2:5" ht="15.75">
      <c r="B195" s="268" t="s">
        <v>319</v>
      </c>
      <c r="C195" s="268" t="s">
        <v>2</v>
      </c>
      <c r="D195" s="9">
        <v>16</v>
      </c>
      <c r="E195" s="16">
        <v>9</v>
      </c>
    </row>
    <row r="196" spans="2:5" ht="15.75">
      <c r="B196" s="268" t="s">
        <v>309</v>
      </c>
      <c r="C196" s="268" t="s">
        <v>2</v>
      </c>
      <c r="D196" s="9">
        <v>21</v>
      </c>
      <c r="E196" s="16"/>
    </row>
    <row r="197" spans="2:5" ht="15.75">
      <c r="B197" s="266" t="s">
        <v>318</v>
      </c>
      <c r="C197" s="266" t="s">
        <v>2</v>
      </c>
      <c r="D197" s="9">
        <v>22</v>
      </c>
      <c r="E197" s="16"/>
    </row>
    <row r="198" spans="2:5" ht="15.75">
      <c r="B198" s="268" t="s">
        <v>315</v>
      </c>
      <c r="C198" s="268" t="s">
        <v>2</v>
      </c>
      <c r="D198" s="9">
        <v>17</v>
      </c>
      <c r="E198" s="16"/>
    </row>
    <row r="199" spans="2:5" ht="15.75">
      <c r="B199" s="268" t="s">
        <v>112</v>
      </c>
      <c r="C199" s="268" t="s">
        <v>115</v>
      </c>
      <c r="D199" s="9">
        <v>22</v>
      </c>
      <c r="E199" s="16"/>
    </row>
    <row r="201" spans="2:5">
      <c r="B201" s="67" t="s">
        <v>70</v>
      </c>
      <c r="C201" s="74"/>
      <c r="D201" s="281" t="s">
        <v>71</v>
      </c>
      <c r="E201" s="68" t="s">
        <v>394</v>
      </c>
    </row>
    <row r="202" spans="2:5" ht="15.75">
      <c r="B202" s="282" t="s">
        <v>39</v>
      </c>
      <c r="C202" s="282" t="s">
        <v>1</v>
      </c>
      <c r="D202" s="16">
        <v>19</v>
      </c>
      <c r="E202" s="16">
        <v>6</v>
      </c>
    </row>
    <row r="203" spans="2:5" ht="15.75">
      <c r="B203" s="270" t="s">
        <v>268</v>
      </c>
      <c r="C203" s="270" t="s">
        <v>1</v>
      </c>
      <c r="D203" s="16">
        <v>19</v>
      </c>
      <c r="E203" s="16">
        <v>7</v>
      </c>
    </row>
    <row r="204" spans="2:5" ht="15.75">
      <c r="B204" s="270" t="s">
        <v>38</v>
      </c>
      <c r="C204" s="270" t="s">
        <v>1</v>
      </c>
      <c r="D204" s="9">
        <v>11</v>
      </c>
      <c r="E204" s="16"/>
    </row>
    <row r="205" spans="2:5" ht="15.75">
      <c r="B205" s="270" t="s">
        <v>320</v>
      </c>
      <c r="C205" s="270" t="s">
        <v>2</v>
      </c>
      <c r="D205" s="9">
        <v>19</v>
      </c>
      <c r="E205" s="16"/>
    </row>
    <row r="206" spans="2:5" ht="15.75">
      <c r="B206" s="270" t="s">
        <v>144</v>
      </c>
      <c r="C206" s="270" t="s">
        <v>2</v>
      </c>
      <c r="D206" s="9">
        <v>18</v>
      </c>
      <c r="E206" s="16"/>
    </row>
    <row r="207" spans="2:5" ht="15.75">
      <c r="B207" s="270" t="s">
        <v>313</v>
      </c>
      <c r="C207" s="270" t="s">
        <v>1</v>
      </c>
      <c r="D207" s="9">
        <v>23</v>
      </c>
      <c r="E207" s="16"/>
    </row>
    <row r="209" spans="1:5">
      <c r="B209" s="67" t="s">
        <v>396</v>
      </c>
      <c r="C209" s="73"/>
      <c r="D209" s="281" t="s">
        <v>71</v>
      </c>
      <c r="E209" s="281" t="s">
        <v>72</v>
      </c>
    </row>
    <row r="210" spans="1:5" ht="15.75">
      <c r="B210" s="266" t="s">
        <v>45</v>
      </c>
      <c r="C210" s="266" t="s">
        <v>1</v>
      </c>
      <c r="D210" s="16">
        <v>25</v>
      </c>
      <c r="E210" s="16">
        <v>11</v>
      </c>
    </row>
    <row r="211" spans="1:5" ht="15.75">
      <c r="B211" s="268" t="s">
        <v>318</v>
      </c>
      <c r="C211" s="268" t="s">
        <v>2</v>
      </c>
      <c r="D211" s="9">
        <v>22</v>
      </c>
      <c r="E211" s="16">
        <v>16</v>
      </c>
    </row>
    <row r="212" spans="1:5" ht="15.75">
      <c r="B212" s="266" t="s">
        <v>112</v>
      </c>
      <c r="C212" s="266" t="s">
        <v>115</v>
      </c>
      <c r="D212" s="9">
        <v>22</v>
      </c>
      <c r="E212" s="16">
        <v>20</v>
      </c>
    </row>
    <row r="213" spans="1:5" ht="15.75">
      <c r="B213" s="268" t="s">
        <v>319</v>
      </c>
      <c r="C213" s="268" t="s">
        <v>2</v>
      </c>
      <c r="D213" s="9">
        <v>16</v>
      </c>
      <c r="E213" s="16">
        <v>21</v>
      </c>
    </row>
    <row r="215" spans="1:5">
      <c r="B215" s="67" t="s">
        <v>396</v>
      </c>
      <c r="C215" s="73"/>
      <c r="D215" s="281" t="s">
        <v>71</v>
      </c>
      <c r="E215" s="281" t="s">
        <v>72</v>
      </c>
    </row>
    <row r="216" spans="1:5" ht="15.75">
      <c r="B216" s="282" t="s">
        <v>316</v>
      </c>
      <c r="C216" s="282" t="s">
        <v>2</v>
      </c>
      <c r="D216" s="14" t="s">
        <v>397</v>
      </c>
      <c r="E216" s="14">
        <v>21</v>
      </c>
    </row>
    <row r="217" spans="1:5" ht="15.75">
      <c r="B217" s="270" t="s">
        <v>313</v>
      </c>
      <c r="C217" s="270" t="s">
        <v>1</v>
      </c>
      <c r="D217" s="16">
        <v>23</v>
      </c>
      <c r="E217" s="16">
        <v>16</v>
      </c>
    </row>
    <row r="218" spans="1:5" ht="15.75">
      <c r="B218" s="270" t="s">
        <v>268</v>
      </c>
      <c r="C218" s="270" t="s">
        <v>1</v>
      </c>
      <c r="D218" s="9">
        <v>19</v>
      </c>
      <c r="E218" s="16">
        <v>21</v>
      </c>
    </row>
    <row r="219" spans="1:5" ht="15.75">
      <c r="B219" s="270" t="s">
        <v>320</v>
      </c>
      <c r="C219" s="270" t="s">
        <v>2</v>
      </c>
      <c r="D219" s="9">
        <v>19</v>
      </c>
      <c r="E219" s="16">
        <v>2</v>
      </c>
    </row>
    <row r="221" spans="1:5">
      <c r="A221" s="71" t="s">
        <v>12</v>
      </c>
      <c r="B221" s="67" t="s">
        <v>398</v>
      </c>
      <c r="C221" s="73"/>
      <c r="D221" s="68" t="s">
        <v>65</v>
      </c>
      <c r="E221" s="68" t="s">
        <v>394</v>
      </c>
    </row>
    <row r="222" spans="1:5" ht="15.75">
      <c r="A222" s="283">
        <v>3</v>
      </c>
      <c r="B222" s="266" t="s">
        <v>45</v>
      </c>
      <c r="C222" s="266" t="s">
        <v>1</v>
      </c>
      <c r="D222" s="284">
        <v>22</v>
      </c>
      <c r="E222" s="16"/>
    </row>
    <row r="223" spans="1:5" ht="15.75">
      <c r="A223" s="285">
        <v>4</v>
      </c>
      <c r="B223" s="268" t="s">
        <v>318</v>
      </c>
      <c r="C223" s="268" t="s">
        <v>2</v>
      </c>
      <c r="D223" s="16">
        <v>20</v>
      </c>
      <c r="E223" s="16"/>
    </row>
    <row r="224" spans="1:5">
      <c r="A224" s="285"/>
    </row>
    <row r="225" spans="1:5">
      <c r="A225" s="285" t="s">
        <v>12</v>
      </c>
      <c r="B225" s="67" t="s">
        <v>399</v>
      </c>
      <c r="C225" s="73"/>
      <c r="D225" s="68" t="s">
        <v>65</v>
      </c>
      <c r="E225" s="68" t="s">
        <v>394</v>
      </c>
    </row>
    <row r="226" spans="1:5" ht="15.75">
      <c r="A226" s="286">
        <v>2</v>
      </c>
      <c r="B226" s="266" t="s">
        <v>319</v>
      </c>
      <c r="C226" s="266" t="s">
        <v>2</v>
      </c>
      <c r="D226" s="287">
        <v>19</v>
      </c>
      <c r="E226" s="16"/>
    </row>
    <row r="227" spans="1:5" ht="15.75">
      <c r="A227" s="288">
        <v>1</v>
      </c>
      <c r="B227" s="266" t="s">
        <v>112</v>
      </c>
      <c r="C227" s="266" t="s">
        <v>115</v>
      </c>
      <c r="D227" s="142">
        <v>23</v>
      </c>
      <c r="E227" s="16"/>
    </row>
    <row r="228" spans="1:5">
      <c r="A228" s="285"/>
    </row>
    <row r="229" spans="1:5">
      <c r="A229" s="285" t="s">
        <v>12</v>
      </c>
      <c r="B229" s="67" t="s">
        <v>398</v>
      </c>
      <c r="C229" s="73"/>
      <c r="D229" s="68" t="s">
        <v>65</v>
      </c>
      <c r="E229" s="68" t="s">
        <v>394</v>
      </c>
    </row>
    <row r="230" spans="1:5" ht="15.75">
      <c r="A230" s="285">
        <v>4</v>
      </c>
      <c r="B230" s="282" t="s">
        <v>320</v>
      </c>
      <c r="C230" s="282" t="s">
        <v>2</v>
      </c>
      <c r="D230" s="16">
        <v>9</v>
      </c>
      <c r="E230" s="16"/>
    </row>
    <row r="231" spans="1:5" ht="15.75">
      <c r="A231" s="283">
        <v>3</v>
      </c>
      <c r="B231" s="270" t="s">
        <v>313</v>
      </c>
      <c r="C231" s="270" t="s">
        <v>1</v>
      </c>
      <c r="D231" s="284">
        <v>24</v>
      </c>
      <c r="E231" s="16"/>
    </row>
    <row r="232" spans="1:5">
      <c r="A232" s="285"/>
    </row>
    <row r="233" spans="1:5">
      <c r="A233" s="285" t="s">
        <v>12</v>
      </c>
      <c r="B233" s="67" t="s">
        <v>399</v>
      </c>
      <c r="C233" s="73"/>
      <c r="D233" s="68" t="s">
        <v>65</v>
      </c>
      <c r="E233" s="68" t="s">
        <v>394</v>
      </c>
    </row>
    <row r="234" spans="1:5" ht="15.75">
      <c r="A234" s="286">
        <v>2</v>
      </c>
      <c r="B234" s="282" t="s">
        <v>316</v>
      </c>
      <c r="C234" s="282" t="s">
        <v>2</v>
      </c>
      <c r="D234" s="287">
        <v>16</v>
      </c>
      <c r="E234" s="16"/>
    </row>
    <row r="235" spans="1:5" ht="15.75">
      <c r="A235" s="288">
        <v>1</v>
      </c>
      <c r="B235" s="270" t="s">
        <v>268</v>
      </c>
      <c r="C235" s="270" t="s">
        <v>1</v>
      </c>
      <c r="D235" s="142">
        <v>18</v>
      </c>
      <c r="E235" s="16"/>
    </row>
    <row r="236" spans="1:5">
      <c r="A236" s="71"/>
    </row>
    <row r="237" spans="1:5">
      <c r="A237" s="71"/>
    </row>
    <row r="238" spans="1:5" ht="18.75">
      <c r="A238" s="289" t="s">
        <v>400</v>
      </c>
    </row>
    <row r="239" spans="1:5" ht="18.75">
      <c r="A239" s="289"/>
    </row>
    <row r="240" spans="1:5">
      <c r="A240" s="290" t="s">
        <v>12</v>
      </c>
      <c r="B240" s="263" t="s">
        <v>401</v>
      </c>
      <c r="C240" s="291" t="s">
        <v>16</v>
      </c>
      <c r="D240" s="281" t="s">
        <v>31</v>
      </c>
      <c r="E240" s="281" t="s">
        <v>394</v>
      </c>
    </row>
    <row r="241" spans="1:5" ht="15.75">
      <c r="A241" s="292" t="s">
        <v>402</v>
      </c>
      <c r="B241" s="293" t="s">
        <v>268</v>
      </c>
      <c r="C241" s="293" t="s">
        <v>1</v>
      </c>
      <c r="D241" s="292">
        <v>29</v>
      </c>
      <c r="E241" s="14"/>
    </row>
    <row r="242" spans="1:5" ht="15.75">
      <c r="A242" s="294">
        <v>1</v>
      </c>
      <c r="B242" s="295" t="s">
        <v>144</v>
      </c>
      <c r="C242" s="295" t="s">
        <v>2</v>
      </c>
      <c r="D242" s="224">
        <v>28</v>
      </c>
      <c r="E242" s="224">
        <v>27</v>
      </c>
    </row>
    <row r="243" spans="1:5" ht="15.75">
      <c r="A243" s="296">
        <v>2</v>
      </c>
      <c r="B243" s="144" t="s">
        <v>318</v>
      </c>
      <c r="C243" s="144" t="s">
        <v>2</v>
      </c>
      <c r="D243" s="1">
        <v>28</v>
      </c>
      <c r="E243" s="1">
        <v>26</v>
      </c>
    </row>
    <row r="244" spans="1:5" ht="15.75">
      <c r="A244" s="296">
        <v>3</v>
      </c>
      <c r="B244" s="143" t="s">
        <v>11</v>
      </c>
      <c r="C244" s="143" t="s">
        <v>1</v>
      </c>
      <c r="D244" s="1">
        <v>28</v>
      </c>
      <c r="E244" s="1">
        <v>23</v>
      </c>
    </row>
    <row r="245" spans="1:5" ht="15.75">
      <c r="A245" s="296">
        <v>4</v>
      </c>
      <c r="B245" s="143" t="s">
        <v>85</v>
      </c>
      <c r="C245" s="143" t="s">
        <v>19</v>
      </c>
      <c r="D245" s="1">
        <v>27</v>
      </c>
      <c r="E245" s="1"/>
    </row>
    <row r="246" spans="1:5" ht="15.75">
      <c r="A246" s="292" t="s">
        <v>402</v>
      </c>
      <c r="B246" s="297" t="s">
        <v>112</v>
      </c>
      <c r="C246" s="297" t="s">
        <v>115</v>
      </c>
      <c r="D246" s="292">
        <v>27</v>
      </c>
      <c r="E246" s="1"/>
    </row>
    <row r="247" spans="1:5" ht="15.75">
      <c r="A247" s="296">
        <v>5</v>
      </c>
      <c r="B247" s="143" t="s">
        <v>145</v>
      </c>
      <c r="C247" s="143" t="s">
        <v>2</v>
      </c>
      <c r="D247" s="1">
        <v>26</v>
      </c>
      <c r="E247" s="1"/>
    </row>
    <row r="248" spans="1:5" ht="15.75">
      <c r="A248" s="296">
        <v>6</v>
      </c>
      <c r="B248" s="143" t="s">
        <v>309</v>
      </c>
      <c r="C248" s="143" t="s">
        <v>2</v>
      </c>
      <c r="D248" s="1">
        <v>26</v>
      </c>
      <c r="E248" s="1"/>
    </row>
    <row r="249" spans="1:5" ht="15.75">
      <c r="A249" s="296">
        <v>7</v>
      </c>
      <c r="B249" s="143" t="s">
        <v>39</v>
      </c>
      <c r="C249" s="143" t="s">
        <v>1</v>
      </c>
      <c r="D249" s="1">
        <v>24</v>
      </c>
      <c r="E249" s="1"/>
    </row>
    <row r="250" spans="1:5" ht="15.75">
      <c r="A250" s="296">
        <v>8</v>
      </c>
      <c r="B250" s="144" t="s">
        <v>38</v>
      </c>
      <c r="C250" s="144" t="s">
        <v>1</v>
      </c>
      <c r="D250" s="1">
        <v>18</v>
      </c>
      <c r="E250" s="1"/>
    </row>
    <row r="251" spans="1:5" ht="15.75">
      <c r="A251" s="296">
        <v>9</v>
      </c>
      <c r="B251" s="143" t="s">
        <v>320</v>
      </c>
      <c r="C251" s="143" t="s">
        <v>2</v>
      </c>
      <c r="D251" s="1">
        <v>17</v>
      </c>
      <c r="E251" s="1"/>
    </row>
  </sheetData>
  <mergeCells count="1">
    <mergeCell ref="A2:E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79"/>
  <sheetViews>
    <sheetView workbookViewId="0">
      <selection activeCell="F9" sqref="F9"/>
    </sheetView>
  </sheetViews>
  <sheetFormatPr defaultRowHeight="15"/>
  <cols>
    <col min="1" max="1" width="6.42578125" bestFit="1" customWidth="1"/>
    <col min="2" max="2" width="18.28515625" bestFit="1" customWidth="1"/>
    <col min="3" max="3" width="36" bestFit="1" customWidth="1"/>
    <col min="4" max="4" width="7.140625" style="61" bestFit="1" customWidth="1"/>
    <col min="5" max="5" width="6.140625" bestFit="1" customWidth="1"/>
    <col min="6" max="6" width="7.140625" bestFit="1" customWidth="1"/>
    <col min="7" max="7" width="12" bestFit="1" customWidth="1"/>
    <col min="8" max="8" width="7.140625" bestFit="1" customWidth="1"/>
    <col min="9" max="9" width="6.140625" bestFit="1" customWidth="1"/>
    <col min="10" max="10" width="7.140625" bestFit="1" customWidth="1"/>
    <col min="11" max="11" width="12" bestFit="1" customWidth="1"/>
    <col min="12" max="12" width="7.140625" bestFit="1" customWidth="1"/>
    <col min="13" max="13" width="6.140625" bestFit="1" customWidth="1"/>
    <col min="14" max="14" width="7.140625" bestFit="1" customWidth="1"/>
    <col min="15" max="15" width="12" customWidth="1"/>
    <col min="16" max="16" width="7.140625" customWidth="1"/>
    <col min="17" max="17" width="6.140625" customWidth="1"/>
    <col min="18" max="18" width="7.140625" customWidth="1"/>
    <col min="19" max="19" width="12" customWidth="1"/>
    <col min="20" max="20" width="7.140625" customWidth="1"/>
    <col min="21" max="21" width="6.140625" customWidth="1"/>
    <col min="22" max="22" width="7.140625" customWidth="1"/>
    <col min="23" max="23" width="12" customWidth="1"/>
    <col min="24" max="24" width="7.140625" customWidth="1"/>
    <col min="25" max="25" width="6.140625" customWidth="1"/>
    <col min="26" max="26" width="7.28515625" customWidth="1"/>
    <col min="27" max="27" width="12" customWidth="1"/>
    <col min="28" max="28" width="7.140625" bestFit="1" customWidth="1"/>
    <col min="29" max="29" width="6.140625" bestFit="1" customWidth="1"/>
    <col min="30" max="30" width="12" bestFit="1" customWidth="1"/>
    <col min="31" max="31" width="7.140625" bestFit="1" customWidth="1"/>
    <col min="32" max="32" width="6.140625" bestFit="1" customWidth="1"/>
    <col min="33" max="33" width="7.140625" bestFit="1" customWidth="1"/>
    <col min="34" max="34" width="12" bestFit="1" customWidth="1"/>
    <col min="35" max="35" width="13.42578125" bestFit="1" customWidth="1"/>
    <col min="36" max="36" width="5.28515625" bestFit="1" customWidth="1"/>
    <col min="37" max="37" width="11.85546875" bestFit="1" customWidth="1"/>
    <col min="38" max="38" width="11.42578125" bestFit="1" customWidth="1"/>
  </cols>
  <sheetData>
    <row r="1" spans="1:38" ht="21">
      <c r="A1" s="346" t="s">
        <v>502</v>
      </c>
      <c r="B1" s="346"/>
      <c r="C1" s="346"/>
      <c r="D1" s="346"/>
      <c r="E1" s="346"/>
      <c r="F1" s="346"/>
      <c r="G1" s="346"/>
      <c r="AK1" s="173"/>
    </row>
    <row r="2" spans="1:38" ht="18.75">
      <c r="A2" s="347" t="s">
        <v>503</v>
      </c>
      <c r="B2" s="347"/>
      <c r="C2" s="347"/>
      <c r="D2" s="347"/>
      <c r="E2" s="347"/>
      <c r="F2" s="347"/>
      <c r="G2" s="347"/>
      <c r="AK2" s="173"/>
    </row>
    <row r="3" spans="1:38" ht="9.75" customHeight="1">
      <c r="A3" s="50"/>
      <c r="B3" s="50"/>
      <c r="C3" s="50"/>
      <c r="D3" s="50"/>
      <c r="E3" s="50"/>
      <c r="F3" s="50"/>
      <c r="G3" s="50"/>
      <c r="AK3" s="173"/>
    </row>
    <row r="4" spans="1:38">
      <c r="A4" s="348" t="s">
        <v>12</v>
      </c>
      <c r="B4" s="350" t="s">
        <v>20</v>
      </c>
      <c r="C4" s="351"/>
      <c r="D4" s="343" t="s">
        <v>21</v>
      </c>
      <c r="E4" s="343"/>
      <c r="F4" s="343"/>
      <c r="G4" s="343"/>
      <c r="H4" s="343" t="s">
        <v>22</v>
      </c>
      <c r="I4" s="343"/>
      <c r="J4" s="343"/>
      <c r="K4" s="343"/>
      <c r="L4" s="343" t="s">
        <v>161</v>
      </c>
      <c r="M4" s="343"/>
      <c r="N4" s="343"/>
      <c r="O4" s="343"/>
      <c r="P4" s="343" t="s">
        <v>23</v>
      </c>
      <c r="Q4" s="343"/>
      <c r="R4" s="343"/>
      <c r="S4" s="343"/>
      <c r="T4" s="343" t="s">
        <v>162</v>
      </c>
      <c r="U4" s="343"/>
      <c r="V4" s="343"/>
      <c r="W4" s="343"/>
      <c r="X4" s="343" t="s">
        <v>163</v>
      </c>
      <c r="Y4" s="343"/>
      <c r="Z4" s="343"/>
      <c r="AA4" s="343"/>
      <c r="AB4" s="343" t="s">
        <v>504</v>
      </c>
      <c r="AC4" s="343"/>
      <c r="AD4" s="343"/>
      <c r="AE4" s="343" t="s">
        <v>164</v>
      </c>
      <c r="AF4" s="343"/>
      <c r="AG4" s="343"/>
      <c r="AH4" s="343"/>
      <c r="AI4" s="344" t="s">
        <v>25</v>
      </c>
      <c r="AJ4" s="345"/>
      <c r="AK4" s="308" t="s">
        <v>505</v>
      </c>
      <c r="AL4" s="151" t="s">
        <v>24</v>
      </c>
    </row>
    <row r="5" spans="1:38" ht="15.75" thickBot="1">
      <c r="A5" s="349"/>
      <c r="B5" s="51" t="s">
        <v>16</v>
      </c>
      <c r="C5" s="51" t="s">
        <v>42</v>
      </c>
      <c r="D5" s="51" t="s">
        <v>27</v>
      </c>
      <c r="E5" s="51" t="s">
        <v>28</v>
      </c>
      <c r="F5" s="52" t="s">
        <v>29</v>
      </c>
      <c r="G5" s="53" t="s">
        <v>30</v>
      </c>
      <c r="H5" s="51" t="s">
        <v>27</v>
      </c>
      <c r="I5" s="51" t="s">
        <v>28</v>
      </c>
      <c r="J5" s="52" t="s">
        <v>29</v>
      </c>
      <c r="K5" s="53" t="s">
        <v>30</v>
      </c>
      <c r="L5" s="51" t="s">
        <v>27</v>
      </c>
      <c r="M5" s="51" t="s">
        <v>28</v>
      </c>
      <c r="N5" s="52" t="s">
        <v>29</v>
      </c>
      <c r="O5" s="53" t="s">
        <v>30</v>
      </c>
      <c r="P5" s="51" t="s">
        <v>27</v>
      </c>
      <c r="Q5" s="51" t="s">
        <v>28</v>
      </c>
      <c r="R5" s="52" t="s">
        <v>29</v>
      </c>
      <c r="S5" s="53" t="s">
        <v>30</v>
      </c>
      <c r="T5" s="51" t="s">
        <v>27</v>
      </c>
      <c r="U5" s="51" t="s">
        <v>28</v>
      </c>
      <c r="V5" s="52" t="s">
        <v>29</v>
      </c>
      <c r="W5" s="53" t="s">
        <v>30</v>
      </c>
      <c r="X5" s="51" t="s">
        <v>27</v>
      </c>
      <c r="Y5" s="51" t="s">
        <v>28</v>
      </c>
      <c r="Z5" s="52" t="s">
        <v>29</v>
      </c>
      <c r="AA5" s="53" t="s">
        <v>30</v>
      </c>
      <c r="AB5" s="51" t="s">
        <v>27</v>
      </c>
      <c r="AC5" s="51" t="s">
        <v>28</v>
      </c>
      <c r="AD5" s="53" t="s">
        <v>30</v>
      </c>
      <c r="AE5" s="51" t="s">
        <v>27</v>
      </c>
      <c r="AF5" s="51" t="s">
        <v>28</v>
      </c>
      <c r="AG5" s="52" t="s">
        <v>29</v>
      </c>
      <c r="AH5" s="53" t="s">
        <v>30</v>
      </c>
      <c r="AI5" s="54" t="s">
        <v>32</v>
      </c>
      <c r="AJ5" s="54" t="s">
        <v>33</v>
      </c>
      <c r="AK5" s="309"/>
      <c r="AL5" s="152" t="s">
        <v>31</v>
      </c>
    </row>
    <row r="6" spans="1:38" s="160" customFormat="1" ht="30" customHeight="1" thickTop="1">
      <c r="A6" s="310">
        <v>1</v>
      </c>
      <c r="B6" s="154" t="s">
        <v>433</v>
      </c>
      <c r="C6" s="66" t="s">
        <v>166</v>
      </c>
      <c r="D6" s="47">
        <v>22.59</v>
      </c>
      <c r="E6" s="47">
        <v>29</v>
      </c>
      <c r="F6" s="55">
        <v>3</v>
      </c>
      <c r="G6" s="155">
        <f t="shared" ref="G6:G37" si="0">E6/(D6+F6)</f>
        <v>1.1332551778038296</v>
      </c>
      <c r="H6" s="156">
        <v>27.56</v>
      </c>
      <c r="I6" s="47">
        <v>49</v>
      </c>
      <c r="J6" s="55">
        <v>0</v>
      </c>
      <c r="K6" s="155">
        <f t="shared" ref="K6:K37" si="1">I6/(H6+J6)</f>
        <v>1.7779390420899857</v>
      </c>
      <c r="L6" s="156">
        <v>18.600000000000001</v>
      </c>
      <c r="M6" s="47">
        <v>46</v>
      </c>
      <c r="N6" s="55">
        <v>0</v>
      </c>
      <c r="O6" s="155">
        <f t="shared" ref="O6:O37" si="2">M6/(L6+N6)</f>
        <v>2.4731182795698925</v>
      </c>
      <c r="P6" s="156">
        <v>19.97</v>
      </c>
      <c r="Q6" s="47">
        <v>15</v>
      </c>
      <c r="R6" s="157">
        <v>13</v>
      </c>
      <c r="S6" s="155">
        <f t="shared" ref="S6:S37" si="3">Q6/(P6+R6)</f>
        <v>0.45495905368516837</v>
      </c>
      <c r="T6" s="156">
        <v>19.47</v>
      </c>
      <c r="U6" s="47">
        <v>48</v>
      </c>
      <c r="V6" s="55">
        <v>0</v>
      </c>
      <c r="W6" s="155">
        <f t="shared" ref="W6:W37" si="4">U6/(T6+V6)</f>
        <v>2.4653312788906012</v>
      </c>
      <c r="X6" s="156">
        <v>22.38</v>
      </c>
      <c r="Y6" s="47">
        <v>42</v>
      </c>
      <c r="Z6" s="55">
        <v>0</v>
      </c>
      <c r="AA6" s="155">
        <f t="shared" ref="AA6:AA37" si="5">Y6/(X6+Z6)</f>
        <v>1.8766756032171583</v>
      </c>
      <c r="AB6" s="156">
        <v>21.29</v>
      </c>
      <c r="AC6" s="47">
        <v>30</v>
      </c>
      <c r="AD6" s="155">
        <f t="shared" ref="AD6:AD37" si="6">AC6/AB6</f>
        <v>1.4091122592766558</v>
      </c>
      <c r="AE6" s="156">
        <v>19.850000000000001</v>
      </c>
      <c r="AF6" s="47">
        <v>53</v>
      </c>
      <c r="AG6" s="55">
        <v>0</v>
      </c>
      <c r="AH6" s="155">
        <f t="shared" ref="AH6:AH37" si="7">AF6/(AE6+AG6)</f>
        <v>2.6700251889168762</v>
      </c>
      <c r="AI6" s="158">
        <f t="shared" ref="AI6:AI37" si="8">AE6+AB6+X6+T6+P6+L6+H6+D6</f>
        <v>171.71</v>
      </c>
      <c r="AJ6" s="56">
        <f t="shared" ref="AJ6:AJ37" si="9">AF6+AC6+Y6+U6+Q6+M6+I6+D6</f>
        <v>305.58999999999997</v>
      </c>
      <c r="AK6" s="47">
        <v>0</v>
      </c>
      <c r="AL6" s="159">
        <f t="shared" ref="AL6:AL37" si="10">G6+K6+O6+S6+W6+AA6+AD6+AH6+AK6</f>
        <v>14.260415883450166</v>
      </c>
    </row>
    <row r="7" spans="1:38" s="160" customFormat="1" ht="30" customHeight="1">
      <c r="A7" s="311">
        <v>2</v>
      </c>
      <c r="B7" s="312" t="s">
        <v>226</v>
      </c>
      <c r="C7" s="66" t="s">
        <v>167</v>
      </c>
      <c r="D7" s="47">
        <v>21.16</v>
      </c>
      <c r="E7" s="47">
        <v>27</v>
      </c>
      <c r="F7" s="55">
        <v>3</v>
      </c>
      <c r="G7" s="161">
        <f t="shared" si="0"/>
        <v>1.1175496688741722</v>
      </c>
      <c r="H7" s="156">
        <v>32.68</v>
      </c>
      <c r="I7" s="47">
        <v>45</v>
      </c>
      <c r="J7" s="55">
        <v>0</v>
      </c>
      <c r="K7" s="161">
        <f t="shared" si="1"/>
        <v>1.3769889840881273</v>
      </c>
      <c r="L7" s="156">
        <v>20.059999999999999</v>
      </c>
      <c r="M7" s="47">
        <v>42</v>
      </c>
      <c r="N7" s="55">
        <v>3</v>
      </c>
      <c r="O7" s="161">
        <f t="shared" si="2"/>
        <v>1.821335646140503</v>
      </c>
      <c r="P7" s="156">
        <v>19.5</v>
      </c>
      <c r="Q7" s="47">
        <v>23</v>
      </c>
      <c r="R7" s="157">
        <v>5</v>
      </c>
      <c r="S7" s="161">
        <f t="shared" si="3"/>
        <v>0.93877551020408168</v>
      </c>
      <c r="T7" s="156">
        <v>22.5</v>
      </c>
      <c r="U7" s="47">
        <v>37</v>
      </c>
      <c r="V7" s="55">
        <v>0</v>
      </c>
      <c r="W7" s="161">
        <f t="shared" si="4"/>
        <v>1.6444444444444444</v>
      </c>
      <c r="X7" s="156">
        <v>23.03</v>
      </c>
      <c r="Y7" s="47">
        <v>42</v>
      </c>
      <c r="Z7" s="55">
        <v>0</v>
      </c>
      <c r="AA7" s="161">
        <f t="shared" si="5"/>
        <v>1.8237082066869299</v>
      </c>
      <c r="AB7" s="156">
        <v>25.84</v>
      </c>
      <c r="AC7" s="47">
        <v>0</v>
      </c>
      <c r="AD7" s="161">
        <f t="shared" si="6"/>
        <v>0</v>
      </c>
      <c r="AE7" s="156">
        <v>22.57</v>
      </c>
      <c r="AF7" s="47">
        <v>50</v>
      </c>
      <c r="AG7" s="55">
        <v>0</v>
      </c>
      <c r="AH7" s="161">
        <f t="shared" si="7"/>
        <v>2.215330084182543</v>
      </c>
      <c r="AI7" s="158">
        <f t="shared" si="8"/>
        <v>187.34</v>
      </c>
      <c r="AJ7" s="56">
        <f t="shared" si="9"/>
        <v>260.16000000000003</v>
      </c>
      <c r="AK7" s="47">
        <v>0</v>
      </c>
      <c r="AL7" s="159">
        <f t="shared" si="10"/>
        <v>10.938132544620803</v>
      </c>
    </row>
    <row r="8" spans="1:38" s="160" customFormat="1" ht="30" customHeight="1">
      <c r="A8" s="313">
        <v>3</v>
      </c>
      <c r="B8" s="154" t="s">
        <v>506</v>
      </c>
      <c r="C8" s="66" t="s">
        <v>507</v>
      </c>
      <c r="D8" s="47">
        <v>39.47</v>
      </c>
      <c r="E8" s="47">
        <v>30</v>
      </c>
      <c r="F8" s="55">
        <v>0</v>
      </c>
      <c r="G8" s="162">
        <f t="shared" si="0"/>
        <v>0.76007093995439579</v>
      </c>
      <c r="H8" s="156">
        <v>46.47</v>
      </c>
      <c r="I8" s="47">
        <v>43</v>
      </c>
      <c r="J8" s="55">
        <v>0</v>
      </c>
      <c r="K8" s="162">
        <f t="shared" si="1"/>
        <v>0.92532816871099632</v>
      </c>
      <c r="L8" s="156">
        <v>32.380000000000003</v>
      </c>
      <c r="M8" s="47">
        <v>42</v>
      </c>
      <c r="N8" s="55">
        <v>0</v>
      </c>
      <c r="O8" s="162">
        <f t="shared" si="2"/>
        <v>1.2970969734403952</v>
      </c>
      <c r="P8" s="156">
        <v>39.03</v>
      </c>
      <c r="Q8" s="47">
        <v>40</v>
      </c>
      <c r="R8" s="157">
        <v>5</v>
      </c>
      <c r="S8" s="162">
        <f t="shared" si="3"/>
        <v>0.90847149670679084</v>
      </c>
      <c r="T8" s="156">
        <v>36.659999999999997</v>
      </c>
      <c r="U8" s="47">
        <v>48</v>
      </c>
      <c r="V8" s="55">
        <v>0</v>
      </c>
      <c r="W8" s="162">
        <f t="shared" si="4"/>
        <v>1.3093289689034371</v>
      </c>
      <c r="X8" s="156">
        <v>28.1</v>
      </c>
      <c r="Y8" s="47">
        <v>40</v>
      </c>
      <c r="Z8" s="55">
        <v>0</v>
      </c>
      <c r="AA8" s="162">
        <f t="shared" si="5"/>
        <v>1.4234875444839856</v>
      </c>
      <c r="AB8" s="156">
        <v>32.29</v>
      </c>
      <c r="AC8" s="47">
        <v>60</v>
      </c>
      <c r="AD8" s="162">
        <f t="shared" si="6"/>
        <v>1.8581604211830289</v>
      </c>
      <c r="AE8" s="156">
        <v>27.15</v>
      </c>
      <c r="AF8" s="47">
        <v>48</v>
      </c>
      <c r="AG8" s="55">
        <v>0</v>
      </c>
      <c r="AH8" s="162">
        <f t="shared" si="7"/>
        <v>1.7679558011049725</v>
      </c>
      <c r="AI8" s="158">
        <f t="shared" si="8"/>
        <v>281.54999999999995</v>
      </c>
      <c r="AJ8" s="56">
        <f t="shared" si="9"/>
        <v>360.47</v>
      </c>
      <c r="AK8" s="47">
        <v>0</v>
      </c>
      <c r="AL8" s="159">
        <f t="shared" si="10"/>
        <v>10.249900314488004</v>
      </c>
    </row>
    <row r="9" spans="1:38" s="160" customFormat="1" ht="30" customHeight="1">
      <c r="A9" s="153">
        <v>4</v>
      </c>
      <c r="B9" s="154" t="s">
        <v>430</v>
      </c>
      <c r="C9" s="66" t="s">
        <v>5</v>
      </c>
      <c r="D9" s="47">
        <v>31.22</v>
      </c>
      <c r="E9" s="47">
        <v>41</v>
      </c>
      <c r="F9" s="55">
        <v>0</v>
      </c>
      <c r="G9" s="162">
        <f t="shared" si="0"/>
        <v>1.313260730301089</v>
      </c>
      <c r="H9" s="156">
        <v>40.72</v>
      </c>
      <c r="I9" s="47">
        <v>44</v>
      </c>
      <c r="J9" s="55">
        <v>0</v>
      </c>
      <c r="K9" s="162">
        <f t="shared" si="1"/>
        <v>1.0805500982318272</v>
      </c>
      <c r="L9" s="156">
        <v>34.82</v>
      </c>
      <c r="M9" s="47">
        <v>45</v>
      </c>
      <c r="N9" s="55">
        <v>0</v>
      </c>
      <c r="O9" s="162">
        <f t="shared" si="2"/>
        <v>1.2923607122343481</v>
      </c>
      <c r="P9" s="156">
        <v>28.5</v>
      </c>
      <c r="Q9" s="47">
        <v>29</v>
      </c>
      <c r="R9" s="157">
        <v>0</v>
      </c>
      <c r="S9" s="162">
        <f t="shared" si="3"/>
        <v>1.0175438596491229</v>
      </c>
      <c r="T9" s="156">
        <v>27.69</v>
      </c>
      <c r="U9" s="47">
        <v>51</v>
      </c>
      <c r="V9" s="55">
        <v>0</v>
      </c>
      <c r="W9" s="162">
        <f t="shared" si="4"/>
        <v>1.8418201516793065</v>
      </c>
      <c r="X9" s="156">
        <v>37.22</v>
      </c>
      <c r="Y9" s="47">
        <v>43</v>
      </c>
      <c r="Z9" s="55">
        <v>0</v>
      </c>
      <c r="AA9" s="162">
        <f t="shared" si="5"/>
        <v>1.1552928533046749</v>
      </c>
      <c r="AB9" s="156">
        <v>32.69</v>
      </c>
      <c r="AC9" s="47">
        <v>0</v>
      </c>
      <c r="AD9" s="162">
        <f t="shared" si="6"/>
        <v>0</v>
      </c>
      <c r="AE9" s="156">
        <v>28.43</v>
      </c>
      <c r="AF9" s="47">
        <v>58</v>
      </c>
      <c r="AG9" s="55">
        <v>0</v>
      </c>
      <c r="AH9" s="162">
        <f t="shared" si="7"/>
        <v>2.0400984875131902</v>
      </c>
      <c r="AI9" s="158">
        <f t="shared" si="8"/>
        <v>261.28999999999996</v>
      </c>
      <c r="AJ9" s="56">
        <f t="shared" si="9"/>
        <v>301.22000000000003</v>
      </c>
      <c r="AK9" s="47">
        <v>0.2</v>
      </c>
      <c r="AL9" s="159">
        <f t="shared" si="10"/>
        <v>9.9409268929135592</v>
      </c>
    </row>
    <row r="10" spans="1:38" s="160" customFormat="1" ht="30" customHeight="1">
      <c r="A10" s="153">
        <v>5</v>
      </c>
      <c r="B10" s="154" t="s">
        <v>229</v>
      </c>
      <c r="C10" s="66" t="s">
        <v>508</v>
      </c>
      <c r="D10" s="47">
        <v>31.53</v>
      </c>
      <c r="E10" s="47">
        <v>28</v>
      </c>
      <c r="F10" s="55">
        <v>6</v>
      </c>
      <c r="G10" s="162">
        <f t="shared" si="0"/>
        <v>0.74606981081801227</v>
      </c>
      <c r="H10" s="156">
        <v>33</v>
      </c>
      <c r="I10" s="47">
        <v>46</v>
      </c>
      <c r="J10" s="55">
        <v>0</v>
      </c>
      <c r="K10" s="162">
        <f t="shared" si="1"/>
        <v>1.393939393939394</v>
      </c>
      <c r="L10" s="156">
        <v>24.28</v>
      </c>
      <c r="M10" s="47">
        <v>47</v>
      </c>
      <c r="N10" s="55">
        <v>0</v>
      </c>
      <c r="O10" s="162">
        <f t="shared" si="2"/>
        <v>1.9357495881383855</v>
      </c>
      <c r="P10" s="156">
        <v>26.22</v>
      </c>
      <c r="Q10" s="47">
        <v>29</v>
      </c>
      <c r="R10" s="157">
        <v>0</v>
      </c>
      <c r="S10" s="162">
        <f t="shared" si="3"/>
        <v>1.1060259344012204</v>
      </c>
      <c r="T10" s="156">
        <v>29</v>
      </c>
      <c r="U10" s="47">
        <v>33</v>
      </c>
      <c r="V10" s="55">
        <v>3</v>
      </c>
      <c r="W10" s="162">
        <f t="shared" si="4"/>
        <v>1.03125</v>
      </c>
      <c r="X10" s="156">
        <v>41.25</v>
      </c>
      <c r="Y10" s="47">
        <v>35</v>
      </c>
      <c r="Z10" s="55">
        <v>0</v>
      </c>
      <c r="AA10" s="162">
        <f t="shared" si="5"/>
        <v>0.84848484848484851</v>
      </c>
      <c r="AB10" s="156">
        <v>24.04</v>
      </c>
      <c r="AC10" s="47">
        <v>30</v>
      </c>
      <c r="AD10" s="162">
        <f t="shared" si="6"/>
        <v>1.2479201331114809</v>
      </c>
      <c r="AE10" s="156">
        <v>22.78</v>
      </c>
      <c r="AF10" s="47">
        <v>32</v>
      </c>
      <c r="AG10" s="55">
        <v>3</v>
      </c>
      <c r="AH10" s="162">
        <f t="shared" si="7"/>
        <v>1.2412723041117144</v>
      </c>
      <c r="AI10" s="158">
        <f t="shared" si="8"/>
        <v>232.1</v>
      </c>
      <c r="AJ10" s="56">
        <f t="shared" si="9"/>
        <v>283.52999999999997</v>
      </c>
      <c r="AK10" s="47">
        <v>0.2</v>
      </c>
      <c r="AL10" s="159">
        <f t="shared" si="10"/>
        <v>9.7507120130050549</v>
      </c>
    </row>
    <row r="11" spans="1:38" s="160" customFormat="1" ht="30" customHeight="1">
      <c r="A11" s="153">
        <v>6</v>
      </c>
      <c r="B11" s="154" t="s">
        <v>155</v>
      </c>
      <c r="C11" s="66" t="s">
        <v>94</v>
      </c>
      <c r="D11" s="47">
        <v>31.9</v>
      </c>
      <c r="E11" s="47">
        <v>27</v>
      </c>
      <c r="F11" s="55">
        <v>3</v>
      </c>
      <c r="G11" s="162">
        <f t="shared" si="0"/>
        <v>0.77363896848137537</v>
      </c>
      <c r="H11" s="156">
        <v>47.09</v>
      </c>
      <c r="I11" s="47">
        <v>51</v>
      </c>
      <c r="J11" s="55">
        <v>0</v>
      </c>
      <c r="K11" s="162">
        <f t="shared" si="1"/>
        <v>1.0830324909747291</v>
      </c>
      <c r="L11" s="156">
        <v>34.25</v>
      </c>
      <c r="M11" s="47">
        <v>49</v>
      </c>
      <c r="N11" s="55">
        <v>0</v>
      </c>
      <c r="O11" s="162">
        <f t="shared" si="2"/>
        <v>1.4306569343065694</v>
      </c>
      <c r="P11" s="156">
        <v>30.62</v>
      </c>
      <c r="Q11" s="47">
        <v>20</v>
      </c>
      <c r="R11" s="157">
        <v>5</v>
      </c>
      <c r="S11" s="162">
        <f t="shared" si="3"/>
        <v>0.56148231330713072</v>
      </c>
      <c r="T11" s="156">
        <v>35.79</v>
      </c>
      <c r="U11" s="47">
        <v>45</v>
      </c>
      <c r="V11" s="55">
        <v>0</v>
      </c>
      <c r="W11" s="162">
        <f t="shared" si="4"/>
        <v>1.2573344509639564</v>
      </c>
      <c r="X11" s="156">
        <v>43.09</v>
      </c>
      <c r="Y11" s="47">
        <v>44</v>
      </c>
      <c r="Z11" s="55">
        <v>0</v>
      </c>
      <c r="AA11" s="162">
        <f t="shared" si="5"/>
        <v>1.0211185889997678</v>
      </c>
      <c r="AB11" s="156">
        <v>29.59</v>
      </c>
      <c r="AC11" s="47">
        <v>30</v>
      </c>
      <c r="AD11" s="162">
        <f t="shared" si="6"/>
        <v>1.013856032443393</v>
      </c>
      <c r="AE11" s="156">
        <v>35.68</v>
      </c>
      <c r="AF11" s="47">
        <v>58</v>
      </c>
      <c r="AG11" s="55">
        <v>0</v>
      </c>
      <c r="AH11" s="162">
        <f t="shared" si="7"/>
        <v>1.6255605381165918</v>
      </c>
      <c r="AI11" s="158">
        <f t="shared" si="8"/>
        <v>288.01</v>
      </c>
      <c r="AJ11" s="56">
        <f t="shared" si="9"/>
        <v>328.9</v>
      </c>
      <c r="AK11" s="47">
        <v>0.2</v>
      </c>
      <c r="AL11" s="159">
        <f t="shared" si="10"/>
        <v>8.9666803175935126</v>
      </c>
    </row>
    <row r="12" spans="1:38" s="160" customFormat="1" ht="30" customHeight="1">
      <c r="A12" s="153">
        <v>7</v>
      </c>
      <c r="B12" s="154" t="s">
        <v>430</v>
      </c>
      <c r="C12" s="66" t="s">
        <v>37</v>
      </c>
      <c r="D12" s="47">
        <v>27.1</v>
      </c>
      <c r="E12" s="47">
        <v>34</v>
      </c>
      <c r="F12" s="55">
        <v>0</v>
      </c>
      <c r="G12" s="162">
        <f t="shared" si="0"/>
        <v>1.2546125461254611</v>
      </c>
      <c r="H12" s="156">
        <v>31.5</v>
      </c>
      <c r="I12" s="47">
        <v>39</v>
      </c>
      <c r="J12" s="55">
        <v>0</v>
      </c>
      <c r="K12" s="162">
        <f t="shared" si="1"/>
        <v>1.2380952380952381</v>
      </c>
      <c r="L12" s="156">
        <v>28.13</v>
      </c>
      <c r="M12" s="47">
        <v>38</v>
      </c>
      <c r="N12" s="55">
        <v>0</v>
      </c>
      <c r="O12" s="162">
        <f t="shared" si="2"/>
        <v>1.3508709562744401</v>
      </c>
      <c r="P12" s="156">
        <v>28.18</v>
      </c>
      <c r="Q12" s="47">
        <v>21</v>
      </c>
      <c r="R12" s="157">
        <v>0</v>
      </c>
      <c r="S12" s="162">
        <f t="shared" si="3"/>
        <v>0.74520936834634488</v>
      </c>
      <c r="T12" s="156">
        <v>31.25</v>
      </c>
      <c r="U12" s="47">
        <v>44</v>
      </c>
      <c r="V12" s="55">
        <v>0</v>
      </c>
      <c r="W12" s="162">
        <f t="shared" si="4"/>
        <v>1.4079999999999999</v>
      </c>
      <c r="X12" s="156">
        <v>39.090000000000003</v>
      </c>
      <c r="Y12" s="47">
        <v>39</v>
      </c>
      <c r="Z12" s="55">
        <v>0</v>
      </c>
      <c r="AA12" s="162">
        <f t="shared" si="5"/>
        <v>0.99769762087490399</v>
      </c>
      <c r="AB12" s="156">
        <v>26</v>
      </c>
      <c r="AC12" s="47">
        <v>0</v>
      </c>
      <c r="AD12" s="162">
        <f t="shared" si="6"/>
        <v>0</v>
      </c>
      <c r="AE12" s="156">
        <v>25.25</v>
      </c>
      <c r="AF12" s="47">
        <v>47</v>
      </c>
      <c r="AG12" s="55">
        <v>0</v>
      </c>
      <c r="AH12" s="162">
        <f t="shared" si="7"/>
        <v>1.8613861386138615</v>
      </c>
      <c r="AI12" s="158">
        <f t="shared" si="8"/>
        <v>236.5</v>
      </c>
      <c r="AJ12" s="56">
        <f t="shared" si="9"/>
        <v>255.1</v>
      </c>
      <c r="AK12" s="47">
        <v>0</v>
      </c>
      <c r="AL12" s="159">
        <f t="shared" si="10"/>
        <v>8.8558718683302491</v>
      </c>
    </row>
    <row r="13" spans="1:38" s="160" customFormat="1" ht="30" customHeight="1">
      <c r="A13" s="153">
        <v>8</v>
      </c>
      <c r="B13" s="154" t="s">
        <v>0</v>
      </c>
      <c r="C13" s="66" t="s">
        <v>106</v>
      </c>
      <c r="D13" s="47">
        <v>37</v>
      </c>
      <c r="E13" s="47">
        <v>50</v>
      </c>
      <c r="F13" s="55">
        <v>0</v>
      </c>
      <c r="G13" s="162">
        <f t="shared" si="0"/>
        <v>1.3513513513513513</v>
      </c>
      <c r="H13" s="156">
        <v>48.96</v>
      </c>
      <c r="I13" s="47">
        <v>45</v>
      </c>
      <c r="J13" s="55">
        <v>0</v>
      </c>
      <c r="K13" s="162">
        <f t="shared" si="1"/>
        <v>0.91911764705882348</v>
      </c>
      <c r="L13" s="156">
        <v>38.31</v>
      </c>
      <c r="M13" s="47">
        <v>49</v>
      </c>
      <c r="N13" s="55">
        <v>0</v>
      </c>
      <c r="O13" s="162">
        <f t="shared" si="2"/>
        <v>1.2790394152962672</v>
      </c>
      <c r="P13" s="156">
        <v>37.25</v>
      </c>
      <c r="Q13" s="47">
        <v>48</v>
      </c>
      <c r="R13" s="157">
        <v>0</v>
      </c>
      <c r="S13" s="162">
        <f t="shared" si="3"/>
        <v>1.2885906040268456</v>
      </c>
      <c r="T13" s="156">
        <v>37.81</v>
      </c>
      <c r="U13" s="47">
        <v>50</v>
      </c>
      <c r="V13" s="55">
        <v>0</v>
      </c>
      <c r="W13" s="162">
        <f t="shared" si="4"/>
        <v>1.3224014810896587</v>
      </c>
      <c r="X13" s="156">
        <v>81.56</v>
      </c>
      <c r="Y13" s="47">
        <v>50</v>
      </c>
      <c r="Z13" s="55">
        <v>0</v>
      </c>
      <c r="AA13" s="162">
        <f t="shared" si="5"/>
        <v>0.6130456105934281</v>
      </c>
      <c r="AB13" s="156">
        <v>38.94</v>
      </c>
      <c r="AC13" s="47">
        <v>30</v>
      </c>
      <c r="AD13" s="162">
        <f t="shared" si="6"/>
        <v>0.77041602465331283</v>
      </c>
      <c r="AE13" s="156">
        <v>43.91</v>
      </c>
      <c r="AF13" s="47">
        <v>54</v>
      </c>
      <c r="AG13" s="55">
        <v>0</v>
      </c>
      <c r="AH13" s="162">
        <f t="shared" si="7"/>
        <v>1.2297882031427922</v>
      </c>
      <c r="AI13" s="158">
        <f t="shared" si="8"/>
        <v>363.73999999999995</v>
      </c>
      <c r="AJ13" s="56">
        <f t="shared" si="9"/>
        <v>363</v>
      </c>
      <c r="AK13" s="47">
        <v>0</v>
      </c>
      <c r="AL13" s="159">
        <f t="shared" si="10"/>
        <v>8.7737503372124799</v>
      </c>
    </row>
    <row r="14" spans="1:38" s="160" customFormat="1" ht="30" customHeight="1">
      <c r="A14" s="153">
        <v>9</v>
      </c>
      <c r="B14" s="154" t="s">
        <v>155</v>
      </c>
      <c r="C14" s="66" t="s">
        <v>509</v>
      </c>
      <c r="D14" s="47">
        <v>34.78</v>
      </c>
      <c r="E14" s="47">
        <v>34</v>
      </c>
      <c r="F14" s="55">
        <v>3</v>
      </c>
      <c r="G14" s="162">
        <f t="shared" si="0"/>
        <v>0.89994706193753304</v>
      </c>
      <c r="H14" s="156">
        <v>42.13</v>
      </c>
      <c r="I14" s="47">
        <v>34</v>
      </c>
      <c r="J14" s="55">
        <v>0</v>
      </c>
      <c r="K14" s="162">
        <f t="shared" si="1"/>
        <v>0.80702587230002365</v>
      </c>
      <c r="L14" s="156">
        <v>28.28</v>
      </c>
      <c r="M14" s="47">
        <v>42</v>
      </c>
      <c r="N14" s="55">
        <v>0</v>
      </c>
      <c r="O14" s="162">
        <f t="shared" si="2"/>
        <v>1.4851485148514851</v>
      </c>
      <c r="P14" s="156">
        <v>35.06</v>
      </c>
      <c r="Q14" s="47">
        <v>18</v>
      </c>
      <c r="R14" s="157">
        <v>18</v>
      </c>
      <c r="S14" s="162">
        <f t="shared" si="3"/>
        <v>0.33923859781379567</v>
      </c>
      <c r="T14" s="156">
        <v>31.41</v>
      </c>
      <c r="U14" s="47">
        <v>42</v>
      </c>
      <c r="V14" s="55">
        <v>3</v>
      </c>
      <c r="W14" s="162">
        <f t="shared" si="4"/>
        <v>1.2205754141238014</v>
      </c>
      <c r="X14" s="156">
        <v>41.78</v>
      </c>
      <c r="Y14" s="47">
        <v>37</v>
      </c>
      <c r="Z14" s="55">
        <v>0</v>
      </c>
      <c r="AA14" s="162">
        <f t="shared" si="5"/>
        <v>0.8855911919578745</v>
      </c>
      <c r="AB14" s="156">
        <v>32.4</v>
      </c>
      <c r="AC14" s="47">
        <v>30</v>
      </c>
      <c r="AD14" s="162">
        <f t="shared" si="6"/>
        <v>0.92592592592592593</v>
      </c>
      <c r="AE14" s="156">
        <v>29.22</v>
      </c>
      <c r="AF14" s="47">
        <v>46</v>
      </c>
      <c r="AG14" s="55">
        <v>0</v>
      </c>
      <c r="AH14" s="162">
        <f t="shared" si="7"/>
        <v>1.5742642026009583</v>
      </c>
      <c r="AI14" s="158">
        <f t="shared" si="8"/>
        <v>275.06</v>
      </c>
      <c r="AJ14" s="56">
        <f t="shared" si="9"/>
        <v>283.77999999999997</v>
      </c>
      <c r="AK14" s="47">
        <v>0</v>
      </c>
      <c r="AL14" s="159">
        <f t="shared" si="10"/>
        <v>8.1377167815113971</v>
      </c>
    </row>
    <row r="15" spans="1:38" s="160" customFormat="1" ht="30" customHeight="1">
      <c r="A15" s="153">
        <v>10</v>
      </c>
      <c r="B15" s="312" t="s">
        <v>226</v>
      </c>
      <c r="C15" s="66" t="s">
        <v>510</v>
      </c>
      <c r="D15" s="47">
        <v>29.03</v>
      </c>
      <c r="E15" s="47">
        <v>27</v>
      </c>
      <c r="F15" s="55">
        <v>6</v>
      </c>
      <c r="G15" s="162">
        <f t="shared" si="0"/>
        <v>0.77076791321724236</v>
      </c>
      <c r="H15" s="156">
        <v>34.07</v>
      </c>
      <c r="I15" s="47">
        <v>48</v>
      </c>
      <c r="J15" s="55">
        <v>0</v>
      </c>
      <c r="K15" s="162">
        <f t="shared" si="1"/>
        <v>1.4088641033167009</v>
      </c>
      <c r="L15" s="156">
        <v>29.56</v>
      </c>
      <c r="M15" s="47">
        <v>27</v>
      </c>
      <c r="N15" s="55">
        <v>6</v>
      </c>
      <c r="O15" s="162">
        <f t="shared" si="2"/>
        <v>0.75928008998875141</v>
      </c>
      <c r="P15" s="156">
        <v>26.34</v>
      </c>
      <c r="Q15" s="47">
        <v>11</v>
      </c>
      <c r="R15" s="157">
        <v>3</v>
      </c>
      <c r="S15" s="162">
        <f t="shared" si="3"/>
        <v>0.37491479209270623</v>
      </c>
      <c r="T15" s="156">
        <v>26.53</v>
      </c>
      <c r="U15" s="47">
        <v>28</v>
      </c>
      <c r="V15" s="55">
        <v>3</v>
      </c>
      <c r="W15" s="162">
        <f t="shared" si="4"/>
        <v>0.94818828310193015</v>
      </c>
      <c r="X15" s="156">
        <v>27.82</v>
      </c>
      <c r="Y15" s="47">
        <v>32</v>
      </c>
      <c r="Z15" s="55">
        <v>0</v>
      </c>
      <c r="AA15" s="162">
        <f t="shared" si="5"/>
        <v>1.1502516175413371</v>
      </c>
      <c r="AB15" s="156">
        <v>26.09</v>
      </c>
      <c r="AC15" s="47">
        <v>0</v>
      </c>
      <c r="AD15" s="162">
        <f t="shared" si="6"/>
        <v>0</v>
      </c>
      <c r="AE15" s="156">
        <v>22.94</v>
      </c>
      <c r="AF15" s="47">
        <v>50</v>
      </c>
      <c r="AG15" s="55">
        <v>0</v>
      </c>
      <c r="AH15" s="162">
        <f t="shared" si="7"/>
        <v>2.1795989537925022</v>
      </c>
      <c r="AI15" s="158">
        <f t="shared" si="8"/>
        <v>222.38</v>
      </c>
      <c r="AJ15" s="56">
        <f t="shared" si="9"/>
        <v>225.03</v>
      </c>
      <c r="AK15" s="47">
        <v>0</v>
      </c>
      <c r="AL15" s="159">
        <f t="shared" si="10"/>
        <v>7.5918657530511702</v>
      </c>
    </row>
    <row r="16" spans="1:38" s="160" customFormat="1" ht="30" customHeight="1">
      <c r="A16" s="153">
        <v>11</v>
      </c>
      <c r="B16" s="154" t="s">
        <v>2</v>
      </c>
      <c r="C16" s="66" t="s">
        <v>105</v>
      </c>
      <c r="D16" s="47">
        <v>49.44</v>
      </c>
      <c r="E16" s="47">
        <v>39</v>
      </c>
      <c r="F16" s="55">
        <v>0</v>
      </c>
      <c r="G16" s="162">
        <f t="shared" si="0"/>
        <v>0.78883495145631066</v>
      </c>
      <c r="H16" s="156">
        <v>54.6</v>
      </c>
      <c r="I16" s="47">
        <v>50</v>
      </c>
      <c r="J16" s="55">
        <v>0</v>
      </c>
      <c r="K16" s="162">
        <f t="shared" si="1"/>
        <v>0.91575091575091572</v>
      </c>
      <c r="L16" s="156">
        <v>40</v>
      </c>
      <c r="M16" s="47">
        <v>52</v>
      </c>
      <c r="N16" s="55">
        <v>0</v>
      </c>
      <c r="O16" s="162">
        <f t="shared" si="2"/>
        <v>1.3</v>
      </c>
      <c r="P16" s="156">
        <v>48.37</v>
      </c>
      <c r="Q16" s="47">
        <v>27</v>
      </c>
      <c r="R16" s="157">
        <v>15</v>
      </c>
      <c r="S16" s="162">
        <f t="shared" si="3"/>
        <v>0.42606911787912261</v>
      </c>
      <c r="T16" s="156">
        <v>45</v>
      </c>
      <c r="U16" s="47">
        <v>54</v>
      </c>
      <c r="V16" s="55">
        <v>0</v>
      </c>
      <c r="W16" s="162">
        <f t="shared" si="4"/>
        <v>1.2</v>
      </c>
      <c r="X16" s="156">
        <v>99.84</v>
      </c>
      <c r="Y16" s="47">
        <v>30</v>
      </c>
      <c r="Z16" s="157">
        <v>0</v>
      </c>
      <c r="AA16" s="162">
        <f t="shared" si="5"/>
        <v>0.30048076923076922</v>
      </c>
      <c r="AB16" s="156">
        <v>46.81</v>
      </c>
      <c r="AC16" s="47">
        <v>60</v>
      </c>
      <c r="AD16" s="162">
        <f t="shared" si="6"/>
        <v>1.2817773979918821</v>
      </c>
      <c r="AE16" s="156">
        <v>39.28</v>
      </c>
      <c r="AF16" s="47">
        <v>53</v>
      </c>
      <c r="AG16" s="55">
        <v>0</v>
      </c>
      <c r="AH16" s="162">
        <f t="shared" si="7"/>
        <v>1.3492871690427699</v>
      </c>
      <c r="AI16" s="314">
        <f t="shared" si="8"/>
        <v>423.34000000000003</v>
      </c>
      <c r="AJ16" s="315">
        <f t="shared" si="9"/>
        <v>375.44</v>
      </c>
      <c r="AK16" s="47">
        <v>0</v>
      </c>
      <c r="AL16" s="316">
        <f t="shared" si="10"/>
        <v>7.5622003213517708</v>
      </c>
    </row>
    <row r="17" spans="1:38" s="160" customFormat="1" ht="30" customHeight="1">
      <c r="A17" s="153">
        <v>12</v>
      </c>
      <c r="B17" s="154" t="s">
        <v>229</v>
      </c>
      <c r="C17" s="66" t="s">
        <v>168</v>
      </c>
      <c r="D17" s="47">
        <v>31.37</v>
      </c>
      <c r="E17" s="47">
        <v>15</v>
      </c>
      <c r="F17" s="55">
        <v>9</v>
      </c>
      <c r="G17" s="162">
        <f t="shared" si="0"/>
        <v>0.37156304186276934</v>
      </c>
      <c r="H17" s="156">
        <v>47.22</v>
      </c>
      <c r="I17" s="47">
        <v>45</v>
      </c>
      <c r="J17" s="55">
        <v>0</v>
      </c>
      <c r="K17" s="162">
        <f t="shared" si="1"/>
        <v>0.95298602287166456</v>
      </c>
      <c r="L17" s="156">
        <v>30.53</v>
      </c>
      <c r="M17" s="47">
        <v>50</v>
      </c>
      <c r="N17" s="55">
        <v>0</v>
      </c>
      <c r="O17" s="162">
        <f t="shared" si="2"/>
        <v>1.6377333770062232</v>
      </c>
      <c r="P17" s="156">
        <v>37.630000000000003</v>
      </c>
      <c r="Q17" s="47">
        <v>16</v>
      </c>
      <c r="R17" s="157">
        <v>3</v>
      </c>
      <c r="S17" s="162">
        <f t="shared" si="3"/>
        <v>0.39379768643859214</v>
      </c>
      <c r="T17" s="156">
        <v>30.53</v>
      </c>
      <c r="U17" s="47">
        <v>38</v>
      </c>
      <c r="V17" s="55">
        <v>0</v>
      </c>
      <c r="W17" s="162">
        <f t="shared" si="4"/>
        <v>1.2446773665247297</v>
      </c>
      <c r="X17" s="156">
        <v>30.78</v>
      </c>
      <c r="Y17" s="47">
        <v>25</v>
      </c>
      <c r="Z17" s="55">
        <v>3</v>
      </c>
      <c r="AA17" s="162">
        <f t="shared" si="5"/>
        <v>0.74008288928359978</v>
      </c>
      <c r="AB17" s="156">
        <v>32.130000000000003</v>
      </c>
      <c r="AC17" s="47">
        <v>0</v>
      </c>
      <c r="AD17" s="162">
        <f t="shared" si="6"/>
        <v>0</v>
      </c>
      <c r="AE17" s="156">
        <v>23.28</v>
      </c>
      <c r="AF17" s="47">
        <v>50</v>
      </c>
      <c r="AG17" s="55">
        <v>0</v>
      </c>
      <c r="AH17" s="162">
        <f t="shared" si="7"/>
        <v>2.1477663230240549</v>
      </c>
      <c r="AI17" s="158">
        <f t="shared" si="8"/>
        <v>263.46999999999997</v>
      </c>
      <c r="AJ17" s="56">
        <f t="shared" si="9"/>
        <v>255.37</v>
      </c>
      <c r="AK17" s="47">
        <v>0</v>
      </c>
      <c r="AL17" s="159">
        <f t="shared" si="10"/>
        <v>7.488606707011634</v>
      </c>
    </row>
    <row r="18" spans="1:38" s="160" customFormat="1" ht="30" customHeight="1">
      <c r="A18" s="153">
        <v>13</v>
      </c>
      <c r="B18" s="154" t="s">
        <v>430</v>
      </c>
      <c r="C18" s="66" t="s">
        <v>170</v>
      </c>
      <c r="D18" s="47">
        <v>30.22</v>
      </c>
      <c r="E18" s="47">
        <v>24</v>
      </c>
      <c r="F18" s="55">
        <v>9</v>
      </c>
      <c r="G18" s="162">
        <f t="shared" si="0"/>
        <v>0.61193268740438556</v>
      </c>
      <c r="H18" s="156">
        <v>38.94</v>
      </c>
      <c r="I18" s="47">
        <v>30</v>
      </c>
      <c r="J18" s="55">
        <v>0</v>
      </c>
      <c r="K18" s="162">
        <f t="shared" si="1"/>
        <v>0.77041602465331283</v>
      </c>
      <c r="L18" s="156">
        <v>32.47</v>
      </c>
      <c r="M18" s="47">
        <v>38</v>
      </c>
      <c r="N18" s="55">
        <v>3</v>
      </c>
      <c r="O18" s="162">
        <f t="shared" si="2"/>
        <v>1.0713278827177897</v>
      </c>
      <c r="P18" s="156">
        <v>36.840000000000003</v>
      </c>
      <c r="Q18" s="47">
        <v>38</v>
      </c>
      <c r="R18" s="157">
        <v>0</v>
      </c>
      <c r="S18" s="162">
        <f t="shared" si="3"/>
        <v>1.0314875135722041</v>
      </c>
      <c r="T18" s="156">
        <v>35.75</v>
      </c>
      <c r="U18" s="47">
        <v>37</v>
      </c>
      <c r="V18" s="55">
        <v>0</v>
      </c>
      <c r="W18" s="162">
        <f t="shared" si="4"/>
        <v>1.034965034965035</v>
      </c>
      <c r="X18" s="156">
        <v>41.91</v>
      </c>
      <c r="Y18" s="47">
        <v>43</v>
      </c>
      <c r="Z18" s="55">
        <v>0</v>
      </c>
      <c r="AA18" s="162">
        <f t="shared" si="5"/>
        <v>1.026008112622286</v>
      </c>
      <c r="AB18" s="156">
        <v>31.28</v>
      </c>
      <c r="AC18" s="47">
        <v>0</v>
      </c>
      <c r="AD18" s="162">
        <f t="shared" si="6"/>
        <v>0</v>
      </c>
      <c r="AE18" s="156">
        <v>36.28</v>
      </c>
      <c r="AF18" s="47">
        <v>53</v>
      </c>
      <c r="AG18" s="55">
        <v>0</v>
      </c>
      <c r="AH18" s="162">
        <f t="shared" si="7"/>
        <v>1.4608599779492832</v>
      </c>
      <c r="AI18" s="158">
        <f t="shared" si="8"/>
        <v>283.69</v>
      </c>
      <c r="AJ18" s="56">
        <f t="shared" si="9"/>
        <v>269.22000000000003</v>
      </c>
      <c r="AK18" s="47">
        <v>0.2</v>
      </c>
      <c r="AL18" s="159">
        <f t="shared" si="10"/>
        <v>7.2069972338842971</v>
      </c>
    </row>
    <row r="19" spans="1:38" s="160" customFormat="1" ht="30" customHeight="1">
      <c r="A19" s="153">
        <v>14</v>
      </c>
      <c r="B19" s="154" t="s">
        <v>430</v>
      </c>
      <c r="C19" s="66" t="s">
        <v>11</v>
      </c>
      <c r="D19" s="47">
        <v>29.69</v>
      </c>
      <c r="E19" s="47">
        <v>33</v>
      </c>
      <c r="F19" s="55">
        <v>0</v>
      </c>
      <c r="G19" s="162">
        <f t="shared" si="0"/>
        <v>1.1114853486022229</v>
      </c>
      <c r="H19" s="156">
        <v>41.75</v>
      </c>
      <c r="I19" s="47">
        <v>37</v>
      </c>
      <c r="J19" s="55">
        <v>0</v>
      </c>
      <c r="K19" s="162">
        <f t="shared" si="1"/>
        <v>0.88622754491017963</v>
      </c>
      <c r="L19" s="156">
        <v>28.06</v>
      </c>
      <c r="M19" s="47">
        <v>37</v>
      </c>
      <c r="N19" s="55">
        <v>3</v>
      </c>
      <c r="O19" s="162">
        <f t="shared" si="2"/>
        <v>1.1912427559562138</v>
      </c>
      <c r="P19" s="156">
        <v>27.56</v>
      </c>
      <c r="Q19" s="47">
        <v>12</v>
      </c>
      <c r="R19" s="157">
        <v>13</v>
      </c>
      <c r="S19" s="162">
        <f t="shared" si="3"/>
        <v>0.29585798816568043</v>
      </c>
      <c r="T19" s="156">
        <v>30.59</v>
      </c>
      <c r="U19" s="47">
        <v>36</v>
      </c>
      <c r="V19" s="55">
        <v>0</v>
      </c>
      <c r="W19" s="162">
        <f t="shared" si="4"/>
        <v>1.1768551814318404</v>
      </c>
      <c r="X19" s="156">
        <v>61.96</v>
      </c>
      <c r="Y19" s="47">
        <v>28</v>
      </c>
      <c r="Z19" s="55">
        <v>3</v>
      </c>
      <c r="AA19" s="162">
        <f t="shared" si="5"/>
        <v>0.43103448275862066</v>
      </c>
      <c r="AB19" s="156">
        <v>30.5</v>
      </c>
      <c r="AC19" s="47">
        <v>0</v>
      </c>
      <c r="AD19" s="162">
        <f t="shared" si="6"/>
        <v>0</v>
      </c>
      <c r="AE19" s="156">
        <v>28.82</v>
      </c>
      <c r="AF19" s="47">
        <v>48</v>
      </c>
      <c r="AG19" s="55">
        <v>0</v>
      </c>
      <c r="AH19" s="162">
        <f t="shared" si="7"/>
        <v>1.6655100624566272</v>
      </c>
      <c r="AI19" s="158">
        <f t="shared" si="8"/>
        <v>278.93</v>
      </c>
      <c r="AJ19" s="56">
        <f t="shared" si="9"/>
        <v>227.69</v>
      </c>
      <c r="AK19" s="47">
        <v>0.2</v>
      </c>
      <c r="AL19" s="159">
        <f t="shared" si="10"/>
        <v>6.958213364281387</v>
      </c>
    </row>
    <row r="20" spans="1:38" s="160" customFormat="1" ht="30" customHeight="1">
      <c r="A20" s="153">
        <v>15</v>
      </c>
      <c r="B20" s="154" t="s">
        <v>414</v>
      </c>
      <c r="C20" s="66" t="s">
        <v>104</v>
      </c>
      <c r="D20" s="47">
        <v>46.91</v>
      </c>
      <c r="E20" s="47">
        <v>22</v>
      </c>
      <c r="F20" s="55">
        <v>3</v>
      </c>
      <c r="G20" s="162">
        <f t="shared" si="0"/>
        <v>0.44079342817070732</v>
      </c>
      <c r="H20" s="156">
        <v>56.94</v>
      </c>
      <c r="I20" s="47">
        <v>36</v>
      </c>
      <c r="J20" s="55">
        <v>0</v>
      </c>
      <c r="K20" s="162">
        <f t="shared" si="1"/>
        <v>0.63224446786090627</v>
      </c>
      <c r="L20" s="156">
        <v>47.69</v>
      </c>
      <c r="M20" s="47">
        <v>50</v>
      </c>
      <c r="N20" s="55">
        <v>0</v>
      </c>
      <c r="O20" s="162">
        <f t="shared" si="2"/>
        <v>1.0484378276368211</v>
      </c>
      <c r="P20" s="156">
        <v>42.97</v>
      </c>
      <c r="Q20" s="47">
        <v>30</v>
      </c>
      <c r="R20" s="157">
        <v>5</v>
      </c>
      <c r="S20" s="162">
        <f t="shared" si="3"/>
        <v>0.62539086929330834</v>
      </c>
      <c r="T20" s="156">
        <v>41.75</v>
      </c>
      <c r="U20" s="47">
        <v>40</v>
      </c>
      <c r="V20" s="55">
        <v>0</v>
      </c>
      <c r="W20" s="162">
        <f t="shared" si="4"/>
        <v>0.95808383233532934</v>
      </c>
      <c r="X20" s="156">
        <v>68.69</v>
      </c>
      <c r="Y20" s="47">
        <v>42</v>
      </c>
      <c r="Z20" s="55">
        <v>0</v>
      </c>
      <c r="AA20" s="162">
        <f t="shared" si="5"/>
        <v>0.61144271364099578</v>
      </c>
      <c r="AB20" s="156">
        <v>45.44</v>
      </c>
      <c r="AC20" s="47">
        <v>60</v>
      </c>
      <c r="AD20" s="162">
        <f t="shared" si="6"/>
        <v>1.3204225352112677</v>
      </c>
      <c r="AE20" s="156">
        <v>43.13</v>
      </c>
      <c r="AF20" s="47">
        <v>53</v>
      </c>
      <c r="AG20" s="55">
        <v>0</v>
      </c>
      <c r="AH20" s="162">
        <f t="shared" si="7"/>
        <v>1.2288430326918618</v>
      </c>
      <c r="AI20" s="158">
        <f t="shared" si="8"/>
        <v>393.52</v>
      </c>
      <c r="AJ20" s="56">
        <f t="shared" si="9"/>
        <v>357.90999999999997</v>
      </c>
      <c r="AK20" s="47">
        <v>0</v>
      </c>
      <c r="AL20" s="159">
        <f t="shared" si="10"/>
        <v>6.8656587068411978</v>
      </c>
    </row>
    <row r="21" spans="1:38" s="160" customFormat="1" ht="30" customHeight="1">
      <c r="A21" s="153">
        <v>16</v>
      </c>
      <c r="B21" s="154" t="s">
        <v>430</v>
      </c>
      <c r="C21" s="66" t="s">
        <v>97</v>
      </c>
      <c r="D21" s="47">
        <v>55.81</v>
      </c>
      <c r="E21" s="47">
        <v>45</v>
      </c>
      <c r="F21" s="55">
        <v>0</v>
      </c>
      <c r="G21" s="162">
        <f t="shared" si="0"/>
        <v>0.80630711342053396</v>
      </c>
      <c r="H21" s="156">
        <v>66.540000000000006</v>
      </c>
      <c r="I21" s="47">
        <v>57</v>
      </c>
      <c r="J21" s="55">
        <v>0</v>
      </c>
      <c r="K21" s="162">
        <f t="shared" si="1"/>
        <v>0.8566275924256086</v>
      </c>
      <c r="L21" s="156">
        <v>51.47</v>
      </c>
      <c r="M21" s="47">
        <v>53</v>
      </c>
      <c r="N21" s="55">
        <v>0</v>
      </c>
      <c r="O21" s="162">
        <f t="shared" si="2"/>
        <v>1.0297260540120459</v>
      </c>
      <c r="P21" s="156">
        <v>56.03</v>
      </c>
      <c r="Q21" s="47">
        <v>32</v>
      </c>
      <c r="R21" s="157">
        <v>10</v>
      </c>
      <c r="S21" s="162">
        <f t="shared" si="3"/>
        <v>0.48462819930334694</v>
      </c>
      <c r="T21" s="156">
        <v>56.94</v>
      </c>
      <c r="U21" s="47">
        <v>52</v>
      </c>
      <c r="V21" s="55">
        <v>0</v>
      </c>
      <c r="W21" s="162">
        <f t="shared" si="4"/>
        <v>0.91324200913242015</v>
      </c>
      <c r="X21" s="156">
        <v>91.06</v>
      </c>
      <c r="Y21" s="47">
        <v>47</v>
      </c>
      <c r="Z21" s="55">
        <v>0</v>
      </c>
      <c r="AA21" s="162">
        <f t="shared" si="5"/>
        <v>0.51614320228420818</v>
      </c>
      <c r="AB21" s="156">
        <v>54.16</v>
      </c>
      <c r="AC21" s="47">
        <v>60</v>
      </c>
      <c r="AD21" s="162">
        <f t="shared" si="6"/>
        <v>1.1078286558345642</v>
      </c>
      <c r="AE21" s="156">
        <v>61.53</v>
      </c>
      <c r="AF21" s="47">
        <v>54</v>
      </c>
      <c r="AG21" s="55">
        <v>0</v>
      </c>
      <c r="AH21" s="162">
        <f t="shared" si="7"/>
        <v>0.87762067284251588</v>
      </c>
      <c r="AI21" s="158">
        <f t="shared" si="8"/>
        <v>493.54000000000008</v>
      </c>
      <c r="AJ21" s="56">
        <f t="shared" si="9"/>
        <v>410.81</v>
      </c>
      <c r="AK21" s="47">
        <v>0.2</v>
      </c>
      <c r="AL21" s="159">
        <f t="shared" si="10"/>
        <v>6.7921234992552444</v>
      </c>
    </row>
    <row r="22" spans="1:38" s="160" customFormat="1" ht="30" customHeight="1">
      <c r="A22" s="153">
        <v>17</v>
      </c>
      <c r="B22" s="312" t="s">
        <v>226</v>
      </c>
      <c r="C22" s="66" t="s">
        <v>511</v>
      </c>
      <c r="D22" s="47">
        <v>35</v>
      </c>
      <c r="E22" s="47">
        <v>21</v>
      </c>
      <c r="F22" s="55">
        <v>6</v>
      </c>
      <c r="G22" s="162">
        <f t="shared" si="0"/>
        <v>0.51219512195121952</v>
      </c>
      <c r="H22" s="156">
        <v>39.880000000000003</v>
      </c>
      <c r="I22" s="47">
        <v>38</v>
      </c>
      <c r="J22" s="55">
        <v>0</v>
      </c>
      <c r="K22" s="162">
        <f t="shared" si="1"/>
        <v>0.95285857572718147</v>
      </c>
      <c r="L22" s="156">
        <v>30.88</v>
      </c>
      <c r="M22" s="47">
        <v>34</v>
      </c>
      <c r="N22" s="55">
        <v>0</v>
      </c>
      <c r="O22" s="162">
        <f t="shared" si="2"/>
        <v>1.101036269430052</v>
      </c>
      <c r="P22" s="156">
        <v>29.25</v>
      </c>
      <c r="Q22" s="47">
        <v>21</v>
      </c>
      <c r="R22" s="157">
        <v>10</v>
      </c>
      <c r="S22" s="162">
        <f t="shared" si="3"/>
        <v>0.53503184713375795</v>
      </c>
      <c r="T22" s="156">
        <v>32</v>
      </c>
      <c r="U22" s="47">
        <v>43</v>
      </c>
      <c r="V22" s="55">
        <v>0</v>
      </c>
      <c r="W22" s="162">
        <f t="shared" si="4"/>
        <v>1.34375</v>
      </c>
      <c r="X22" s="156">
        <v>34.25</v>
      </c>
      <c r="Y22" s="47">
        <v>22</v>
      </c>
      <c r="Z22" s="55">
        <v>3</v>
      </c>
      <c r="AA22" s="162">
        <f t="shared" si="5"/>
        <v>0.59060402684563762</v>
      </c>
      <c r="AB22" s="156">
        <v>33.909999999999997</v>
      </c>
      <c r="AC22" s="47">
        <v>0</v>
      </c>
      <c r="AD22" s="162">
        <f t="shared" si="6"/>
        <v>0</v>
      </c>
      <c r="AE22" s="156">
        <v>30.62</v>
      </c>
      <c r="AF22" s="47">
        <v>42</v>
      </c>
      <c r="AG22" s="55">
        <v>0</v>
      </c>
      <c r="AH22" s="162">
        <f t="shared" si="7"/>
        <v>1.3716525146962768</v>
      </c>
      <c r="AI22" s="158">
        <f t="shared" si="8"/>
        <v>265.78999999999996</v>
      </c>
      <c r="AJ22" s="56">
        <f t="shared" si="9"/>
        <v>235</v>
      </c>
      <c r="AK22" s="47">
        <v>0</v>
      </c>
      <c r="AL22" s="159">
        <f t="shared" si="10"/>
        <v>6.407128355784125</v>
      </c>
    </row>
    <row r="23" spans="1:38" s="160" customFormat="1" ht="30" customHeight="1">
      <c r="A23" s="153">
        <v>18</v>
      </c>
      <c r="B23" s="154" t="s">
        <v>430</v>
      </c>
      <c r="C23" s="66" t="s">
        <v>512</v>
      </c>
      <c r="D23" s="47">
        <v>42.34</v>
      </c>
      <c r="E23" s="47">
        <v>14</v>
      </c>
      <c r="F23" s="55">
        <v>6</v>
      </c>
      <c r="G23" s="162">
        <f t="shared" si="0"/>
        <v>0.28961522548613983</v>
      </c>
      <c r="H23" s="156">
        <v>56.81</v>
      </c>
      <c r="I23" s="47">
        <v>40</v>
      </c>
      <c r="J23" s="55">
        <v>0</v>
      </c>
      <c r="K23" s="162">
        <f t="shared" si="1"/>
        <v>0.70410139060024646</v>
      </c>
      <c r="L23" s="156">
        <v>39.909999999999997</v>
      </c>
      <c r="M23" s="47">
        <v>35</v>
      </c>
      <c r="N23" s="55">
        <v>0</v>
      </c>
      <c r="O23" s="162">
        <f t="shared" si="2"/>
        <v>0.87697318967677285</v>
      </c>
      <c r="P23" s="156">
        <v>35.96</v>
      </c>
      <c r="Q23" s="47">
        <v>35</v>
      </c>
      <c r="R23" s="157">
        <v>5</v>
      </c>
      <c r="S23" s="162">
        <f t="shared" si="3"/>
        <v>0.8544921875</v>
      </c>
      <c r="T23" s="156">
        <v>35.06</v>
      </c>
      <c r="U23" s="47">
        <v>49</v>
      </c>
      <c r="V23" s="55">
        <v>0</v>
      </c>
      <c r="W23" s="162">
        <f t="shared" si="4"/>
        <v>1.3976041072447232</v>
      </c>
      <c r="X23" s="156">
        <v>38.82</v>
      </c>
      <c r="Y23" s="47">
        <v>30</v>
      </c>
      <c r="Z23" s="55">
        <v>0</v>
      </c>
      <c r="AA23" s="162">
        <f t="shared" si="5"/>
        <v>0.77279752704791349</v>
      </c>
      <c r="AB23" s="156">
        <v>30.12</v>
      </c>
      <c r="AC23" s="47">
        <v>0</v>
      </c>
      <c r="AD23" s="162">
        <f t="shared" si="6"/>
        <v>0</v>
      </c>
      <c r="AE23" s="156">
        <v>32.69</v>
      </c>
      <c r="AF23" s="47">
        <v>45</v>
      </c>
      <c r="AG23" s="55">
        <v>3</v>
      </c>
      <c r="AH23" s="162">
        <f t="shared" si="7"/>
        <v>1.2608573830204539</v>
      </c>
      <c r="AI23" s="158">
        <f t="shared" si="8"/>
        <v>311.71000000000004</v>
      </c>
      <c r="AJ23" s="56">
        <f t="shared" si="9"/>
        <v>276.34000000000003</v>
      </c>
      <c r="AK23" s="47">
        <v>0</v>
      </c>
      <c r="AL23" s="159">
        <f t="shared" si="10"/>
        <v>6.1564410105762502</v>
      </c>
    </row>
    <row r="24" spans="1:38" s="160" customFormat="1" ht="30" customHeight="1">
      <c r="A24" s="153">
        <v>19</v>
      </c>
      <c r="B24" s="154" t="s">
        <v>433</v>
      </c>
      <c r="C24" s="66" t="s">
        <v>173</v>
      </c>
      <c r="D24" s="47">
        <v>33.32</v>
      </c>
      <c r="E24" s="47">
        <v>19</v>
      </c>
      <c r="F24" s="55">
        <v>3</v>
      </c>
      <c r="G24" s="162">
        <f t="shared" si="0"/>
        <v>0.52312775330396477</v>
      </c>
      <c r="H24" s="156">
        <v>42</v>
      </c>
      <c r="I24" s="47">
        <v>33</v>
      </c>
      <c r="J24" s="55">
        <v>0</v>
      </c>
      <c r="K24" s="162">
        <f t="shared" si="1"/>
        <v>0.7857142857142857</v>
      </c>
      <c r="L24" s="156">
        <v>25.68</v>
      </c>
      <c r="M24" s="47">
        <v>41</v>
      </c>
      <c r="N24" s="55">
        <v>0</v>
      </c>
      <c r="O24" s="162">
        <f t="shared" si="2"/>
        <v>1.5965732087227416</v>
      </c>
      <c r="P24" s="156">
        <v>27.9</v>
      </c>
      <c r="Q24" s="47">
        <v>7</v>
      </c>
      <c r="R24" s="157">
        <v>6</v>
      </c>
      <c r="S24" s="162">
        <f t="shared" si="3"/>
        <v>0.20648967551622419</v>
      </c>
      <c r="T24" s="156">
        <v>28.12</v>
      </c>
      <c r="U24" s="47">
        <v>37</v>
      </c>
      <c r="V24" s="55">
        <v>0</v>
      </c>
      <c r="W24" s="162">
        <f t="shared" si="4"/>
        <v>1.3157894736842104</v>
      </c>
      <c r="X24" s="156">
        <v>32.97</v>
      </c>
      <c r="Y24" s="47">
        <v>21</v>
      </c>
      <c r="Z24" s="55">
        <v>0</v>
      </c>
      <c r="AA24" s="162">
        <f t="shared" si="5"/>
        <v>0.63694267515923564</v>
      </c>
      <c r="AB24" s="156">
        <v>29.22</v>
      </c>
      <c r="AC24" s="47">
        <v>0</v>
      </c>
      <c r="AD24" s="162">
        <f t="shared" si="6"/>
        <v>0</v>
      </c>
      <c r="AE24" s="156">
        <v>24.44</v>
      </c>
      <c r="AF24" s="47">
        <v>18</v>
      </c>
      <c r="AG24" s="55">
        <v>6</v>
      </c>
      <c r="AH24" s="162">
        <f t="shared" si="7"/>
        <v>0.59132720105124836</v>
      </c>
      <c r="AI24" s="158">
        <f t="shared" si="8"/>
        <v>243.65</v>
      </c>
      <c r="AJ24" s="56">
        <f t="shared" si="9"/>
        <v>190.32</v>
      </c>
      <c r="AK24" s="47">
        <v>0.2</v>
      </c>
      <c r="AL24" s="159">
        <f t="shared" si="10"/>
        <v>5.8559642731519101</v>
      </c>
    </row>
    <row r="25" spans="1:38" s="160" customFormat="1" ht="30" customHeight="1">
      <c r="A25" s="153">
        <v>20</v>
      </c>
      <c r="B25" s="154" t="s">
        <v>430</v>
      </c>
      <c r="C25" s="66" t="s">
        <v>513</v>
      </c>
      <c r="D25" s="47">
        <v>51.5</v>
      </c>
      <c r="E25" s="47">
        <v>33</v>
      </c>
      <c r="F25" s="55">
        <v>3</v>
      </c>
      <c r="G25" s="162">
        <f t="shared" si="0"/>
        <v>0.60550458715596334</v>
      </c>
      <c r="H25" s="156">
        <v>73.849999999999994</v>
      </c>
      <c r="I25" s="47">
        <v>48</v>
      </c>
      <c r="J25" s="55">
        <v>0</v>
      </c>
      <c r="K25" s="162">
        <f t="shared" si="1"/>
        <v>0.64996614759647942</v>
      </c>
      <c r="L25" s="156">
        <v>52.22</v>
      </c>
      <c r="M25" s="47">
        <v>54</v>
      </c>
      <c r="N25" s="55">
        <v>0</v>
      </c>
      <c r="O25" s="162">
        <f t="shared" si="2"/>
        <v>1.0340865568747606</v>
      </c>
      <c r="P25" s="156">
        <v>41.44</v>
      </c>
      <c r="Q25" s="47">
        <v>39</v>
      </c>
      <c r="R25" s="157">
        <v>0</v>
      </c>
      <c r="S25" s="162">
        <f t="shared" si="3"/>
        <v>0.94111969111969118</v>
      </c>
      <c r="T25" s="156">
        <v>52.85</v>
      </c>
      <c r="U25" s="47">
        <v>46</v>
      </c>
      <c r="V25" s="55">
        <v>0</v>
      </c>
      <c r="W25" s="162">
        <f t="shared" si="4"/>
        <v>0.87038789025543994</v>
      </c>
      <c r="X25" s="156">
        <v>70.75</v>
      </c>
      <c r="Y25" s="47">
        <v>39</v>
      </c>
      <c r="Z25" s="55">
        <v>0</v>
      </c>
      <c r="AA25" s="162">
        <f t="shared" si="5"/>
        <v>0.5512367491166078</v>
      </c>
      <c r="AB25" s="156">
        <v>48.63</v>
      </c>
      <c r="AC25" s="47">
        <v>0</v>
      </c>
      <c r="AD25" s="162">
        <f t="shared" si="6"/>
        <v>0</v>
      </c>
      <c r="AE25" s="156">
        <v>51.28</v>
      </c>
      <c r="AF25" s="47">
        <v>51</v>
      </c>
      <c r="AG25" s="55">
        <v>0</v>
      </c>
      <c r="AH25" s="162">
        <f t="shared" si="7"/>
        <v>0.99453978159126366</v>
      </c>
      <c r="AI25" s="158">
        <f t="shared" si="8"/>
        <v>442.52</v>
      </c>
      <c r="AJ25" s="56">
        <f t="shared" si="9"/>
        <v>328.5</v>
      </c>
      <c r="AK25" s="47">
        <v>0.2</v>
      </c>
      <c r="AL25" s="159">
        <f t="shared" si="10"/>
        <v>5.8468414037102061</v>
      </c>
    </row>
    <row r="26" spans="1:38" s="160" customFormat="1" ht="30" customHeight="1">
      <c r="A26" s="153">
        <v>21</v>
      </c>
      <c r="B26" s="154" t="s">
        <v>115</v>
      </c>
      <c r="C26" s="66" t="s">
        <v>112</v>
      </c>
      <c r="D26" s="47">
        <v>28.28</v>
      </c>
      <c r="E26" s="47">
        <v>19</v>
      </c>
      <c r="F26" s="55">
        <v>6</v>
      </c>
      <c r="G26" s="162">
        <f t="shared" si="0"/>
        <v>0.55425904317386232</v>
      </c>
      <c r="H26" s="156">
        <v>42.56</v>
      </c>
      <c r="I26" s="47">
        <v>30</v>
      </c>
      <c r="J26" s="55">
        <v>3</v>
      </c>
      <c r="K26" s="162">
        <f t="shared" si="1"/>
        <v>0.65847234416154521</v>
      </c>
      <c r="L26" s="156">
        <v>24.65</v>
      </c>
      <c r="M26" s="47">
        <v>31</v>
      </c>
      <c r="N26" s="55">
        <v>6</v>
      </c>
      <c r="O26" s="162">
        <f t="shared" si="2"/>
        <v>1.0114192495921697</v>
      </c>
      <c r="P26" s="156">
        <v>25.31</v>
      </c>
      <c r="Q26" s="47">
        <v>32</v>
      </c>
      <c r="R26" s="157">
        <v>5</v>
      </c>
      <c r="S26" s="162">
        <f t="shared" si="3"/>
        <v>1.0557571758495548</v>
      </c>
      <c r="T26" s="156">
        <v>27.16</v>
      </c>
      <c r="U26" s="47">
        <v>35</v>
      </c>
      <c r="V26" s="55">
        <v>0</v>
      </c>
      <c r="W26" s="162">
        <f t="shared" si="4"/>
        <v>1.2886597938144331</v>
      </c>
      <c r="X26" s="156">
        <v>39.75</v>
      </c>
      <c r="Y26" s="47">
        <v>27</v>
      </c>
      <c r="Z26" s="55">
        <v>0</v>
      </c>
      <c r="AA26" s="162">
        <f t="shared" si="5"/>
        <v>0.67924528301886788</v>
      </c>
      <c r="AB26" s="156">
        <v>26.18</v>
      </c>
      <c r="AC26" s="47">
        <v>0</v>
      </c>
      <c r="AD26" s="162">
        <f t="shared" si="6"/>
        <v>0</v>
      </c>
      <c r="AE26" s="156">
        <v>29.72</v>
      </c>
      <c r="AF26" s="47">
        <v>20</v>
      </c>
      <c r="AG26" s="55">
        <v>6</v>
      </c>
      <c r="AH26" s="162">
        <f t="shared" si="7"/>
        <v>0.55991041433370659</v>
      </c>
      <c r="AI26" s="158">
        <f t="shared" si="8"/>
        <v>243.61</v>
      </c>
      <c r="AJ26" s="56">
        <f t="shared" si="9"/>
        <v>203.28</v>
      </c>
      <c r="AK26" s="47">
        <v>0</v>
      </c>
      <c r="AL26" s="159">
        <f t="shared" si="10"/>
        <v>5.8077233039441394</v>
      </c>
    </row>
    <row r="27" spans="1:38" s="160" customFormat="1" ht="30" customHeight="1">
      <c r="A27" s="153">
        <v>22</v>
      </c>
      <c r="B27" s="154" t="s">
        <v>155</v>
      </c>
      <c r="C27" s="66" t="s">
        <v>171</v>
      </c>
      <c r="D27" s="47">
        <v>54.62</v>
      </c>
      <c r="E27" s="47">
        <v>29</v>
      </c>
      <c r="F27" s="55">
        <v>0</v>
      </c>
      <c r="G27" s="162">
        <f t="shared" si="0"/>
        <v>0.53094104723544489</v>
      </c>
      <c r="H27" s="156">
        <v>60.87</v>
      </c>
      <c r="I27" s="47">
        <v>40</v>
      </c>
      <c r="J27" s="55">
        <v>0</v>
      </c>
      <c r="K27" s="162">
        <f t="shared" si="1"/>
        <v>0.65713816329883357</v>
      </c>
      <c r="L27" s="156">
        <v>51.62</v>
      </c>
      <c r="M27" s="47">
        <v>45</v>
      </c>
      <c r="N27" s="55">
        <v>0</v>
      </c>
      <c r="O27" s="162">
        <f t="shared" si="2"/>
        <v>0.8717551336691205</v>
      </c>
      <c r="P27" s="156">
        <v>48.87</v>
      </c>
      <c r="Q27" s="47">
        <v>20</v>
      </c>
      <c r="R27" s="157">
        <v>0</v>
      </c>
      <c r="S27" s="162">
        <f t="shared" si="3"/>
        <v>0.40924902803355845</v>
      </c>
      <c r="T27" s="156">
        <v>48.65</v>
      </c>
      <c r="U27" s="47">
        <v>44</v>
      </c>
      <c r="V27" s="55">
        <v>0</v>
      </c>
      <c r="W27" s="162">
        <f t="shared" si="4"/>
        <v>0.90441932168550876</v>
      </c>
      <c r="X27" s="156">
        <v>58.97</v>
      </c>
      <c r="Y27" s="47">
        <v>48</v>
      </c>
      <c r="Z27" s="55">
        <v>0</v>
      </c>
      <c r="AA27" s="162">
        <f t="shared" si="5"/>
        <v>0.81397320671527895</v>
      </c>
      <c r="AB27" s="156">
        <v>52.38</v>
      </c>
      <c r="AC27" s="47">
        <v>30</v>
      </c>
      <c r="AD27" s="162">
        <f t="shared" si="6"/>
        <v>0.57273768613974796</v>
      </c>
      <c r="AE27" s="156">
        <v>46.72</v>
      </c>
      <c r="AF27" s="47">
        <v>43</v>
      </c>
      <c r="AG27" s="55">
        <v>0</v>
      </c>
      <c r="AH27" s="162">
        <f t="shared" si="7"/>
        <v>0.92037671232876717</v>
      </c>
      <c r="AI27" s="158">
        <f t="shared" si="8"/>
        <v>422.7</v>
      </c>
      <c r="AJ27" s="56">
        <f t="shared" si="9"/>
        <v>324.62</v>
      </c>
      <c r="AK27" s="47">
        <v>0</v>
      </c>
      <c r="AL27" s="159">
        <f t="shared" si="10"/>
        <v>5.6805902991062602</v>
      </c>
    </row>
    <row r="28" spans="1:38" s="160" customFormat="1" ht="30" customHeight="1">
      <c r="A28" s="153">
        <v>23</v>
      </c>
      <c r="B28" s="154" t="s">
        <v>430</v>
      </c>
      <c r="C28" s="66" t="s">
        <v>174</v>
      </c>
      <c r="D28" s="47">
        <v>43.53</v>
      </c>
      <c r="E28" s="47">
        <v>46</v>
      </c>
      <c r="F28" s="55">
        <v>0</v>
      </c>
      <c r="G28" s="162">
        <f t="shared" si="0"/>
        <v>1.0567424764530209</v>
      </c>
      <c r="H28" s="156">
        <v>50.68</v>
      </c>
      <c r="I28" s="47">
        <v>47</v>
      </c>
      <c r="J28" s="55">
        <v>0</v>
      </c>
      <c r="K28" s="162">
        <f t="shared" si="1"/>
        <v>0.92738752959747439</v>
      </c>
      <c r="L28" s="156">
        <v>43.46</v>
      </c>
      <c r="M28" s="47">
        <v>43</v>
      </c>
      <c r="N28" s="55">
        <v>0</v>
      </c>
      <c r="O28" s="162">
        <f t="shared" si="2"/>
        <v>0.98941555453290375</v>
      </c>
      <c r="P28" s="156">
        <v>45.94</v>
      </c>
      <c r="Q28" s="47">
        <v>21</v>
      </c>
      <c r="R28" s="157">
        <v>0</v>
      </c>
      <c r="S28" s="162">
        <f t="shared" si="3"/>
        <v>0.45711797997387899</v>
      </c>
      <c r="T28" s="156">
        <v>41.25</v>
      </c>
      <c r="U28" s="47">
        <v>25</v>
      </c>
      <c r="V28" s="55">
        <v>6</v>
      </c>
      <c r="W28" s="162">
        <f t="shared" si="4"/>
        <v>0.52910052910052907</v>
      </c>
      <c r="X28" s="156">
        <v>44.44</v>
      </c>
      <c r="Y28" s="47">
        <v>35</v>
      </c>
      <c r="Z28" s="55">
        <v>0</v>
      </c>
      <c r="AA28" s="162">
        <f t="shared" si="5"/>
        <v>0.78757875787578757</v>
      </c>
      <c r="AB28" s="156">
        <v>36.4</v>
      </c>
      <c r="AC28" s="47">
        <v>0</v>
      </c>
      <c r="AD28" s="162">
        <f t="shared" si="6"/>
        <v>0</v>
      </c>
      <c r="AE28" s="156">
        <v>37.94</v>
      </c>
      <c r="AF28" s="47">
        <v>31</v>
      </c>
      <c r="AG28" s="55">
        <v>6</v>
      </c>
      <c r="AH28" s="162">
        <f t="shared" si="7"/>
        <v>0.70550751024123803</v>
      </c>
      <c r="AI28" s="158">
        <f t="shared" si="8"/>
        <v>343.64</v>
      </c>
      <c r="AJ28" s="56">
        <f t="shared" si="9"/>
        <v>245.53</v>
      </c>
      <c r="AK28" s="47">
        <v>0</v>
      </c>
      <c r="AL28" s="159">
        <f t="shared" si="10"/>
        <v>5.4528503377748336</v>
      </c>
    </row>
    <row r="29" spans="1:38" s="160" customFormat="1" ht="30" customHeight="1">
      <c r="A29" s="153">
        <v>24</v>
      </c>
      <c r="B29" s="154" t="s">
        <v>430</v>
      </c>
      <c r="C29" s="66" t="s">
        <v>179</v>
      </c>
      <c r="D29" s="47">
        <v>40.97</v>
      </c>
      <c r="E29" s="47">
        <v>12</v>
      </c>
      <c r="F29" s="55">
        <v>12</v>
      </c>
      <c r="G29" s="162">
        <f t="shared" si="0"/>
        <v>0.22654332641117614</v>
      </c>
      <c r="H29" s="156">
        <v>50</v>
      </c>
      <c r="I29" s="47">
        <v>19</v>
      </c>
      <c r="J29" s="55">
        <v>6</v>
      </c>
      <c r="K29" s="162">
        <f t="shared" si="1"/>
        <v>0.3392857142857143</v>
      </c>
      <c r="L29" s="156">
        <v>30.56</v>
      </c>
      <c r="M29" s="47">
        <v>31</v>
      </c>
      <c r="N29" s="55">
        <v>0</v>
      </c>
      <c r="O29" s="162">
        <f t="shared" si="2"/>
        <v>1.0143979057591623</v>
      </c>
      <c r="P29" s="156">
        <v>32.35</v>
      </c>
      <c r="Q29" s="47">
        <v>9</v>
      </c>
      <c r="R29" s="157">
        <v>6</v>
      </c>
      <c r="S29" s="162">
        <f t="shared" si="3"/>
        <v>0.23468057366362449</v>
      </c>
      <c r="T29" s="156">
        <v>35.18</v>
      </c>
      <c r="U29" s="47">
        <v>31</v>
      </c>
      <c r="V29" s="55">
        <v>3</v>
      </c>
      <c r="W29" s="162">
        <f t="shared" si="4"/>
        <v>0.81194342587742274</v>
      </c>
      <c r="X29" s="156">
        <v>58.66</v>
      </c>
      <c r="Y29" s="47">
        <v>15</v>
      </c>
      <c r="Z29" s="55">
        <v>0</v>
      </c>
      <c r="AA29" s="162">
        <f t="shared" si="5"/>
        <v>0.25571087623593591</v>
      </c>
      <c r="AB29" s="156">
        <v>32</v>
      </c>
      <c r="AC29" s="47">
        <v>30</v>
      </c>
      <c r="AD29" s="162">
        <f t="shared" si="6"/>
        <v>0.9375</v>
      </c>
      <c r="AE29" s="156">
        <v>34.69</v>
      </c>
      <c r="AF29" s="47">
        <v>48</v>
      </c>
      <c r="AG29" s="55">
        <v>0</v>
      </c>
      <c r="AH29" s="162">
        <f t="shared" si="7"/>
        <v>1.3836840588065726</v>
      </c>
      <c r="AI29" s="158">
        <f t="shared" si="8"/>
        <v>314.40999999999997</v>
      </c>
      <c r="AJ29" s="56">
        <f t="shared" si="9"/>
        <v>223.97</v>
      </c>
      <c r="AK29" s="47">
        <v>0</v>
      </c>
      <c r="AL29" s="159">
        <f t="shared" si="10"/>
        <v>5.2037458810396089</v>
      </c>
    </row>
    <row r="30" spans="1:38" s="160" customFormat="1" ht="30" customHeight="1">
      <c r="A30" s="153">
        <v>25</v>
      </c>
      <c r="B30" s="154" t="s">
        <v>430</v>
      </c>
      <c r="C30" s="66" t="s">
        <v>514</v>
      </c>
      <c r="D30" s="47">
        <v>47.31</v>
      </c>
      <c r="E30" s="47">
        <v>14</v>
      </c>
      <c r="F30" s="55">
        <v>12</v>
      </c>
      <c r="G30" s="162">
        <f t="shared" si="0"/>
        <v>0.23604788399932558</v>
      </c>
      <c r="H30" s="156">
        <v>54.65</v>
      </c>
      <c r="I30" s="47">
        <v>38</v>
      </c>
      <c r="J30" s="55">
        <v>0</v>
      </c>
      <c r="K30" s="162">
        <f t="shared" si="1"/>
        <v>0.69533394327538889</v>
      </c>
      <c r="L30" s="156">
        <v>40.22</v>
      </c>
      <c r="M30" s="47">
        <v>31</v>
      </c>
      <c r="N30" s="55">
        <v>3</v>
      </c>
      <c r="O30" s="162">
        <f t="shared" si="2"/>
        <v>0.7172605275335493</v>
      </c>
      <c r="P30" s="156">
        <v>44.79</v>
      </c>
      <c r="Q30" s="47">
        <v>6</v>
      </c>
      <c r="R30" s="157">
        <v>3</v>
      </c>
      <c r="S30" s="162">
        <f t="shared" si="3"/>
        <v>0.12554927809165098</v>
      </c>
      <c r="T30" s="156">
        <v>49.56</v>
      </c>
      <c r="U30" s="47">
        <v>24</v>
      </c>
      <c r="V30" s="55">
        <v>9</v>
      </c>
      <c r="W30" s="162">
        <f t="shared" si="4"/>
        <v>0.4098360655737705</v>
      </c>
      <c r="X30" s="156">
        <v>52.41</v>
      </c>
      <c r="Y30" s="47">
        <v>43</v>
      </c>
      <c r="Z30" s="55">
        <v>0</v>
      </c>
      <c r="AA30" s="162">
        <f t="shared" si="5"/>
        <v>0.82045411181072325</v>
      </c>
      <c r="AB30" s="156">
        <v>34.46</v>
      </c>
      <c r="AC30" s="47">
        <v>30</v>
      </c>
      <c r="AD30" s="162">
        <f t="shared" si="6"/>
        <v>0.87057457922228665</v>
      </c>
      <c r="AE30" s="156">
        <v>42.37</v>
      </c>
      <c r="AF30" s="47">
        <v>45</v>
      </c>
      <c r="AG30" s="55">
        <v>0</v>
      </c>
      <c r="AH30" s="162">
        <f t="shared" si="7"/>
        <v>1.062072220911022</v>
      </c>
      <c r="AI30" s="158">
        <f t="shared" si="8"/>
        <v>365.77</v>
      </c>
      <c r="AJ30" s="56">
        <f t="shared" si="9"/>
        <v>264.31</v>
      </c>
      <c r="AK30" s="47">
        <v>0.2</v>
      </c>
      <c r="AL30" s="159">
        <f t="shared" si="10"/>
        <v>5.1371286104177178</v>
      </c>
    </row>
    <row r="31" spans="1:38" s="160" customFormat="1" ht="30" customHeight="1">
      <c r="A31" s="153">
        <v>26</v>
      </c>
      <c r="B31" s="154" t="s">
        <v>515</v>
      </c>
      <c r="C31" s="66" t="s">
        <v>516</v>
      </c>
      <c r="D31" s="47">
        <v>39.31</v>
      </c>
      <c r="E31" s="47">
        <v>9</v>
      </c>
      <c r="F31" s="55">
        <v>12</v>
      </c>
      <c r="G31" s="162">
        <f t="shared" si="0"/>
        <v>0.17540440459949327</v>
      </c>
      <c r="H31" s="156">
        <v>40.25</v>
      </c>
      <c r="I31" s="47">
        <v>22</v>
      </c>
      <c r="J31" s="55">
        <v>9</v>
      </c>
      <c r="K31" s="162">
        <f t="shared" si="1"/>
        <v>0.4467005076142132</v>
      </c>
      <c r="L31" s="156">
        <v>35.25</v>
      </c>
      <c r="M31" s="47">
        <v>37</v>
      </c>
      <c r="N31" s="55">
        <v>0</v>
      </c>
      <c r="O31" s="162">
        <f t="shared" si="2"/>
        <v>1.0496453900709219</v>
      </c>
      <c r="P31" s="156">
        <v>32.53</v>
      </c>
      <c r="Q31" s="47">
        <v>23</v>
      </c>
      <c r="R31" s="157">
        <v>18</v>
      </c>
      <c r="S31" s="162">
        <f t="shared" si="3"/>
        <v>0.4551751434791213</v>
      </c>
      <c r="T31" s="156">
        <v>33.659999999999997</v>
      </c>
      <c r="U31" s="47">
        <v>27</v>
      </c>
      <c r="V31" s="55">
        <v>6</v>
      </c>
      <c r="W31" s="162">
        <f t="shared" si="4"/>
        <v>0.68078668683812416</v>
      </c>
      <c r="X31" s="156">
        <v>36.44</v>
      </c>
      <c r="Y31" s="47">
        <v>32</v>
      </c>
      <c r="Z31" s="55">
        <v>0</v>
      </c>
      <c r="AA31" s="162">
        <f t="shared" si="5"/>
        <v>0.87815587266739847</v>
      </c>
      <c r="AB31" s="156">
        <v>30.53</v>
      </c>
      <c r="AC31" s="47">
        <v>0</v>
      </c>
      <c r="AD31" s="162">
        <f t="shared" si="6"/>
        <v>0</v>
      </c>
      <c r="AE31" s="156">
        <v>30.21</v>
      </c>
      <c r="AF31" s="47">
        <v>37</v>
      </c>
      <c r="AG31" s="55">
        <v>0</v>
      </c>
      <c r="AH31" s="162">
        <f t="shared" si="7"/>
        <v>1.2247600132406486</v>
      </c>
      <c r="AI31" s="158">
        <f t="shared" si="8"/>
        <v>278.18</v>
      </c>
      <c r="AJ31" s="56">
        <f t="shared" si="9"/>
        <v>217.31</v>
      </c>
      <c r="AK31" s="47">
        <v>0</v>
      </c>
      <c r="AL31" s="159">
        <f t="shared" si="10"/>
        <v>4.9106280185099207</v>
      </c>
    </row>
    <row r="32" spans="1:38" s="160" customFormat="1" ht="30" customHeight="1">
      <c r="A32" s="153">
        <v>27</v>
      </c>
      <c r="B32" s="154" t="s">
        <v>506</v>
      </c>
      <c r="C32" s="66" t="s">
        <v>517</v>
      </c>
      <c r="D32" s="47">
        <v>47.03</v>
      </c>
      <c r="E32" s="47">
        <v>15</v>
      </c>
      <c r="F32" s="55">
        <v>9</v>
      </c>
      <c r="G32" s="162">
        <f t="shared" si="0"/>
        <v>0.26771372479029093</v>
      </c>
      <c r="H32" s="156">
        <v>59.53</v>
      </c>
      <c r="I32" s="47">
        <v>35</v>
      </c>
      <c r="J32" s="55">
        <v>0</v>
      </c>
      <c r="K32" s="162">
        <f t="shared" si="1"/>
        <v>0.58793885435914661</v>
      </c>
      <c r="L32" s="156">
        <v>46.43</v>
      </c>
      <c r="M32" s="47">
        <v>37</v>
      </c>
      <c r="N32" s="55">
        <v>0</v>
      </c>
      <c r="O32" s="162">
        <f t="shared" si="2"/>
        <v>0.79689855696747791</v>
      </c>
      <c r="P32" s="156">
        <v>42.31</v>
      </c>
      <c r="Q32" s="47">
        <v>7</v>
      </c>
      <c r="R32" s="157">
        <v>11</v>
      </c>
      <c r="S32" s="162">
        <f t="shared" si="3"/>
        <v>0.13130744700806601</v>
      </c>
      <c r="T32" s="156">
        <v>66.88</v>
      </c>
      <c r="U32" s="47">
        <v>47</v>
      </c>
      <c r="V32" s="55">
        <v>0</v>
      </c>
      <c r="W32" s="162">
        <f t="shared" si="4"/>
        <v>0.7027511961722489</v>
      </c>
      <c r="X32" s="156">
        <v>48.03</v>
      </c>
      <c r="Y32" s="47">
        <v>43</v>
      </c>
      <c r="Z32" s="55">
        <v>0</v>
      </c>
      <c r="AA32" s="162">
        <f t="shared" si="5"/>
        <v>0.89527378721632311</v>
      </c>
      <c r="AB32" s="156">
        <v>40.78</v>
      </c>
      <c r="AC32" s="47">
        <v>0</v>
      </c>
      <c r="AD32" s="162">
        <f t="shared" si="6"/>
        <v>0</v>
      </c>
      <c r="AE32" s="156">
        <v>46.47</v>
      </c>
      <c r="AF32" s="47">
        <v>59</v>
      </c>
      <c r="AG32" s="55">
        <v>0</v>
      </c>
      <c r="AH32" s="162">
        <f t="shared" si="7"/>
        <v>1.269636324510437</v>
      </c>
      <c r="AI32" s="158">
        <f t="shared" si="8"/>
        <v>397.45999999999992</v>
      </c>
      <c r="AJ32" s="56">
        <f t="shared" si="9"/>
        <v>275.02999999999997</v>
      </c>
      <c r="AK32" s="47">
        <v>0.2</v>
      </c>
      <c r="AL32" s="159">
        <f t="shared" si="10"/>
        <v>4.8515198910239912</v>
      </c>
    </row>
    <row r="33" spans="1:38" s="160" customFormat="1" ht="30" customHeight="1">
      <c r="A33" s="153">
        <v>28</v>
      </c>
      <c r="B33" s="154" t="s">
        <v>430</v>
      </c>
      <c r="C33" s="66" t="s">
        <v>44</v>
      </c>
      <c r="D33" s="47">
        <v>41.35</v>
      </c>
      <c r="E33" s="47">
        <v>27</v>
      </c>
      <c r="F33" s="55">
        <v>3</v>
      </c>
      <c r="G33" s="162">
        <f t="shared" si="0"/>
        <v>0.60879368658399091</v>
      </c>
      <c r="H33" s="156">
        <v>43.38</v>
      </c>
      <c r="I33" s="47">
        <v>16</v>
      </c>
      <c r="J33" s="55">
        <v>9</v>
      </c>
      <c r="K33" s="162">
        <f t="shared" si="1"/>
        <v>0.30546009927453227</v>
      </c>
      <c r="L33" s="156">
        <v>45.22</v>
      </c>
      <c r="M33" s="47">
        <v>33</v>
      </c>
      <c r="N33" s="55">
        <v>6</v>
      </c>
      <c r="O33" s="162">
        <f t="shared" si="2"/>
        <v>0.64427957828973059</v>
      </c>
      <c r="P33" s="156">
        <v>30.31</v>
      </c>
      <c r="Q33" s="47">
        <v>11</v>
      </c>
      <c r="R33" s="157">
        <v>10</v>
      </c>
      <c r="S33" s="162">
        <f t="shared" si="3"/>
        <v>0.27288514016373105</v>
      </c>
      <c r="T33" s="156">
        <v>41.09</v>
      </c>
      <c r="U33" s="47">
        <v>37</v>
      </c>
      <c r="V33" s="55">
        <v>0</v>
      </c>
      <c r="W33" s="162">
        <f t="shared" si="4"/>
        <v>0.90046239961061081</v>
      </c>
      <c r="X33" s="156">
        <v>45.09</v>
      </c>
      <c r="Y33" s="47">
        <v>18</v>
      </c>
      <c r="Z33" s="55">
        <v>3</v>
      </c>
      <c r="AA33" s="162">
        <f t="shared" si="5"/>
        <v>0.37429819089207733</v>
      </c>
      <c r="AB33" s="156">
        <v>38.53</v>
      </c>
      <c r="AC33" s="47">
        <v>0</v>
      </c>
      <c r="AD33" s="162">
        <f t="shared" si="6"/>
        <v>0</v>
      </c>
      <c r="AE33" s="156">
        <v>36.96</v>
      </c>
      <c r="AF33" s="47">
        <v>47</v>
      </c>
      <c r="AG33" s="55">
        <v>0</v>
      </c>
      <c r="AH33" s="162">
        <f t="shared" si="7"/>
        <v>1.2716450216450217</v>
      </c>
      <c r="AI33" s="158">
        <f t="shared" si="8"/>
        <v>321.93000000000006</v>
      </c>
      <c r="AJ33" s="56">
        <f t="shared" si="9"/>
        <v>203.35</v>
      </c>
      <c r="AK33" s="47">
        <v>0</v>
      </c>
      <c r="AL33" s="159">
        <f t="shared" si="10"/>
        <v>4.3778241164596947</v>
      </c>
    </row>
    <row r="34" spans="1:38" s="160" customFormat="1" ht="30" customHeight="1">
      <c r="A34" s="153">
        <v>29</v>
      </c>
      <c r="B34" s="154" t="s">
        <v>430</v>
      </c>
      <c r="C34" s="66" t="s">
        <v>175</v>
      </c>
      <c r="D34" s="47">
        <v>67.62</v>
      </c>
      <c r="E34" s="47">
        <v>23</v>
      </c>
      <c r="F34" s="55">
        <v>6</v>
      </c>
      <c r="G34" s="162">
        <f t="shared" si="0"/>
        <v>0.31241510459114369</v>
      </c>
      <c r="H34" s="156">
        <v>89.25</v>
      </c>
      <c r="I34" s="47">
        <v>44</v>
      </c>
      <c r="J34" s="55">
        <v>0</v>
      </c>
      <c r="K34" s="162">
        <f t="shared" si="1"/>
        <v>0.49299719887955185</v>
      </c>
      <c r="L34" s="156">
        <v>74.650000000000006</v>
      </c>
      <c r="M34" s="47">
        <v>43</v>
      </c>
      <c r="N34" s="55">
        <v>0</v>
      </c>
      <c r="O34" s="162">
        <f t="shared" si="2"/>
        <v>0.5760214333556597</v>
      </c>
      <c r="P34" s="156">
        <v>66.849999999999994</v>
      </c>
      <c r="Q34" s="47">
        <v>40</v>
      </c>
      <c r="R34" s="157">
        <v>0</v>
      </c>
      <c r="S34" s="162">
        <f t="shared" si="3"/>
        <v>0.59835452505609577</v>
      </c>
      <c r="T34" s="156">
        <v>67.41</v>
      </c>
      <c r="U34" s="47">
        <v>43</v>
      </c>
      <c r="V34" s="55">
        <v>0</v>
      </c>
      <c r="W34" s="162">
        <f t="shared" si="4"/>
        <v>0.63788755377540429</v>
      </c>
      <c r="X34" s="156">
        <v>89.35</v>
      </c>
      <c r="Y34" s="47">
        <v>45</v>
      </c>
      <c r="Z34" s="55">
        <v>0</v>
      </c>
      <c r="AA34" s="162">
        <f t="shared" si="5"/>
        <v>0.5036373810856184</v>
      </c>
      <c r="AB34" s="156">
        <v>59.94</v>
      </c>
      <c r="AC34" s="47">
        <v>0</v>
      </c>
      <c r="AD34" s="162">
        <f t="shared" si="6"/>
        <v>0</v>
      </c>
      <c r="AE34" s="156">
        <v>54.16</v>
      </c>
      <c r="AF34" s="47">
        <v>44</v>
      </c>
      <c r="AG34" s="55">
        <v>0</v>
      </c>
      <c r="AH34" s="162">
        <f t="shared" si="7"/>
        <v>0.81240768094534721</v>
      </c>
      <c r="AI34" s="158">
        <f t="shared" si="8"/>
        <v>569.23</v>
      </c>
      <c r="AJ34" s="56">
        <f t="shared" si="9"/>
        <v>326.62</v>
      </c>
      <c r="AK34" s="47">
        <v>0</v>
      </c>
      <c r="AL34" s="159">
        <f t="shared" si="10"/>
        <v>3.9337208776888208</v>
      </c>
    </row>
    <row r="35" spans="1:38" s="160" customFormat="1" ht="30" customHeight="1">
      <c r="A35" s="153">
        <v>30</v>
      </c>
      <c r="B35" s="154" t="s">
        <v>301</v>
      </c>
      <c r="C35" s="66" t="s">
        <v>518</v>
      </c>
      <c r="D35" s="47">
        <v>44.72</v>
      </c>
      <c r="E35" s="47">
        <v>10</v>
      </c>
      <c r="F35" s="55">
        <v>12</v>
      </c>
      <c r="G35" s="162">
        <f t="shared" si="0"/>
        <v>0.1763046544428773</v>
      </c>
      <c r="H35" s="156">
        <v>54.66</v>
      </c>
      <c r="I35" s="47">
        <v>25</v>
      </c>
      <c r="J35" s="55">
        <v>6</v>
      </c>
      <c r="K35" s="162">
        <f t="shared" si="1"/>
        <v>0.41213320145070892</v>
      </c>
      <c r="L35" s="156">
        <v>32.5</v>
      </c>
      <c r="M35" s="47">
        <v>30</v>
      </c>
      <c r="N35" s="55">
        <v>6</v>
      </c>
      <c r="O35" s="162">
        <f t="shared" si="2"/>
        <v>0.77922077922077926</v>
      </c>
      <c r="P35" s="156">
        <v>36.78</v>
      </c>
      <c r="Q35" s="47">
        <v>19</v>
      </c>
      <c r="R35" s="157">
        <v>8</v>
      </c>
      <c r="S35" s="162">
        <f t="shared" si="3"/>
        <v>0.42429656096471641</v>
      </c>
      <c r="T35" s="156">
        <v>37.409999999999997</v>
      </c>
      <c r="U35" s="47">
        <v>20</v>
      </c>
      <c r="V35" s="55">
        <v>6</v>
      </c>
      <c r="W35" s="162">
        <f t="shared" si="4"/>
        <v>0.46072333563695006</v>
      </c>
      <c r="X35" s="156">
        <v>41.72</v>
      </c>
      <c r="Y35" s="47">
        <v>6</v>
      </c>
      <c r="Z35" s="55">
        <v>3</v>
      </c>
      <c r="AA35" s="162">
        <f t="shared" si="5"/>
        <v>0.13416815742397137</v>
      </c>
      <c r="AB35" s="156">
        <v>36.75</v>
      </c>
      <c r="AC35" s="47">
        <v>0</v>
      </c>
      <c r="AD35" s="162">
        <f t="shared" si="6"/>
        <v>0</v>
      </c>
      <c r="AE35" s="156">
        <v>41.25</v>
      </c>
      <c r="AF35" s="47">
        <v>43</v>
      </c>
      <c r="AG35" s="55">
        <v>3</v>
      </c>
      <c r="AH35" s="162">
        <f t="shared" si="7"/>
        <v>0.97175141242937857</v>
      </c>
      <c r="AI35" s="158">
        <f t="shared" si="8"/>
        <v>325.78999999999996</v>
      </c>
      <c r="AJ35" s="56">
        <f t="shared" si="9"/>
        <v>187.72</v>
      </c>
      <c r="AK35" s="47">
        <v>0</v>
      </c>
      <c r="AL35" s="159">
        <f t="shared" si="10"/>
        <v>3.358598101569382</v>
      </c>
    </row>
    <row r="36" spans="1:38" s="160" customFormat="1" ht="30" customHeight="1">
      <c r="A36" s="153">
        <v>31</v>
      </c>
      <c r="B36" s="154" t="s">
        <v>430</v>
      </c>
      <c r="C36" s="66" t="s">
        <v>519</v>
      </c>
      <c r="D36" s="47">
        <v>52.59</v>
      </c>
      <c r="E36" s="47">
        <v>19</v>
      </c>
      <c r="F36" s="55">
        <v>9</v>
      </c>
      <c r="G36" s="162">
        <f t="shared" si="0"/>
        <v>0.30849163825296311</v>
      </c>
      <c r="H36" s="156">
        <v>71.59</v>
      </c>
      <c r="I36" s="47">
        <v>30</v>
      </c>
      <c r="J36" s="55">
        <v>0</v>
      </c>
      <c r="K36" s="162">
        <f t="shared" si="1"/>
        <v>0.41905294035479812</v>
      </c>
      <c r="L36" s="156">
        <v>55.56</v>
      </c>
      <c r="M36" s="47">
        <v>28</v>
      </c>
      <c r="N36" s="55">
        <v>6</v>
      </c>
      <c r="O36" s="162">
        <f t="shared" si="2"/>
        <v>0.45484080571799868</v>
      </c>
      <c r="P36" s="156">
        <v>61.97</v>
      </c>
      <c r="Q36" s="47">
        <v>2</v>
      </c>
      <c r="R36" s="157">
        <v>3</v>
      </c>
      <c r="S36" s="162">
        <f t="shared" si="3"/>
        <v>3.0783438510081577E-2</v>
      </c>
      <c r="T36" s="156">
        <v>72.09</v>
      </c>
      <c r="U36" s="47">
        <v>43</v>
      </c>
      <c r="V36" s="55">
        <v>0</v>
      </c>
      <c r="W36" s="162">
        <f t="shared" si="4"/>
        <v>0.59647662643917321</v>
      </c>
      <c r="X36" s="156">
        <v>109.22</v>
      </c>
      <c r="Y36" s="47">
        <v>18</v>
      </c>
      <c r="Z36" s="55">
        <v>0</v>
      </c>
      <c r="AA36" s="162">
        <f t="shared" si="5"/>
        <v>0.16480498077275224</v>
      </c>
      <c r="AB36" s="156">
        <v>62.47</v>
      </c>
      <c r="AC36" s="47">
        <v>0</v>
      </c>
      <c r="AD36" s="162">
        <f t="shared" si="6"/>
        <v>0</v>
      </c>
      <c r="AE36" s="156">
        <v>60.22</v>
      </c>
      <c r="AF36" s="47">
        <v>38</v>
      </c>
      <c r="AG36" s="55">
        <v>0</v>
      </c>
      <c r="AH36" s="162">
        <f t="shared" si="7"/>
        <v>0.63101959481899705</v>
      </c>
      <c r="AI36" s="158">
        <f t="shared" si="8"/>
        <v>545.71</v>
      </c>
      <c r="AJ36" s="56">
        <f t="shared" si="9"/>
        <v>211.59</v>
      </c>
      <c r="AK36" s="47">
        <v>0</v>
      </c>
      <c r="AL36" s="159">
        <f t="shared" si="10"/>
        <v>2.6054700248667642</v>
      </c>
    </row>
    <row r="37" spans="1:38" s="160" customFormat="1" ht="30" customHeight="1">
      <c r="A37" s="153">
        <v>32</v>
      </c>
      <c r="B37" s="154" t="s">
        <v>430</v>
      </c>
      <c r="C37" s="66" t="s">
        <v>520</v>
      </c>
      <c r="D37" s="47">
        <v>60.1</v>
      </c>
      <c r="E37" s="47">
        <v>14</v>
      </c>
      <c r="F37" s="55">
        <v>12</v>
      </c>
      <c r="G37" s="162">
        <f t="shared" si="0"/>
        <v>0.19417475728155342</v>
      </c>
      <c r="H37" s="156">
        <v>81.72</v>
      </c>
      <c r="I37" s="47">
        <v>24</v>
      </c>
      <c r="J37" s="55">
        <v>9</v>
      </c>
      <c r="K37" s="162">
        <f t="shared" si="1"/>
        <v>0.26455026455026454</v>
      </c>
      <c r="L37" s="156">
        <v>48.19</v>
      </c>
      <c r="M37" s="47">
        <v>20</v>
      </c>
      <c r="N37" s="55">
        <v>3</v>
      </c>
      <c r="O37" s="162">
        <f t="shared" si="2"/>
        <v>0.39070130884938464</v>
      </c>
      <c r="P37" s="156">
        <v>51.12</v>
      </c>
      <c r="Q37" s="47">
        <v>13</v>
      </c>
      <c r="R37" s="157">
        <v>11</v>
      </c>
      <c r="S37" s="162">
        <f t="shared" si="3"/>
        <v>0.2092723760463619</v>
      </c>
      <c r="T37" s="156">
        <v>60.5</v>
      </c>
      <c r="U37" s="47">
        <v>14</v>
      </c>
      <c r="V37" s="55">
        <v>9</v>
      </c>
      <c r="W37" s="162">
        <f t="shared" si="4"/>
        <v>0.20143884892086331</v>
      </c>
      <c r="X37" s="156">
        <v>69.900000000000006</v>
      </c>
      <c r="Y37" s="47">
        <v>28</v>
      </c>
      <c r="Z37" s="55">
        <v>0</v>
      </c>
      <c r="AA37" s="162">
        <f t="shared" si="5"/>
        <v>0.40057224606580827</v>
      </c>
      <c r="AB37" s="156">
        <v>59.4</v>
      </c>
      <c r="AC37" s="47">
        <v>0</v>
      </c>
      <c r="AD37" s="162">
        <f t="shared" si="6"/>
        <v>0</v>
      </c>
      <c r="AE37" s="156">
        <v>58.34</v>
      </c>
      <c r="AF37" s="47">
        <v>35</v>
      </c>
      <c r="AG37" s="55">
        <v>3</v>
      </c>
      <c r="AH37" s="162">
        <f t="shared" si="7"/>
        <v>0.57059015324421258</v>
      </c>
      <c r="AI37" s="158">
        <f t="shared" si="8"/>
        <v>489.27</v>
      </c>
      <c r="AJ37" s="56">
        <f t="shared" si="9"/>
        <v>194.1</v>
      </c>
      <c r="AK37" s="47">
        <v>0</v>
      </c>
      <c r="AL37" s="159">
        <f t="shared" si="10"/>
        <v>2.2312999549584491</v>
      </c>
    </row>
    <row r="38" spans="1:38" s="160" customFormat="1" ht="30" customHeight="1">
      <c r="A38"/>
      <c r="B38"/>
      <c r="C38"/>
      <c r="D38" s="61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 s="173"/>
      <c r="AL38"/>
    </row>
    <row r="39" spans="1:38" s="160" customFormat="1" ht="30" customHeight="1">
      <c r="A39" s="339" t="s">
        <v>12</v>
      </c>
      <c r="B39" s="341" t="s">
        <v>34</v>
      </c>
      <c r="C39" s="342"/>
      <c r="D39" s="338" t="s">
        <v>21</v>
      </c>
      <c r="E39" s="338"/>
      <c r="F39" s="338"/>
      <c r="G39" s="338"/>
      <c r="H39" s="338" t="s">
        <v>22</v>
      </c>
      <c r="I39" s="338"/>
      <c r="J39" s="338"/>
      <c r="K39" s="338"/>
      <c r="L39" s="338" t="s">
        <v>161</v>
      </c>
      <c r="M39" s="338"/>
      <c r="N39" s="338"/>
      <c r="O39" s="338"/>
      <c r="P39" s="338" t="s">
        <v>23</v>
      </c>
      <c r="Q39" s="338"/>
      <c r="R39" s="338"/>
      <c r="S39" s="338"/>
      <c r="T39" s="338" t="s">
        <v>162</v>
      </c>
      <c r="U39" s="338"/>
      <c r="V39" s="338"/>
      <c r="W39" s="338"/>
      <c r="X39" s="338" t="s">
        <v>163</v>
      </c>
      <c r="Y39" s="338"/>
      <c r="Z39" s="338"/>
      <c r="AA39" s="338"/>
      <c r="AB39" s="338" t="s">
        <v>504</v>
      </c>
      <c r="AC39" s="338"/>
      <c r="AD39" s="338"/>
      <c r="AE39" s="338" t="s">
        <v>164</v>
      </c>
      <c r="AF39" s="338"/>
      <c r="AG39" s="338"/>
      <c r="AH39" s="338"/>
      <c r="AI39" s="336" t="s">
        <v>25</v>
      </c>
      <c r="AJ39" s="337"/>
      <c r="AK39" s="317" t="s">
        <v>505</v>
      </c>
      <c r="AL39" s="163" t="s">
        <v>24</v>
      </c>
    </row>
    <row r="40" spans="1:38" s="160" customFormat="1" ht="30" customHeight="1" thickBot="1">
      <c r="A40" s="340"/>
      <c r="B40" s="58" t="s">
        <v>16</v>
      </c>
      <c r="C40" s="58" t="s">
        <v>26</v>
      </c>
      <c r="D40" s="58" t="s">
        <v>27</v>
      </c>
      <c r="E40" s="58" t="s">
        <v>28</v>
      </c>
      <c r="F40" s="59" t="s">
        <v>29</v>
      </c>
      <c r="G40" s="164" t="s">
        <v>30</v>
      </c>
      <c r="H40" s="58" t="s">
        <v>27</v>
      </c>
      <c r="I40" s="58" t="s">
        <v>28</v>
      </c>
      <c r="J40" s="59" t="s">
        <v>29</v>
      </c>
      <c r="K40" s="164" t="s">
        <v>30</v>
      </c>
      <c r="L40" s="58" t="s">
        <v>27</v>
      </c>
      <c r="M40" s="58" t="s">
        <v>28</v>
      </c>
      <c r="N40" s="59" t="s">
        <v>29</v>
      </c>
      <c r="O40" s="164" t="s">
        <v>30</v>
      </c>
      <c r="P40" s="58" t="s">
        <v>27</v>
      </c>
      <c r="Q40" s="58" t="s">
        <v>28</v>
      </c>
      <c r="R40" s="59" t="s">
        <v>29</v>
      </c>
      <c r="S40" s="164" t="s">
        <v>30</v>
      </c>
      <c r="T40" s="58" t="s">
        <v>27</v>
      </c>
      <c r="U40" s="58" t="s">
        <v>28</v>
      </c>
      <c r="V40" s="59" t="s">
        <v>29</v>
      </c>
      <c r="W40" s="164" t="s">
        <v>30</v>
      </c>
      <c r="X40" s="58" t="s">
        <v>27</v>
      </c>
      <c r="Y40" s="58" t="s">
        <v>28</v>
      </c>
      <c r="Z40" s="59" t="s">
        <v>29</v>
      </c>
      <c r="AA40" s="164" t="s">
        <v>30</v>
      </c>
      <c r="AB40" s="58" t="s">
        <v>27</v>
      </c>
      <c r="AC40" s="58" t="s">
        <v>28</v>
      </c>
      <c r="AD40" s="164" t="s">
        <v>30</v>
      </c>
      <c r="AE40" s="58" t="s">
        <v>27</v>
      </c>
      <c r="AF40" s="58" t="s">
        <v>28</v>
      </c>
      <c r="AG40" s="59" t="s">
        <v>29</v>
      </c>
      <c r="AH40" s="164" t="s">
        <v>30</v>
      </c>
      <c r="AI40" s="60" t="s">
        <v>32</v>
      </c>
      <c r="AJ40" s="60" t="s">
        <v>33</v>
      </c>
      <c r="AK40" s="318"/>
      <c r="AL40" s="165" t="s">
        <v>31</v>
      </c>
    </row>
    <row r="41" spans="1:38" s="160" customFormat="1" ht="30" customHeight="1" thickTop="1">
      <c r="A41" s="319">
        <v>1</v>
      </c>
      <c r="B41" s="312" t="s">
        <v>226</v>
      </c>
      <c r="C41" s="66" t="s">
        <v>521</v>
      </c>
      <c r="D41" s="47">
        <v>24.31</v>
      </c>
      <c r="E41" s="47">
        <v>18</v>
      </c>
      <c r="F41" s="55">
        <v>6</v>
      </c>
      <c r="G41" s="167">
        <f t="shared" ref="G41:G79" si="11">E41/(D41+F41)</f>
        <v>0.59386341141537446</v>
      </c>
      <c r="H41" s="156">
        <v>35.97</v>
      </c>
      <c r="I41" s="47">
        <v>54</v>
      </c>
      <c r="J41" s="55">
        <v>0</v>
      </c>
      <c r="K41" s="167">
        <f t="shared" ref="K41:K79" si="12">I41/(H41+J41)</f>
        <v>1.5012510425354462</v>
      </c>
      <c r="L41" s="156">
        <v>23.06</v>
      </c>
      <c r="M41" s="47">
        <v>51</v>
      </c>
      <c r="N41" s="55">
        <v>0</v>
      </c>
      <c r="O41" s="167">
        <f t="shared" ref="O41:O79" si="13">M41/(L41+N41)</f>
        <v>2.2116218560277536</v>
      </c>
      <c r="P41" s="156">
        <v>22.66</v>
      </c>
      <c r="Q41" s="47">
        <v>34</v>
      </c>
      <c r="R41" s="157">
        <v>5</v>
      </c>
      <c r="S41" s="167">
        <f t="shared" ref="S41:S79" si="14">Q41/(P41+R41)</f>
        <v>1.2292118582791034</v>
      </c>
      <c r="T41" s="156">
        <v>21.32</v>
      </c>
      <c r="U41" s="47">
        <v>51</v>
      </c>
      <c r="V41" s="55">
        <v>0</v>
      </c>
      <c r="W41" s="167">
        <f t="shared" ref="W41:W79" si="15">U41/(T41+V41)</f>
        <v>2.3921200750469045</v>
      </c>
      <c r="X41" s="156">
        <v>24.12</v>
      </c>
      <c r="Y41" s="47">
        <v>28</v>
      </c>
      <c r="Z41" s="55">
        <v>0</v>
      </c>
      <c r="AA41" s="167">
        <f t="shared" ref="AA41:AA79" si="16">Y41/(X41+Z41)</f>
        <v>1.1608623548922057</v>
      </c>
      <c r="AB41" s="156">
        <v>20.47</v>
      </c>
      <c r="AC41" s="47">
        <v>30</v>
      </c>
      <c r="AD41" s="167">
        <f t="shared" ref="AD41:AD79" si="17">AC41/AB41</f>
        <v>1.4655593551538839</v>
      </c>
      <c r="AE41" s="156">
        <v>24.78</v>
      </c>
      <c r="AF41" s="47">
        <v>50</v>
      </c>
      <c r="AG41" s="55">
        <v>0</v>
      </c>
      <c r="AH41" s="167">
        <f t="shared" ref="AH41:AH79" si="18">AF41/(AE41+AG41)</f>
        <v>2.0177562550443904</v>
      </c>
      <c r="AI41" s="158">
        <f t="shared" ref="AI41:AI79" si="19">AE41+AB41+X41+T41+P41+L41+H41+D41</f>
        <v>196.69</v>
      </c>
      <c r="AJ41" s="56">
        <f t="shared" ref="AJ41:AJ79" si="20">AF41+AC41+Y41+U41+Q41+M41+I41+D41</f>
        <v>322.31</v>
      </c>
      <c r="AK41" s="47">
        <v>0</v>
      </c>
      <c r="AL41" s="168">
        <f t="shared" ref="AL41:AL79" si="21">G41+K41+O41+S41+W41+AA41+AD41+AH41+AK41</f>
        <v>12.572246208395061</v>
      </c>
    </row>
    <row r="42" spans="1:38" s="160" customFormat="1" ht="30" customHeight="1">
      <c r="A42" s="320">
        <v>2</v>
      </c>
      <c r="B42" s="154" t="s">
        <v>430</v>
      </c>
      <c r="C42" s="66" t="s">
        <v>68</v>
      </c>
      <c r="D42" s="47">
        <v>19.309999999999999</v>
      </c>
      <c r="E42" s="47">
        <v>18</v>
      </c>
      <c r="F42" s="55">
        <v>9</v>
      </c>
      <c r="G42" s="169">
        <f t="shared" si="11"/>
        <v>0.63581773225008831</v>
      </c>
      <c r="H42" s="156">
        <v>31.1</v>
      </c>
      <c r="I42" s="47">
        <v>45</v>
      </c>
      <c r="J42" s="55">
        <v>0</v>
      </c>
      <c r="K42" s="169">
        <f t="shared" si="12"/>
        <v>1.4469453376205788</v>
      </c>
      <c r="L42" s="156">
        <v>16.940000000000001</v>
      </c>
      <c r="M42" s="47">
        <v>34</v>
      </c>
      <c r="N42" s="55">
        <v>0</v>
      </c>
      <c r="O42" s="169">
        <f t="shared" si="13"/>
        <v>2.0070838252656431</v>
      </c>
      <c r="P42" s="156">
        <v>19.47</v>
      </c>
      <c r="Q42" s="47">
        <v>18</v>
      </c>
      <c r="R42" s="157">
        <v>13</v>
      </c>
      <c r="S42" s="169">
        <f t="shared" si="14"/>
        <v>0.55435786880197102</v>
      </c>
      <c r="T42" s="156">
        <v>20.59</v>
      </c>
      <c r="U42" s="47">
        <v>35</v>
      </c>
      <c r="V42" s="55">
        <v>0</v>
      </c>
      <c r="W42" s="169">
        <f t="shared" si="15"/>
        <v>1.6998542982030111</v>
      </c>
      <c r="X42" s="156">
        <v>17.25</v>
      </c>
      <c r="Y42" s="47">
        <v>40</v>
      </c>
      <c r="Z42" s="55">
        <v>0</v>
      </c>
      <c r="AA42" s="169">
        <f t="shared" si="16"/>
        <v>2.318840579710145</v>
      </c>
      <c r="AB42" s="156">
        <v>19.75</v>
      </c>
      <c r="AC42" s="47">
        <v>0</v>
      </c>
      <c r="AD42" s="169">
        <f t="shared" si="17"/>
        <v>0</v>
      </c>
      <c r="AE42" s="156">
        <v>16.850000000000001</v>
      </c>
      <c r="AF42" s="47">
        <v>42</v>
      </c>
      <c r="AG42" s="55">
        <v>0</v>
      </c>
      <c r="AH42" s="169">
        <f t="shared" si="18"/>
        <v>2.4925816023738872</v>
      </c>
      <c r="AI42" s="158">
        <f t="shared" si="19"/>
        <v>161.26</v>
      </c>
      <c r="AJ42" s="56">
        <f t="shared" si="20"/>
        <v>233.31</v>
      </c>
      <c r="AK42" s="47">
        <v>0</v>
      </c>
      <c r="AL42" s="168">
        <f t="shared" si="21"/>
        <v>11.155481244225324</v>
      </c>
    </row>
    <row r="43" spans="1:38" ht="26.25">
      <c r="A43" s="321">
        <v>3</v>
      </c>
      <c r="B43" s="154" t="s">
        <v>183</v>
      </c>
      <c r="C43" s="66" t="s">
        <v>184</v>
      </c>
      <c r="D43" s="33">
        <v>35.22</v>
      </c>
      <c r="E43" s="33">
        <v>30</v>
      </c>
      <c r="F43" s="57">
        <v>0</v>
      </c>
      <c r="G43" s="170">
        <f t="shared" si="11"/>
        <v>0.85178875638841567</v>
      </c>
      <c r="H43" s="171">
        <v>39.28</v>
      </c>
      <c r="I43" s="33">
        <v>48</v>
      </c>
      <c r="J43" s="57">
        <v>0</v>
      </c>
      <c r="K43" s="170">
        <f t="shared" si="12"/>
        <v>1.2219959266802443</v>
      </c>
      <c r="L43" s="171">
        <v>29.41</v>
      </c>
      <c r="M43" s="33">
        <v>43</v>
      </c>
      <c r="N43" s="57">
        <v>0</v>
      </c>
      <c r="O43" s="170">
        <f t="shared" si="13"/>
        <v>1.4620877252635158</v>
      </c>
      <c r="P43" s="171">
        <v>31.03</v>
      </c>
      <c r="Q43" s="33">
        <v>31</v>
      </c>
      <c r="R43" s="172">
        <v>5</v>
      </c>
      <c r="S43" s="170">
        <f t="shared" si="14"/>
        <v>0.86039411601443239</v>
      </c>
      <c r="T43" s="171">
        <v>31.97</v>
      </c>
      <c r="U43" s="33">
        <v>37</v>
      </c>
      <c r="V43" s="57">
        <v>3</v>
      </c>
      <c r="W43" s="170">
        <f t="shared" si="15"/>
        <v>1.0580497569345153</v>
      </c>
      <c r="X43" s="171">
        <v>31.91</v>
      </c>
      <c r="Y43" s="33">
        <v>31</v>
      </c>
      <c r="Z43" s="57">
        <v>3</v>
      </c>
      <c r="AA43" s="170">
        <f t="shared" si="16"/>
        <v>0.88799770839301073</v>
      </c>
      <c r="AB43" s="171">
        <v>29.19</v>
      </c>
      <c r="AC43" s="33">
        <v>60</v>
      </c>
      <c r="AD43" s="169">
        <f t="shared" si="17"/>
        <v>2.0554984583761562</v>
      </c>
      <c r="AE43" s="171">
        <v>27.72</v>
      </c>
      <c r="AF43" s="33">
        <v>42</v>
      </c>
      <c r="AG43" s="57">
        <v>0</v>
      </c>
      <c r="AH43" s="170">
        <f t="shared" si="18"/>
        <v>1.5151515151515151</v>
      </c>
      <c r="AI43" s="158">
        <f t="shared" si="19"/>
        <v>255.73</v>
      </c>
      <c r="AJ43" s="56">
        <f t="shared" si="20"/>
        <v>327.22000000000003</v>
      </c>
      <c r="AK43" s="47">
        <v>0</v>
      </c>
      <c r="AL43" s="168">
        <f t="shared" si="21"/>
        <v>9.9129639632018058</v>
      </c>
    </row>
    <row r="44" spans="1:38" ht="26.25">
      <c r="A44" s="166">
        <v>4</v>
      </c>
      <c r="B44" s="154" t="s">
        <v>180</v>
      </c>
      <c r="C44" s="66" t="s">
        <v>181</v>
      </c>
      <c r="D44" s="33">
        <v>23.9</v>
      </c>
      <c r="E44" s="33">
        <v>35</v>
      </c>
      <c r="F44" s="57">
        <v>3</v>
      </c>
      <c r="G44" s="170">
        <f t="shared" si="11"/>
        <v>1.3011152416356877</v>
      </c>
      <c r="H44" s="171">
        <v>28.75</v>
      </c>
      <c r="I44" s="33">
        <v>31</v>
      </c>
      <c r="J44" s="57">
        <v>3</v>
      </c>
      <c r="K44" s="170">
        <f t="shared" si="12"/>
        <v>0.97637795275590555</v>
      </c>
      <c r="L44" s="171">
        <v>27.15</v>
      </c>
      <c r="M44" s="33">
        <v>41</v>
      </c>
      <c r="N44" s="57">
        <v>0</v>
      </c>
      <c r="O44" s="170">
        <f t="shared" si="13"/>
        <v>1.5101289134438307</v>
      </c>
      <c r="P44" s="171">
        <v>22.09</v>
      </c>
      <c r="Q44" s="33">
        <v>31</v>
      </c>
      <c r="R44" s="172">
        <v>0</v>
      </c>
      <c r="S44" s="170">
        <f t="shared" si="14"/>
        <v>1.403349932095971</v>
      </c>
      <c r="T44" s="171">
        <v>26.19</v>
      </c>
      <c r="U44" s="33">
        <v>45</v>
      </c>
      <c r="V44" s="57">
        <v>0</v>
      </c>
      <c r="W44" s="170">
        <f t="shared" si="15"/>
        <v>1.7182130584192439</v>
      </c>
      <c r="X44" s="171">
        <v>21</v>
      </c>
      <c r="Y44" s="33">
        <v>19</v>
      </c>
      <c r="Z44" s="57">
        <v>3</v>
      </c>
      <c r="AA44" s="170">
        <f t="shared" si="16"/>
        <v>0.79166666666666663</v>
      </c>
      <c r="AB44" s="171">
        <v>22.59</v>
      </c>
      <c r="AC44" s="33">
        <v>0</v>
      </c>
      <c r="AD44" s="169">
        <f t="shared" si="17"/>
        <v>0</v>
      </c>
      <c r="AE44" s="171">
        <v>22.91</v>
      </c>
      <c r="AF44" s="33">
        <v>35</v>
      </c>
      <c r="AG44" s="57">
        <v>0</v>
      </c>
      <c r="AH44" s="170">
        <f t="shared" si="18"/>
        <v>1.5277171540811871</v>
      </c>
      <c r="AI44" s="158">
        <f t="shared" si="19"/>
        <v>194.58</v>
      </c>
      <c r="AJ44" s="56">
        <f t="shared" si="20"/>
        <v>225.9</v>
      </c>
      <c r="AK44" s="47">
        <v>0</v>
      </c>
      <c r="AL44" s="168">
        <f t="shared" si="21"/>
        <v>9.2285689190984943</v>
      </c>
    </row>
    <row r="45" spans="1:38" ht="26.25">
      <c r="A45" s="166">
        <v>5</v>
      </c>
      <c r="B45" s="154" t="s">
        <v>430</v>
      </c>
      <c r="C45" s="66" t="s">
        <v>270</v>
      </c>
      <c r="D45" s="33">
        <v>36.28</v>
      </c>
      <c r="E45" s="33">
        <v>36</v>
      </c>
      <c r="F45" s="57">
        <v>0</v>
      </c>
      <c r="G45" s="170">
        <f t="shared" si="11"/>
        <v>0.99228224917309804</v>
      </c>
      <c r="H45" s="171">
        <v>49.25</v>
      </c>
      <c r="I45" s="33">
        <v>47</v>
      </c>
      <c r="J45" s="57">
        <v>0</v>
      </c>
      <c r="K45" s="170">
        <f t="shared" si="12"/>
        <v>0.95431472081218272</v>
      </c>
      <c r="L45" s="171">
        <v>35.53</v>
      </c>
      <c r="M45" s="33">
        <v>46</v>
      </c>
      <c r="N45" s="57">
        <v>0</v>
      </c>
      <c r="O45" s="170">
        <f t="shared" si="13"/>
        <v>1.2946805516464959</v>
      </c>
      <c r="P45" s="171">
        <v>38.72</v>
      </c>
      <c r="Q45" s="33">
        <v>44</v>
      </c>
      <c r="R45" s="172">
        <v>0</v>
      </c>
      <c r="S45" s="170">
        <f t="shared" si="14"/>
        <v>1.1363636363636365</v>
      </c>
      <c r="T45" s="171">
        <v>34.85</v>
      </c>
      <c r="U45" s="33">
        <v>54</v>
      </c>
      <c r="V45" s="57">
        <v>0</v>
      </c>
      <c r="W45" s="170">
        <f t="shared" si="15"/>
        <v>1.5494978479196555</v>
      </c>
      <c r="X45" s="171">
        <v>52.87</v>
      </c>
      <c r="Y45" s="33">
        <v>46</v>
      </c>
      <c r="Z45" s="57">
        <v>0</v>
      </c>
      <c r="AA45" s="170">
        <f t="shared" si="16"/>
        <v>0.87005863438623043</v>
      </c>
      <c r="AB45" s="171">
        <v>36.06</v>
      </c>
      <c r="AC45" s="33">
        <v>30</v>
      </c>
      <c r="AD45" s="169">
        <f t="shared" si="17"/>
        <v>0.83194675540765384</v>
      </c>
      <c r="AE45" s="171">
        <v>34.5</v>
      </c>
      <c r="AF45" s="33">
        <v>52</v>
      </c>
      <c r="AG45" s="57">
        <v>0</v>
      </c>
      <c r="AH45" s="170">
        <f t="shared" si="18"/>
        <v>1.5072463768115942</v>
      </c>
      <c r="AI45" s="158">
        <f t="shared" si="19"/>
        <v>318.05999999999995</v>
      </c>
      <c r="AJ45" s="56">
        <f t="shared" si="20"/>
        <v>355.28</v>
      </c>
      <c r="AK45" s="47">
        <v>0</v>
      </c>
      <c r="AL45" s="168">
        <f t="shared" si="21"/>
        <v>9.1363907725205475</v>
      </c>
    </row>
    <row r="46" spans="1:38" s="160" customFormat="1" ht="30" customHeight="1">
      <c r="A46" s="166">
        <v>6</v>
      </c>
      <c r="B46" s="154" t="s">
        <v>433</v>
      </c>
      <c r="C46" s="66" t="s">
        <v>522</v>
      </c>
      <c r="D46" s="33">
        <v>27.25</v>
      </c>
      <c r="E46" s="33">
        <v>14</v>
      </c>
      <c r="F46" s="57">
        <v>9</v>
      </c>
      <c r="G46" s="170">
        <f t="shared" si="11"/>
        <v>0.38620689655172413</v>
      </c>
      <c r="H46" s="171">
        <v>33.119999999999997</v>
      </c>
      <c r="I46" s="33">
        <v>40</v>
      </c>
      <c r="J46" s="57">
        <v>0</v>
      </c>
      <c r="K46" s="170">
        <f t="shared" si="12"/>
        <v>1.2077294685990339</v>
      </c>
      <c r="L46" s="171">
        <v>25.41</v>
      </c>
      <c r="M46" s="33">
        <v>29</v>
      </c>
      <c r="N46" s="57">
        <v>0</v>
      </c>
      <c r="O46" s="170">
        <f t="shared" si="13"/>
        <v>1.1412829594647775</v>
      </c>
      <c r="P46" s="171">
        <v>22.88</v>
      </c>
      <c r="Q46" s="33">
        <v>29</v>
      </c>
      <c r="R46" s="172">
        <v>0</v>
      </c>
      <c r="S46" s="170">
        <f t="shared" si="14"/>
        <v>1.2674825174825175</v>
      </c>
      <c r="T46" s="171">
        <v>22.88</v>
      </c>
      <c r="U46" s="33">
        <v>31</v>
      </c>
      <c r="V46" s="57">
        <v>0</v>
      </c>
      <c r="W46" s="170">
        <f t="shared" si="15"/>
        <v>1.354895104895105</v>
      </c>
      <c r="X46" s="171">
        <v>22.78</v>
      </c>
      <c r="Y46" s="33">
        <v>26</v>
      </c>
      <c r="Z46" s="57">
        <v>0</v>
      </c>
      <c r="AA46" s="170">
        <f t="shared" si="16"/>
        <v>1.1413520632133449</v>
      </c>
      <c r="AB46" s="171">
        <v>28.5</v>
      </c>
      <c r="AC46" s="33">
        <v>30</v>
      </c>
      <c r="AD46" s="169">
        <f t="shared" si="17"/>
        <v>1.0526315789473684</v>
      </c>
      <c r="AE46" s="171">
        <v>24.62</v>
      </c>
      <c r="AF46" s="33">
        <v>38</v>
      </c>
      <c r="AG46" s="57">
        <v>3</v>
      </c>
      <c r="AH46" s="170">
        <f t="shared" si="18"/>
        <v>1.3758146270818248</v>
      </c>
      <c r="AI46" s="158">
        <f t="shared" si="19"/>
        <v>207.44</v>
      </c>
      <c r="AJ46" s="56">
        <f t="shared" si="20"/>
        <v>250.25</v>
      </c>
      <c r="AK46" s="47">
        <v>0</v>
      </c>
      <c r="AL46" s="168">
        <f t="shared" si="21"/>
        <v>8.9273952162356949</v>
      </c>
    </row>
    <row r="47" spans="1:38" s="160" customFormat="1" ht="30" customHeight="1">
      <c r="A47" s="166">
        <v>7</v>
      </c>
      <c r="B47" s="312" t="s">
        <v>226</v>
      </c>
      <c r="C47" s="66" t="s">
        <v>523</v>
      </c>
      <c r="D47" s="33">
        <v>21.85</v>
      </c>
      <c r="E47" s="33">
        <v>23</v>
      </c>
      <c r="F47" s="57">
        <v>6</v>
      </c>
      <c r="G47" s="170">
        <f t="shared" si="11"/>
        <v>0.82585278276481144</v>
      </c>
      <c r="H47" s="171">
        <v>27.15</v>
      </c>
      <c r="I47" s="33">
        <v>36</v>
      </c>
      <c r="J47" s="57">
        <v>3</v>
      </c>
      <c r="K47" s="170">
        <f t="shared" si="12"/>
        <v>1.1940298507462688</v>
      </c>
      <c r="L47" s="171">
        <v>20.91</v>
      </c>
      <c r="M47" s="33">
        <v>33</v>
      </c>
      <c r="N47" s="57">
        <v>0</v>
      </c>
      <c r="O47" s="170">
        <f t="shared" si="13"/>
        <v>1.5781922525107603</v>
      </c>
      <c r="P47" s="171">
        <v>23.19</v>
      </c>
      <c r="Q47" s="33">
        <v>21</v>
      </c>
      <c r="R47" s="172">
        <v>5</v>
      </c>
      <c r="S47" s="170">
        <f t="shared" si="14"/>
        <v>0.74494501596310747</v>
      </c>
      <c r="T47" s="171">
        <v>21.85</v>
      </c>
      <c r="U47" s="33">
        <v>33</v>
      </c>
      <c r="V47" s="57">
        <v>0</v>
      </c>
      <c r="W47" s="170">
        <f t="shared" si="15"/>
        <v>1.5102974828375284</v>
      </c>
      <c r="X47" s="171">
        <v>24.29</v>
      </c>
      <c r="Y47" s="33">
        <v>26</v>
      </c>
      <c r="Z47" s="57">
        <v>3</v>
      </c>
      <c r="AA47" s="170">
        <f t="shared" si="16"/>
        <v>0.95272993770611947</v>
      </c>
      <c r="AB47" s="171">
        <v>22</v>
      </c>
      <c r="AC47" s="33">
        <v>0</v>
      </c>
      <c r="AD47" s="169">
        <f t="shared" si="17"/>
        <v>0</v>
      </c>
      <c r="AE47" s="171">
        <v>20.41</v>
      </c>
      <c r="AF47" s="33">
        <v>41</v>
      </c>
      <c r="AG47" s="57">
        <v>0</v>
      </c>
      <c r="AH47" s="170">
        <f t="shared" si="18"/>
        <v>2.0088192062714354</v>
      </c>
      <c r="AI47" s="158">
        <f t="shared" si="19"/>
        <v>181.64999999999998</v>
      </c>
      <c r="AJ47" s="56">
        <f t="shared" si="20"/>
        <v>211.85</v>
      </c>
      <c r="AK47" s="47">
        <v>0</v>
      </c>
      <c r="AL47" s="168">
        <f t="shared" si="21"/>
        <v>8.8148665288000316</v>
      </c>
    </row>
    <row r="48" spans="1:38" s="173" customFormat="1" ht="30" customHeight="1">
      <c r="A48" s="166">
        <v>8</v>
      </c>
      <c r="B48" s="154" t="s">
        <v>229</v>
      </c>
      <c r="C48" s="66" t="s">
        <v>185</v>
      </c>
      <c r="D48" s="33">
        <v>27.84</v>
      </c>
      <c r="E48" s="33">
        <v>21</v>
      </c>
      <c r="F48" s="57">
        <v>9</v>
      </c>
      <c r="G48" s="170">
        <f t="shared" si="11"/>
        <v>0.5700325732899022</v>
      </c>
      <c r="H48" s="171">
        <v>34.19</v>
      </c>
      <c r="I48" s="33">
        <v>19</v>
      </c>
      <c r="J48" s="57">
        <v>6</v>
      </c>
      <c r="K48" s="170">
        <f t="shared" si="12"/>
        <v>0.47275441652152278</v>
      </c>
      <c r="L48" s="171">
        <v>25.6</v>
      </c>
      <c r="M48" s="33">
        <v>35</v>
      </c>
      <c r="N48" s="57">
        <v>0</v>
      </c>
      <c r="O48" s="170">
        <f t="shared" si="13"/>
        <v>1.3671875</v>
      </c>
      <c r="P48" s="171">
        <v>32.130000000000003</v>
      </c>
      <c r="Q48" s="33">
        <v>22</v>
      </c>
      <c r="R48" s="172">
        <v>5</v>
      </c>
      <c r="S48" s="170">
        <f t="shared" si="14"/>
        <v>0.59251279288984648</v>
      </c>
      <c r="T48" s="171">
        <v>30.56</v>
      </c>
      <c r="U48" s="33">
        <v>39</v>
      </c>
      <c r="V48" s="57">
        <v>3</v>
      </c>
      <c r="W48" s="170">
        <f t="shared" si="15"/>
        <v>1.1620977353992847</v>
      </c>
      <c r="X48" s="171">
        <v>26.21</v>
      </c>
      <c r="Y48" s="33">
        <v>32</v>
      </c>
      <c r="Z48" s="57">
        <v>0</v>
      </c>
      <c r="AA48" s="170">
        <f t="shared" si="16"/>
        <v>1.220908050362457</v>
      </c>
      <c r="AB48" s="171">
        <v>30.72</v>
      </c>
      <c r="AC48" s="33">
        <v>0</v>
      </c>
      <c r="AD48" s="169">
        <f t="shared" si="17"/>
        <v>0</v>
      </c>
      <c r="AE48" s="171">
        <v>24.63</v>
      </c>
      <c r="AF48" s="33">
        <v>47</v>
      </c>
      <c r="AG48" s="57">
        <v>0</v>
      </c>
      <c r="AH48" s="170">
        <f t="shared" si="18"/>
        <v>1.9082419813235891</v>
      </c>
      <c r="AI48" s="158">
        <f t="shared" si="19"/>
        <v>231.88</v>
      </c>
      <c r="AJ48" s="56">
        <f t="shared" si="20"/>
        <v>221.84</v>
      </c>
      <c r="AK48" s="47">
        <v>0</v>
      </c>
      <c r="AL48" s="168">
        <f t="shared" si="21"/>
        <v>7.2937350497866023</v>
      </c>
    </row>
    <row r="49" spans="1:38" s="173" customFormat="1" ht="30" customHeight="1">
      <c r="A49" s="166">
        <v>9</v>
      </c>
      <c r="B49" s="312" t="s">
        <v>226</v>
      </c>
      <c r="C49" s="66" t="s">
        <v>524</v>
      </c>
      <c r="D49" s="33">
        <v>27.63</v>
      </c>
      <c r="E49" s="33">
        <v>19</v>
      </c>
      <c r="F49" s="57">
        <v>9</v>
      </c>
      <c r="G49" s="170">
        <f t="shared" si="11"/>
        <v>0.51870051870051881</v>
      </c>
      <c r="H49" s="171">
        <v>31</v>
      </c>
      <c r="I49" s="33">
        <v>30</v>
      </c>
      <c r="J49" s="57">
        <v>6</v>
      </c>
      <c r="K49" s="170">
        <f t="shared" si="12"/>
        <v>0.81081081081081086</v>
      </c>
      <c r="L49" s="171">
        <v>22.68</v>
      </c>
      <c r="M49" s="33">
        <v>16</v>
      </c>
      <c r="N49" s="57">
        <v>6</v>
      </c>
      <c r="O49" s="170">
        <f t="shared" si="13"/>
        <v>0.55788005578800559</v>
      </c>
      <c r="P49" s="171">
        <v>24.03</v>
      </c>
      <c r="Q49" s="33">
        <v>15</v>
      </c>
      <c r="R49" s="172">
        <v>0</v>
      </c>
      <c r="S49" s="170">
        <f t="shared" si="14"/>
        <v>0.62421972534332082</v>
      </c>
      <c r="T49" s="171">
        <v>22.97</v>
      </c>
      <c r="U49" s="33">
        <v>35</v>
      </c>
      <c r="V49" s="57">
        <v>0</v>
      </c>
      <c r="W49" s="170">
        <f t="shared" si="15"/>
        <v>1.5237265999129299</v>
      </c>
      <c r="X49" s="171">
        <v>22.87</v>
      </c>
      <c r="Y49" s="33">
        <v>38</v>
      </c>
      <c r="Z49" s="57">
        <v>0</v>
      </c>
      <c r="AA49" s="170">
        <f t="shared" si="16"/>
        <v>1.6615653694796677</v>
      </c>
      <c r="AB49" s="171">
        <v>21.15</v>
      </c>
      <c r="AC49" s="33">
        <v>0</v>
      </c>
      <c r="AD49" s="169">
        <f t="shared" si="17"/>
        <v>0</v>
      </c>
      <c r="AE49" s="171">
        <v>25.66</v>
      </c>
      <c r="AF49" s="33">
        <v>43</v>
      </c>
      <c r="AG49" s="57">
        <v>3</v>
      </c>
      <c r="AH49" s="170">
        <f t="shared" si="18"/>
        <v>1.5003489183531054</v>
      </c>
      <c r="AI49" s="158">
        <f t="shared" si="19"/>
        <v>197.99</v>
      </c>
      <c r="AJ49" s="56">
        <f t="shared" si="20"/>
        <v>204.63</v>
      </c>
      <c r="AK49" s="47">
        <v>0</v>
      </c>
      <c r="AL49" s="168">
        <f t="shared" si="21"/>
        <v>7.1972519983883592</v>
      </c>
    </row>
    <row r="50" spans="1:38" s="173" customFormat="1" ht="30" customHeight="1">
      <c r="A50" s="166">
        <v>10</v>
      </c>
      <c r="B50" s="154" t="s">
        <v>525</v>
      </c>
      <c r="C50" s="66" t="s">
        <v>191</v>
      </c>
      <c r="D50" s="33">
        <v>31.94</v>
      </c>
      <c r="E50" s="33">
        <v>26</v>
      </c>
      <c r="F50" s="57">
        <v>6</v>
      </c>
      <c r="G50" s="170">
        <f t="shared" si="11"/>
        <v>0.68529256721138643</v>
      </c>
      <c r="H50" s="171">
        <v>29.13</v>
      </c>
      <c r="I50" s="33">
        <v>15</v>
      </c>
      <c r="J50" s="57">
        <v>12</v>
      </c>
      <c r="K50" s="170">
        <f t="shared" si="12"/>
        <v>0.36469730123997085</v>
      </c>
      <c r="L50" s="171">
        <v>27.12</v>
      </c>
      <c r="M50" s="33">
        <v>30</v>
      </c>
      <c r="N50" s="57">
        <v>0</v>
      </c>
      <c r="O50" s="170">
        <f t="shared" si="13"/>
        <v>1.1061946902654867</v>
      </c>
      <c r="P50" s="171">
        <v>27.75</v>
      </c>
      <c r="Q50" s="33">
        <v>28</v>
      </c>
      <c r="R50" s="172">
        <v>5</v>
      </c>
      <c r="S50" s="170">
        <f t="shared" si="14"/>
        <v>0.85496183206106868</v>
      </c>
      <c r="T50" s="171">
        <v>26.59</v>
      </c>
      <c r="U50" s="33">
        <v>42</v>
      </c>
      <c r="V50" s="57">
        <v>0</v>
      </c>
      <c r="W50" s="170">
        <f t="shared" si="15"/>
        <v>1.5795411808950734</v>
      </c>
      <c r="X50" s="171">
        <v>26</v>
      </c>
      <c r="Y50" s="33">
        <v>17</v>
      </c>
      <c r="Z50" s="57">
        <v>3</v>
      </c>
      <c r="AA50" s="170">
        <f t="shared" si="16"/>
        <v>0.58620689655172409</v>
      </c>
      <c r="AB50" s="171">
        <v>28.47</v>
      </c>
      <c r="AC50" s="33">
        <v>0</v>
      </c>
      <c r="AD50" s="169">
        <f t="shared" si="17"/>
        <v>0</v>
      </c>
      <c r="AE50" s="171">
        <v>29.15</v>
      </c>
      <c r="AF50" s="33">
        <v>42</v>
      </c>
      <c r="AG50" s="57">
        <v>0</v>
      </c>
      <c r="AH50" s="170">
        <f t="shared" si="18"/>
        <v>1.4408233276157805</v>
      </c>
      <c r="AI50" s="158">
        <f t="shared" si="19"/>
        <v>226.15</v>
      </c>
      <c r="AJ50" s="56">
        <f t="shared" si="20"/>
        <v>205.94</v>
      </c>
      <c r="AK50" s="47">
        <v>0.2</v>
      </c>
      <c r="AL50" s="168">
        <f t="shared" si="21"/>
        <v>6.8177177958404913</v>
      </c>
    </row>
    <row r="51" spans="1:38" s="173" customFormat="1" ht="30" customHeight="1">
      <c r="A51" s="166">
        <v>11</v>
      </c>
      <c r="B51" s="154" t="s">
        <v>183</v>
      </c>
      <c r="C51" s="66" t="s">
        <v>189</v>
      </c>
      <c r="D51" s="33">
        <v>36.909999999999997</v>
      </c>
      <c r="E51" s="33">
        <v>35</v>
      </c>
      <c r="F51" s="57">
        <v>0</v>
      </c>
      <c r="G51" s="170">
        <f t="shared" si="11"/>
        <v>0.94825250609590905</v>
      </c>
      <c r="H51" s="171">
        <v>46.28</v>
      </c>
      <c r="I51" s="33">
        <v>13</v>
      </c>
      <c r="J51" s="57">
        <v>6</v>
      </c>
      <c r="K51" s="170">
        <f t="shared" si="12"/>
        <v>0.24866105585309869</v>
      </c>
      <c r="L51" s="171">
        <v>31.18</v>
      </c>
      <c r="M51" s="33">
        <v>30</v>
      </c>
      <c r="N51" s="57">
        <v>0</v>
      </c>
      <c r="O51" s="170">
        <f t="shared" si="13"/>
        <v>0.96215522771007056</v>
      </c>
      <c r="P51" s="171">
        <v>32.21</v>
      </c>
      <c r="Q51" s="33">
        <v>23</v>
      </c>
      <c r="R51" s="172">
        <v>0</v>
      </c>
      <c r="S51" s="170">
        <f t="shared" si="14"/>
        <v>0.71406395529338718</v>
      </c>
      <c r="T51" s="171">
        <v>31.19</v>
      </c>
      <c r="U51" s="33">
        <v>34</v>
      </c>
      <c r="V51" s="57">
        <v>3</v>
      </c>
      <c r="W51" s="170">
        <f t="shared" si="15"/>
        <v>0.99444281953787661</v>
      </c>
      <c r="X51" s="171">
        <v>42.53</v>
      </c>
      <c r="Y51" s="33">
        <v>32</v>
      </c>
      <c r="Z51" s="57">
        <v>0</v>
      </c>
      <c r="AA51" s="170">
        <f t="shared" si="16"/>
        <v>0.75241006348459905</v>
      </c>
      <c r="AB51" s="171">
        <v>31.85</v>
      </c>
      <c r="AC51" s="33">
        <v>30</v>
      </c>
      <c r="AD51" s="169">
        <f t="shared" si="17"/>
        <v>0.9419152276295133</v>
      </c>
      <c r="AE51" s="171">
        <v>32.56</v>
      </c>
      <c r="AF51" s="33">
        <v>24</v>
      </c>
      <c r="AG51" s="57">
        <v>3</v>
      </c>
      <c r="AH51" s="170">
        <f t="shared" si="18"/>
        <v>0.67491563554555678</v>
      </c>
      <c r="AI51" s="158">
        <f t="shared" si="19"/>
        <v>284.71000000000004</v>
      </c>
      <c r="AJ51" s="56">
        <f t="shared" si="20"/>
        <v>222.91</v>
      </c>
      <c r="AK51" s="47">
        <v>0.2</v>
      </c>
      <c r="AL51" s="168">
        <f t="shared" si="21"/>
        <v>6.4368164911500108</v>
      </c>
    </row>
    <row r="52" spans="1:38" s="160" customFormat="1" ht="30" customHeight="1">
      <c r="A52" s="166">
        <v>12</v>
      </c>
      <c r="B52" s="312" t="s">
        <v>226</v>
      </c>
      <c r="C52" s="66" t="s">
        <v>182</v>
      </c>
      <c r="D52" s="33">
        <v>40.659999999999997</v>
      </c>
      <c r="E52" s="33">
        <v>23</v>
      </c>
      <c r="F52" s="57">
        <v>9</v>
      </c>
      <c r="G52" s="170">
        <f t="shared" si="11"/>
        <v>0.46314941602899723</v>
      </c>
      <c r="H52" s="171">
        <v>41.09</v>
      </c>
      <c r="I52" s="33">
        <v>32</v>
      </c>
      <c r="J52" s="57">
        <v>0</v>
      </c>
      <c r="K52" s="170">
        <f t="shared" si="12"/>
        <v>0.77877829155512279</v>
      </c>
      <c r="L52" s="171">
        <v>35.840000000000003</v>
      </c>
      <c r="M52" s="33">
        <v>34</v>
      </c>
      <c r="N52" s="57">
        <v>3</v>
      </c>
      <c r="O52" s="170">
        <f t="shared" si="13"/>
        <v>0.87538619979402665</v>
      </c>
      <c r="P52" s="171">
        <v>34.159999999999997</v>
      </c>
      <c r="Q52" s="33">
        <v>14</v>
      </c>
      <c r="R52" s="172">
        <v>8</v>
      </c>
      <c r="S52" s="170">
        <f t="shared" si="14"/>
        <v>0.33206831119544594</v>
      </c>
      <c r="T52" s="171">
        <v>36.1</v>
      </c>
      <c r="U52" s="33">
        <v>36</v>
      </c>
      <c r="V52" s="57">
        <v>3</v>
      </c>
      <c r="W52" s="170">
        <f t="shared" si="15"/>
        <v>0.92071611253196928</v>
      </c>
      <c r="X52" s="171">
        <v>38.19</v>
      </c>
      <c r="Y52" s="33">
        <v>48</v>
      </c>
      <c r="Z52" s="57">
        <v>0</v>
      </c>
      <c r="AA52" s="170">
        <f t="shared" si="16"/>
        <v>1.2568735271013356</v>
      </c>
      <c r="AB52" s="171">
        <v>33.21</v>
      </c>
      <c r="AC52" s="33">
        <v>30</v>
      </c>
      <c r="AD52" s="169">
        <f t="shared" si="17"/>
        <v>0.90334236675700086</v>
      </c>
      <c r="AE52" s="171">
        <v>31.56</v>
      </c>
      <c r="AF52" s="33">
        <v>31</v>
      </c>
      <c r="AG52" s="57">
        <v>3</v>
      </c>
      <c r="AH52" s="170">
        <f t="shared" si="18"/>
        <v>0.8969907407407407</v>
      </c>
      <c r="AI52" s="158">
        <f t="shared" si="19"/>
        <v>290.81</v>
      </c>
      <c r="AJ52" s="56">
        <f t="shared" si="20"/>
        <v>265.65999999999997</v>
      </c>
      <c r="AK52" s="47">
        <v>0</v>
      </c>
      <c r="AL52" s="168">
        <f t="shared" si="21"/>
        <v>6.4273049657046384</v>
      </c>
    </row>
    <row r="53" spans="1:38" s="160" customFormat="1" ht="30" customHeight="1">
      <c r="A53" s="166">
        <v>13</v>
      </c>
      <c r="B53" s="154" t="s">
        <v>229</v>
      </c>
      <c r="C53" s="66" t="s">
        <v>526</v>
      </c>
      <c r="D53" s="33">
        <v>29.63</v>
      </c>
      <c r="E53" s="33">
        <v>13</v>
      </c>
      <c r="F53" s="57">
        <v>3</v>
      </c>
      <c r="G53" s="170">
        <f t="shared" si="11"/>
        <v>0.39840637450199207</v>
      </c>
      <c r="H53" s="171">
        <v>35.35</v>
      </c>
      <c r="I53" s="33">
        <v>25</v>
      </c>
      <c r="J53" s="57">
        <v>3</v>
      </c>
      <c r="K53" s="170">
        <f t="shared" si="12"/>
        <v>0.65189048239895697</v>
      </c>
      <c r="L53" s="171">
        <v>30.09</v>
      </c>
      <c r="M53" s="33">
        <v>43</v>
      </c>
      <c r="N53" s="57">
        <v>0</v>
      </c>
      <c r="O53" s="170">
        <f t="shared" si="13"/>
        <v>1.429046194749086</v>
      </c>
      <c r="P53" s="171">
        <v>29.34</v>
      </c>
      <c r="Q53" s="33">
        <v>8</v>
      </c>
      <c r="R53" s="172">
        <v>21</v>
      </c>
      <c r="S53" s="170">
        <f t="shared" si="14"/>
        <v>0.15891934843067143</v>
      </c>
      <c r="T53" s="171">
        <v>28.78</v>
      </c>
      <c r="U53" s="33">
        <v>40</v>
      </c>
      <c r="V53" s="57">
        <v>0</v>
      </c>
      <c r="W53" s="170">
        <f t="shared" si="15"/>
        <v>1.389854065323141</v>
      </c>
      <c r="X53" s="171">
        <v>43.57</v>
      </c>
      <c r="Y53" s="33">
        <v>31</v>
      </c>
      <c r="Z53" s="57">
        <v>0</v>
      </c>
      <c r="AA53" s="170">
        <f t="shared" si="16"/>
        <v>0.71149873766353</v>
      </c>
      <c r="AB53" s="171">
        <v>32.22</v>
      </c>
      <c r="AC53" s="33">
        <v>0</v>
      </c>
      <c r="AD53" s="169">
        <f t="shared" si="17"/>
        <v>0</v>
      </c>
      <c r="AE53" s="171">
        <v>23.38</v>
      </c>
      <c r="AF53" s="33">
        <v>44</v>
      </c>
      <c r="AG53" s="57">
        <v>3</v>
      </c>
      <c r="AH53" s="170">
        <f t="shared" si="18"/>
        <v>1.6679302501895377</v>
      </c>
      <c r="AI53" s="158">
        <f t="shared" si="19"/>
        <v>252.35999999999999</v>
      </c>
      <c r="AJ53" s="56">
        <f t="shared" si="20"/>
        <v>220.63</v>
      </c>
      <c r="AK53" s="47">
        <v>0</v>
      </c>
      <c r="AL53" s="168">
        <f t="shared" si="21"/>
        <v>6.4075454532569154</v>
      </c>
    </row>
    <row r="54" spans="1:38" s="160" customFormat="1" ht="30" customHeight="1">
      <c r="A54" s="166">
        <v>14</v>
      </c>
      <c r="B54" s="322" t="s">
        <v>527</v>
      </c>
      <c r="C54" s="66" t="s">
        <v>190</v>
      </c>
      <c r="D54" s="33">
        <v>33.75</v>
      </c>
      <c r="E54" s="33">
        <v>19</v>
      </c>
      <c r="F54" s="57">
        <v>3</v>
      </c>
      <c r="G54" s="170">
        <f t="shared" si="11"/>
        <v>0.51700680272108845</v>
      </c>
      <c r="H54" s="171">
        <v>46.12</v>
      </c>
      <c r="I54" s="33">
        <v>33</v>
      </c>
      <c r="J54" s="57">
        <v>3</v>
      </c>
      <c r="K54" s="170">
        <f t="shared" si="12"/>
        <v>0.67182410423452776</v>
      </c>
      <c r="L54" s="171">
        <v>28.03</v>
      </c>
      <c r="M54" s="33">
        <v>36</v>
      </c>
      <c r="N54" s="57">
        <v>3</v>
      </c>
      <c r="O54" s="170">
        <f t="shared" si="13"/>
        <v>1.160167579761521</v>
      </c>
      <c r="P54" s="171">
        <v>31.53</v>
      </c>
      <c r="Q54" s="33">
        <v>11</v>
      </c>
      <c r="R54" s="172">
        <v>8</v>
      </c>
      <c r="S54" s="170">
        <f t="shared" si="14"/>
        <v>0.2782696686061219</v>
      </c>
      <c r="T54" s="171">
        <v>27.31</v>
      </c>
      <c r="U54" s="33">
        <v>33</v>
      </c>
      <c r="V54" s="57">
        <v>0</v>
      </c>
      <c r="W54" s="170">
        <f t="shared" si="15"/>
        <v>1.208348590259978</v>
      </c>
      <c r="X54" s="171">
        <v>31.93</v>
      </c>
      <c r="Y54" s="33">
        <v>32</v>
      </c>
      <c r="Z54" s="57">
        <v>0</v>
      </c>
      <c r="AA54" s="170">
        <f t="shared" si="16"/>
        <v>1.0021922956467273</v>
      </c>
      <c r="AB54" s="171">
        <v>26.91</v>
      </c>
      <c r="AC54" s="33">
        <v>0</v>
      </c>
      <c r="AD54" s="169">
        <f t="shared" si="17"/>
        <v>0</v>
      </c>
      <c r="AE54" s="171">
        <v>25.84</v>
      </c>
      <c r="AF54" s="33">
        <v>40</v>
      </c>
      <c r="AG54" s="57">
        <v>0</v>
      </c>
      <c r="AH54" s="170">
        <f t="shared" si="18"/>
        <v>1.5479876160990713</v>
      </c>
      <c r="AI54" s="158">
        <f t="shared" si="19"/>
        <v>251.42000000000002</v>
      </c>
      <c r="AJ54" s="56">
        <f t="shared" si="20"/>
        <v>218.75</v>
      </c>
      <c r="AK54" s="47">
        <v>0</v>
      </c>
      <c r="AL54" s="168">
        <f t="shared" si="21"/>
        <v>6.3857966573290357</v>
      </c>
    </row>
    <row r="55" spans="1:38" s="160" customFormat="1" ht="30" customHeight="1">
      <c r="A55" s="166">
        <v>15</v>
      </c>
      <c r="B55" s="312" t="s">
        <v>226</v>
      </c>
      <c r="C55" s="66" t="s">
        <v>528</v>
      </c>
      <c r="D55" s="33">
        <v>30.47</v>
      </c>
      <c r="E55" s="33">
        <v>26</v>
      </c>
      <c r="F55" s="57">
        <v>6</v>
      </c>
      <c r="G55" s="170">
        <f t="shared" si="11"/>
        <v>0.7129147244310392</v>
      </c>
      <c r="H55" s="171">
        <v>36.28</v>
      </c>
      <c r="I55" s="33">
        <v>24</v>
      </c>
      <c r="J55" s="57">
        <v>3</v>
      </c>
      <c r="K55" s="170">
        <f t="shared" si="12"/>
        <v>0.61099796334012213</v>
      </c>
      <c r="L55" s="171">
        <v>37.78</v>
      </c>
      <c r="M55" s="33">
        <v>36</v>
      </c>
      <c r="N55" s="57">
        <v>3</v>
      </c>
      <c r="O55" s="170">
        <f t="shared" si="13"/>
        <v>0.88278567925453655</v>
      </c>
      <c r="P55" s="171">
        <v>29.09</v>
      </c>
      <c r="Q55" s="33">
        <v>24</v>
      </c>
      <c r="R55" s="172">
        <v>0</v>
      </c>
      <c r="S55" s="170">
        <f t="shared" si="14"/>
        <v>0.82502578205568922</v>
      </c>
      <c r="T55" s="171">
        <v>26.38</v>
      </c>
      <c r="U55" s="33">
        <v>42</v>
      </c>
      <c r="V55" s="57">
        <v>0</v>
      </c>
      <c r="W55" s="170">
        <f t="shared" si="15"/>
        <v>1.5921152388172859</v>
      </c>
      <c r="X55" s="171">
        <v>29.94</v>
      </c>
      <c r="Y55" s="33">
        <v>5</v>
      </c>
      <c r="Z55" s="57">
        <v>6</v>
      </c>
      <c r="AA55" s="170">
        <f t="shared" si="16"/>
        <v>0.1391207568169171</v>
      </c>
      <c r="AB55" s="171">
        <v>28.78</v>
      </c>
      <c r="AC55" s="33">
        <v>0</v>
      </c>
      <c r="AD55" s="169">
        <f t="shared" si="17"/>
        <v>0</v>
      </c>
      <c r="AE55" s="171">
        <v>27.94</v>
      </c>
      <c r="AF55" s="33">
        <v>45</v>
      </c>
      <c r="AG55" s="57">
        <v>0</v>
      </c>
      <c r="AH55" s="170">
        <f t="shared" si="18"/>
        <v>1.6105941302791695</v>
      </c>
      <c r="AI55" s="158">
        <f t="shared" si="19"/>
        <v>246.66</v>
      </c>
      <c r="AJ55" s="56">
        <f t="shared" si="20"/>
        <v>206.47</v>
      </c>
      <c r="AK55" s="47">
        <v>0</v>
      </c>
      <c r="AL55" s="168">
        <f t="shared" si="21"/>
        <v>6.3735542749947598</v>
      </c>
    </row>
    <row r="56" spans="1:38" s="160" customFormat="1" ht="30" customHeight="1">
      <c r="A56" s="166">
        <v>16</v>
      </c>
      <c r="B56" s="154" t="s">
        <v>433</v>
      </c>
      <c r="C56" s="66" t="s">
        <v>188</v>
      </c>
      <c r="D56" s="33">
        <v>29.41</v>
      </c>
      <c r="E56" s="33">
        <v>11</v>
      </c>
      <c r="F56" s="57">
        <v>12</v>
      </c>
      <c r="G56" s="170">
        <f t="shared" si="11"/>
        <v>0.26563631972953394</v>
      </c>
      <c r="H56" s="171">
        <v>34.65</v>
      </c>
      <c r="I56" s="33">
        <v>37</v>
      </c>
      <c r="J56" s="57">
        <v>0</v>
      </c>
      <c r="K56" s="170">
        <f t="shared" si="12"/>
        <v>1.0678210678210678</v>
      </c>
      <c r="L56" s="171">
        <v>23.88</v>
      </c>
      <c r="M56" s="33">
        <v>29</v>
      </c>
      <c r="N56" s="57">
        <v>3</v>
      </c>
      <c r="O56" s="170">
        <f t="shared" si="13"/>
        <v>1.0788690476190477</v>
      </c>
      <c r="P56" s="171">
        <v>28.62</v>
      </c>
      <c r="Q56" s="33">
        <v>11</v>
      </c>
      <c r="R56" s="172">
        <v>18</v>
      </c>
      <c r="S56" s="170">
        <f t="shared" si="14"/>
        <v>0.23595023595023593</v>
      </c>
      <c r="T56" s="171">
        <v>26.44</v>
      </c>
      <c r="U56" s="33">
        <v>40</v>
      </c>
      <c r="V56" s="57">
        <v>0</v>
      </c>
      <c r="W56" s="170">
        <f t="shared" si="15"/>
        <v>1.51285930408472</v>
      </c>
      <c r="X56" s="171">
        <v>30.97</v>
      </c>
      <c r="Y56" s="33">
        <v>26</v>
      </c>
      <c r="Z56" s="57">
        <v>0</v>
      </c>
      <c r="AA56" s="170">
        <f t="shared" si="16"/>
        <v>0.83952211817888278</v>
      </c>
      <c r="AB56" s="171">
        <v>30.85</v>
      </c>
      <c r="AC56" s="33">
        <v>0</v>
      </c>
      <c r="AD56" s="169">
        <f t="shared" si="17"/>
        <v>0</v>
      </c>
      <c r="AE56" s="171">
        <v>26.84</v>
      </c>
      <c r="AF56" s="33">
        <v>36</v>
      </c>
      <c r="AG56" s="57">
        <v>0</v>
      </c>
      <c r="AH56" s="170">
        <f t="shared" si="18"/>
        <v>1.3412816691505216</v>
      </c>
      <c r="AI56" s="158">
        <f t="shared" si="19"/>
        <v>231.66</v>
      </c>
      <c r="AJ56" s="56">
        <f t="shared" si="20"/>
        <v>208.41</v>
      </c>
      <c r="AK56" s="47">
        <v>0</v>
      </c>
      <c r="AL56" s="168">
        <f t="shared" si="21"/>
        <v>6.341939762534011</v>
      </c>
    </row>
    <row r="57" spans="1:38" s="160" customFormat="1" ht="30" customHeight="1">
      <c r="A57" s="166">
        <v>17</v>
      </c>
      <c r="B57" s="154" t="s">
        <v>430</v>
      </c>
      <c r="C57" s="66" t="s">
        <v>529</v>
      </c>
      <c r="D57" s="33">
        <v>41.38</v>
      </c>
      <c r="E57" s="33">
        <v>25</v>
      </c>
      <c r="F57" s="57">
        <v>6</v>
      </c>
      <c r="G57" s="170">
        <f t="shared" si="11"/>
        <v>0.52764879696074285</v>
      </c>
      <c r="H57" s="171">
        <v>50.56</v>
      </c>
      <c r="I57" s="33">
        <v>45</v>
      </c>
      <c r="J57" s="57">
        <v>3</v>
      </c>
      <c r="K57" s="170">
        <f t="shared" si="12"/>
        <v>0.84017923823749063</v>
      </c>
      <c r="L57" s="171">
        <v>33.590000000000003</v>
      </c>
      <c r="M57" s="33">
        <v>43</v>
      </c>
      <c r="N57" s="57">
        <v>0</v>
      </c>
      <c r="O57" s="170">
        <f t="shared" si="13"/>
        <v>1.2801428996725215</v>
      </c>
      <c r="P57" s="171">
        <v>36.909999999999997</v>
      </c>
      <c r="Q57" s="33">
        <v>30</v>
      </c>
      <c r="R57" s="172">
        <v>5</v>
      </c>
      <c r="S57" s="170">
        <f t="shared" si="14"/>
        <v>0.71581961345740874</v>
      </c>
      <c r="T57" s="171">
        <v>37.28</v>
      </c>
      <c r="U57" s="33">
        <v>36</v>
      </c>
      <c r="V57" s="57">
        <v>3</v>
      </c>
      <c r="W57" s="170">
        <f t="shared" si="15"/>
        <v>0.89374379344587884</v>
      </c>
      <c r="X57" s="171">
        <v>40.35</v>
      </c>
      <c r="Y57" s="33">
        <v>28</v>
      </c>
      <c r="Z57" s="57">
        <v>0</v>
      </c>
      <c r="AA57" s="170">
        <f t="shared" si="16"/>
        <v>0.69392812887236677</v>
      </c>
      <c r="AB57" s="171">
        <v>40.909999999999997</v>
      </c>
      <c r="AC57" s="33">
        <v>0</v>
      </c>
      <c r="AD57" s="169">
        <f t="shared" si="17"/>
        <v>0</v>
      </c>
      <c r="AE57" s="171">
        <v>35.03</v>
      </c>
      <c r="AF57" s="33">
        <v>43</v>
      </c>
      <c r="AG57" s="57">
        <v>3</v>
      </c>
      <c r="AH57" s="170">
        <f t="shared" si="18"/>
        <v>1.1306863002892453</v>
      </c>
      <c r="AI57" s="158">
        <f t="shared" si="19"/>
        <v>316.01</v>
      </c>
      <c r="AJ57" s="56">
        <f t="shared" si="20"/>
        <v>266.38</v>
      </c>
      <c r="AK57" s="47">
        <v>0</v>
      </c>
      <c r="AL57" s="168">
        <f t="shared" si="21"/>
        <v>6.082148770935655</v>
      </c>
    </row>
    <row r="58" spans="1:38" s="160" customFormat="1" ht="30" customHeight="1">
      <c r="A58" s="166">
        <v>18</v>
      </c>
      <c r="B58" s="154" t="s">
        <v>430</v>
      </c>
      <c r="C58" s="66" t="s">
        <v>530</v>
      </c>
      <c r="D58" s="33">
        <v>38.1</v>
      </c>
      <c r="E58" s="33">
        <v>9</v>
      </c>
      <c r="F58" s="57">
        <v>9</v>
      </c>
      <c r="G58" s="170">
        <f t="shared" si="11"/>
        <v>0.19108280254777069</v>
      </c>
      <c r="H58" s="171">
        <v>47.29</v>
      </c>
      <c r="I58" s="33">
        <v>31</v>
      </c>
      <c r="J58" s="57">
        <v>3</v>
      </c>
      <c r="K58" s="170">
        <f t="shared" si="12"/>
        <v>0.61642473652813679</v>
      </c>
      <c r="L58" s="171">
        <v>33.78</v>
      </c>
      <c r="M58" s="33">
        <v>46</v>
      </c>
      <c r="N58" s="57">
        <v>0</v>
      </c>
      <c r="O58" s="170">
        <f t="shared" si="13"/>
        <v>1.3617525162818236</v>
      </c>
      <c r="P58" s="171">
        <v>38.68</v>
      </c>
      <c r="Q58" s="33">
        <v>4</v>
      </c>
      <c r="R58" s="172">
        <v>11</v>
      </c>
      <c r="S58" s="170">
        <f t="shared" si="14"/>
        <v>8.0515297906602251E-2</v>
      </c>
      <c r="T58" s="171">
        <v>36.03</v>
      </c>
      <c r="U58" s="33">
        <v>42</v>
      </c>
      <c r="V58" s="57">
        <v>0</v>
      </c>
      <c r="W58" s="170">
        <f t="shared" si="15"/>
        <v>1.1656952539550374</v>
      </c>
      <c r="X58" s="171">
        <v>37</v>
      </c>
      <c r="Y58" s="33">
        <v>39</v>
      </c>
      <c r="Z58" s="57">
        <v>0</v>
      </c>
      <c r="AA58" s="170">
        <f t="shared" si="16"/>
        <v>1.0540540540540539</v>
      </c>
      <c r="AB58" s="171">
        <v>33.03</v>
      </c>
      <c r="AC58" s="33">
        <v>0</v>
      </c>
      <c r="AD58" s="169">
        <f t="shared" si="17"/>
        <v>0</v>
      </c>
      <c r="AE58" s="171">
        <v>25.63</v>
      </c>
      <c r="AF58" s="33">
        <v>40</v>
      </c>
      <c r="AG58" s="57">
        <v>0</v>
      </c>
      <c r="AH58" s="170">
        <f t="shared" si="18"/>
        <v>1.5606710885680843</v>
      </c>
      <c r="AI58" s="158">
        <f t="shared" si="19"/>
        <v>289.54000000000002</v>
      </c>
      <c r="AJ58" s="56">
        <f t="shared" si="20"/>
        <v>240.1</v>
      </c>
      <c r="AK58" s="47">
        <v>0</v>
      </c>
      <c r="AL58" s="168">
        <f t="shared" si="21"/>
        <v>6.0301957498415097</v>
      </c>
    </row>
    <row r="59" spans="1:38" s="160" customFormat="1" ht="30" customHeight="1">
      <c r="A59" s="166">
        <v>19</v>
      </c>
      <c r="B59" s="154" t="s">
        <v>229</v>
      </c>
      <c r="C59" s="66" t="s">
        <v>531</v>
      </c>
      <c r="D59" s="33">
        <v>29.43</v>
      </c>
      <c r="E59" s="33">
        <v>15</v>
      </c>
      <c r="F59" s="57">
        <v>12</v>
      </c>
      <c r="G59" s="170">
        <f t="shared" si="11"/>
        <v>0.3620564808110065</v>
      </c>
      <c r="H59" s="171">
        <v>38.17</v>
      </c>
      <c r="I59" s="33">
        <v>30</v>
      </c>
      <c r="J59" s="57">
        <v>3</v>
      </c>
      <c r="K59" s="170">
        <f t="shared" si="12"/>
        <v>0.7286859363614282</v>
      </c>
      <c r="L59" s="171">
        <v>26.81</v>
      </c>
      <c r="M59" s="33">
        <v>31</v>
      </c>
      <c r="N59" s="57">
        <v>3</v>
      </c>
      <c r="O59" s="170">
        <f t="shared" si="13"/>
        <v>1.0399194901039921</v>
      </c>
      <c r="P59" s="171">
        <v>27.91</v>
      </c>
      <c r="Q59" s="33">
        <v>11</v>
      </c>
      <c r="R59" s="172">
        <v>5</v>
      </c>
      <c r="S59" s="170">
        <f t="shared" si="14"/>
        <v>0.33424491036159226</v>
      </c>
      <c r="T59" s="171">
        <v>34.6</v>
      </c>
      <c r="U59" s="33">
        <v>32</v>
      </c>
      <c r="V59" s="57">
        <v>3</v>
      </c>
      <c r="W59" s="170">
        <f t="shared" si="15"/>
        <v>0.85106382978723405</v>
      </c>
      <c r="X59" s="171">
        <v>33.28</v>
      </c>
      <c r="Y59" s="33">
        <v>45</v>
      </c>
      <c r="Z59" s="57">
        <v>0</v>
      </c>
      <c r="AA59" s="170">
        <f t="shared" si="16"/>
        <v>1.3521634615384615</v>
      </c>
      <c r="AB59" s="171">
        <v>27.12</v>
      </c>
      <c r="AC59" s="33">
        <v>0</v>
      </c>
      <c r="AD59" s="169">
        <f t="shared" si="17"/>
        <v>0</v>
      </c>
      <c r="AE59" s="171">
        <v>29.25</v>
      </c>
      <c r="AF59" s="33">
        <v>32</v>
      </c>
      <c r="AG59" s="57">
        <v>3</v>
      </c>
      <c r="AH59" s="170">
        <f t="shared" si="18"/>
        <v>0.99224806201550386</v>
      </c>
      <c r="AI59" s="158">
        <f t="shared" si="19"/>
        <v>246.57</v>
      </c>
      <c r="AJ59" s="56">
        <f t="shared" si="20"/>
        <v>210.43</v>
      </c>
      <c r="AK59" s="47">
        <v>0</v>
      </c>
      <c r="AL59" s="168">
        <f t="shared" si="21"/>
        <v>5.6603821709792186</v>
      </c>
    </row>
    <row r="60" spans="1:38" s="160" customFormat="1" ht="30" customHeight="1">
      <c r="A60" s="166">
        <v>20</v>
      </c>
      <c r="B60" s="154" t="s">
        <v>229</v>
      </c>
      <c r="C60" s="66" t="s">
        <v>532</v>
      </c>
      <c r="D60" s="33">
        <v>28.47</v>
      </c>
      <c r="E60" s="33">
        <v>18</v>
      </c>
      <c r="F60" s="57">
        <v>6</v>
      </c>
      <c r="G60" s="170">
        <f t="shared" si="11"/>
        <v>0.52219321148825071</v>
      </c>
      <c r="H60" s="171">
        <v>34.9</v>
      </c>
      <c r="I60" s="33">
        <v>21</v>
      </c>
      <c r="J60" s="57">
        <v>6</v>
      </c>
      <c r="K60" s="170">
        <f t="shared" si="12"/>
        <v>0.51344743276283622</v>
      </c>
      <c r="L60" s="171">
        <v>30.13</v>
      </c>
      <c r="M60" s="33">
        <v>33</v>
      </c>
      <c r="N60" s="57">
        <v>0</v>
      </c>
      <c r="O60" s="170">
        <f t="shared" si="13"/>
        <v>1.0952538997676735</v>
      </c>
      <c r="P60" s="171">
        <v>30.68</v>
      </c>
      <c r="Q60" s="33">
        <v>10</v>
      </c>
      <c r="R60" s="172">
        <v>3</v>
      </c>
      <c r="S60" s="170">
        <f t="shared" si="14"/>
        <v>0.29691211401425177</v>
      </c>
      <c r="T60" s="171">
        <v>32.56</v>
      </c>
      <c r="U60" s="33">
        <v>27</v>
      </c>
      <c r="V60" s="57">
        <v>3</v>
      </c>
      <c r="W60" s="170">
        <f t="shared" si="15"/>
        <v>0.75928008998875141</v>
      </c>
      <c r="X60" s="171">
        <v>35.97</v>
      </c>
      <c r="Y60" s="33">
        <v>32</v>
      </c>
      <c r="Z60" s="57">
        <v>0</v>
      </c>
      <c r="AA60" s="170">
        <f t="shared" si="16"/>
        <v>0.88963024742841257</v>
      </c>
      <c r="AB60" s="171">
        <v>25.82</v>
      </c>
      <c r="AC60" s="33">
        <v>0</v>
      </c>
      <c r="AD60" s="169">
        <f t="shared" si="17"/>
        <v>0</v>
      </c>
      <c r="AE60" s="171">
        <v>27.65</v>
      </c>
      <c r="AF60" s="33">
        <v>35</v>
      </c>
      <c r="AG60" s="57">
        <v>0</v>
      </c>
      <c r="AH60" s="170">
        <f t="shared" si="18"/>
        <v>1.2658227848101267</v>
      </c>
      <c r="AI60" s="158">
        <f t="shared" si="19"/>
        <v>246.18</v>
      </c>
      <c r="AJ60" s="56">
        <f t="shared" si="20"/>
        <v>186.47</v>
      </c>
      <c r="AK60" s="47">
        <v>0</v>
      </c>
      <c r="AL60" s="168">
        <f t="shared" si="21"/>
        <v>5.342539780260303</v>
      </c>
    </row>
    <row r="61" spans="1:38" s="160" customFormat="1" ht="30" customHeight="1">
      <c r="A61" s="166">
        <v>21</v>
      </c>
      <c r="B61" s="312" t="s">
        <v>226</v>
      </c>
      <c r="C61" s="66" t="s">
        <v>533</v>
      </c>
      <c r="D61" s="33">
        <v>32.69</v>
      </c>
      <c r="E61" s="33">
        <v>5</v>
      </c>
      <c r="F61" s="57">
        <v>12</v>
      </c>
      <c r="G61" s="170">
        <f t="shared" si="11"/>
        <v>0.11188185276348177</v>
      </c>
      <c r="H61" s="171">
        <v>35.630000000000003</v>
      </c>
      <c r="I61" s="33">
        <v>23</v>
      </c>
      <c r="J61" s="57">
        <v>6</v>
      </c>
      <c r="K61" s="170">
        <f t="shared" si="12"/>
        <v>0.55248618784530379</v>
      </c>
      <c r="L61" s="171">
        <v>27.18</v>
      </c>
      <c r="M61" s="33">
        <v>29</v>
      </c>
      <c r="N61" s="57">
        <v>3</v>
      </c>
      <c r="O61" s="170">
        <f t="shared" si="13"/>
        <v>0.96090125911199475</v>
      </c>
      <c r="P61" s="171">
        <v>29.96</v>
      </c>
      <c r="Q61" s="33">
        <v>19</v>
      </c>
      <c r="R61" s="172">
        <v>5</v>
      </c>
      <c r="S61" s="170">
        <f t="shared" si="14"/>
        <v>0.54347826086956519</v>
      </c>
      <c r="T61" s="171">
        <v>31.13</v>
      </c>
      <c r="U61" s="33">
        <v>29</v>
      </c>
      <c r="V61" s="57">
        <v>0</v>
      </c>
      <c r="W61" s="170">
        <f t="shared" si="15"/>
        <v>0.93157725666559588</v>
      </c>
      <c r="X61" s="171">
        <v>34.47</v>
      </c>
      <c r="Y61" s="33">
        <v>31</v>
      </c>
      <c r="Z61" s="57">
        <v>0</v>
      </c>
      <c r="AA61" s="170">
        <f t="shared" si="16"/>
        <v>0.8993327531186539</v>
      </c>
      <c r="AB61" s="171">
        <v>29.88</v>
      </c>
      <c r="AC61" s="33">
        <v>0</v>
      </c>
      <c r="AD61" s="169">
        <f t="shared" si="17"/>
        <v>0</v>
      </c>
      <c r="AE61" s="171">
        <v>29.5</v>
      </c>
      <c r="AF61" s="33">
        <v>41</v>
      </c>
      <c r="AG61" s="57">
        <v>3</v>
      </c>
      <c r="AH61" s="170">
        <f t="shared" si="18"/>
        <v>1.2615384615384615</v>
      </c>
      <c r="AI61" s="158">
        <f t="shared" si="19"/>
        <v>250.44</v>
      </c>
      <c r="AJ61" s="56">
        <f t="shared" si="20"/>
        <v>204.69</v>
      </c>
      <c r="AK61" s="47">
        <v>0</v>
      </c>
      <c r="AL61" s="168">
        <f t="shared" si="21"/>
        <v>5.2611960319130571</v>
      </c>
    </row>
    <row r="62" spans="1:38" s="160" customFormat="1" ht="30" customHeight="1">
      <c r="A62" s="166">
        <v>22</v>
      </c>
      <c r="B62" s="312" t="s">
        <v>226</v>
      </c>
      <c r="C62" s="66" t="s">
        <v>534</v>
      </c>
      <c r="D62" s="33">
        <v>26.53</v>
      </c>
      <c r="E62" s="33">
        <v>0</v>
      </c>
      <c r="F62" s="57">
        <v>18</v>
      </c>
      <c r="G62" s="170">
        <f t="shared" si="11"/>
        <v>0</v>
      </c>
      <c r="H62" s="171">
        <v>32.5</v>
      </c>
      <c r="I62" s="33">
        <v>32</v>
      </c>
      <c r="J62" s="57">
        <v>3</v>
      </c>
      <c r="K62" s="170">
        <f t="shared" si="12"/>
        <v>0.90140845070422537</v>
      </c>
      <c r="L62" s="171">
        <v>22.66</v>
      </c>
      <c r="M62" s="33">
        <v>29</v>
      </c>
      <c r="N62" s="57">
        <v>6</v>
      </c>
      <c r="O62" s="170">
        <f t="shared" si="13"/>
        <v>1.0118632240055827</v>
      </c>
      <c r="P62" s="171">
        <v>25.31</v>
      </c>
      <c r="Q62" s="33">
        <v>22</v>
      </c>
      <c r="R62" s="172">
        <v>5</v>
      </c>
      <c r="S62" s="170">
        <f t="shared" si="14"/>
        <v>0.72583305839656886</v>
      </c>
      <c r="T62" s="171">
        <v>22.72</v>
      </c>
      <c r="U62" s="33">
        <v>29</v>
      </c>
      <c r="V62" s="57">
        <v>3</v>
      </c>
      <c r="W62" s="170">
        <f t="shared" si="15"/>
        <v>1.1275272161741836</v>
      </c>
      <c r="X62" s="171">
        <v>17.190000000000001</v>
      </c>
      <c r="Y62" s="33">
        <v>9</v>
      </c>
      <c r="Z62" s="57">
        <v>0</v>
      </c>
      <c r="AA62" s="170">
        <f t="shared" si="16"/>
        <v>0.52356020942408377</v>
      </c>
      <c r="AB62" s="171">
        <v>25.06</v>
      </c>
      <c r="AC62" s="33">
        <v>0</v>
      </c>
      <c r="AD62" s="169">
        <f t="shared" si="17"/>
        <v>0</v>
      </c>
      <c r="AE62" s="171">
        <v>21.72</v>
      </c>
      <c r="AF62" s="33">
        <v>24</v>
      </c>
      <c r="AG62" s="57">
        <v>6</v>
      </c>
      <c r="AH62" s="170">
        <f t="shared" si="18"/>
        <v>0.86580086580086579</v>
      </c>
      <c r="AI62" s="158">
        <f t="shared" si="19"/>
        <v>193.69</v>
      </c>
      <c r="AJ62" s="56">
        <f t="shared" si="20"/>
        <v>171.53</v>
      </c>
      <c r="AK62" s="47">
        <v>0</v>
      </c>
      <c r="AL62" s="168">
        <f t="shared" si="21"/>
        <v>5.1559930245055101</v>
      </c>
    </row>
    <row r="63" spans="1:38" s="160" customFormat="1" ht="30" customHeight="1">
      <c r="A63" s="166">
        <v>23</v>
      </c>
      <c r="B63" s="154" t="s">
        <v>430</v>
      </c>
      <c r="C63" s="66" t="s">
        <v>101</v>
      </c>
      <c r="D63" s="33">
        <v>56.78</v>
      </c>
      <c r="E63" s="33">
        <v>36</v>
      </c>
      <c r="F63" s="57">
        <v>0</v>
      </c>
      <c r="G63" s="170">
        <f t="shared" si="11"/>
        <v>0.6340260655160268</v>
      </c>
      <c r="H63" s="171">
        <v>72.84</v>
      </c>
      <c r="I63" s="33">
        <v>47</v>
      </c>
      <c r="J63" s="57">
        <v>0</v>
      </c>
      <c r="K63" s="170">
        <f t="shared" si="12"/>
        <v>0.64524986271279516</v>
      </c>
      <c r="L63" s="171">
        <v>50.31</v>
      </c>
      <c r="M63" s="33">
        <v>50</v>
      </c>
      <c r="N63" s="57">
        <v>0</v>
      </c>
      <c r="O63" s="170">
        <f t="shared" si="13"/>
        <v>0.99383820314052873</v>
      </c>
      <c r="P63" s="171">
        <v>53.41</v>
      </c>
      <c r="Q63" s="33">
        <v>22</v>
      </c>
      <c r="R63" s="172">
        <v>13</v>
      </c>
      <c r="S63" s="170">
        <f t="shared" si="14"/>
        <v>0.33127541032976965</v>
      </c>
      <c r="T63" s="171">
        <v>51.28</v>
      </c>
      <c r="U63" s="33">
        <v>55</v>
      </c>
      <c r="V63" s="57">
        <v>0</v>
      </c>
      <c r="W63" s="170">
        <f t="shared" si="15"/>
        <v>1.0725429017160686</v>
      </c>
      <c r="X63" s="171">
        <v>127.72</v>
      </c>
      <c r="Y63" s="33">
        <v>19</v>
      </c>
      <c r="Z63" s="57">
        <v>0</v>
      </c>
      <c r="AA63" s="170">
        <f t="shared" si="16"/>
        <v>0.14876291888506107</v>
      </c>
      <c r="AB63" s="171">
        <v>59.69</v>
      </c>
      <c r="AC63" s="33">
        <v>0</v>
      </c>
      <c r="AD63" s="169">
        <f t="shared" si="17"/>
        <v>0</v>
      </c>
      <c r="AE63" s="171">
        <v>54.22</v>
      </c>
      <c r="AF63" s="33">
        <v>55</v>
      </c>
      <c r="AG63" s="57">
        <v>0</v>
      </c>
      <c r="AH63" s="170">
        <f t="shared" si="18"/>
        <v>1.0143858354850608</v>
      </c>
      <c r="AI63" s="158">
        <f t="shared" si="19"/>
        <v>526.24999999999989</v>
      </c>
      <c r="AJ63" s="56">
        <f t="shared" si="20"/>
        <v>304.77999999999997</v>
      </c>
      <c r="AK63" s="47">
        <v>0</v>
      </c>
      <c r="AL63" s="168">
        <f t="shared" si="21"/>
        <v>4.8400811977853104</v>
      </c>
    </row>
    <row r="64" spans="1:38" s="160" customFormat="1" ht="30" customHeight="1">
      <c r="A64" s="166">
        <v>24</v>
      </c>
      <c r="B64" s="154" t="s">
        <v>430</v>
      </c>
      <c r="C64" s="66" t="s">
        <v>40</v>
      </c>
      <c r="D64" s="33">
        <v>39.659999999999997</v>
      </c>
      <c r="E64" s="33">
        <v>21</v>
      </c>
      <c r="F64" s="57">
        <v>0</v>
      </c>
      <c r="G64" s="170">
        <f t="shared" si="11"/>
        <v>0.52950075642965211</v>
      </c>
      <c r="H64" s="171">
        <v>50.53</v>
      </c>
      <c r="I64" s="33">
        <v>44</v>
      </c>
      <c r="J64" s="57">
        <v>0</v>
      </c>
      <c r="K64" s="170">
        <f t="shared" si="12"/>
        <v>0.87076983969918853</v>
      </c>
      <c r="L64" s="171">
        <v>33.5</v>
      </c>
      <c r="M64" s="33">
        <v>23</v>
      </c>
      <c r="N64" s="57">
        <v>6</v>
      </c>
      <c r="O64" s="170">
        <f t="shared" si="13"/>
        <v>0.58227848101265822</v>
      </c>
      <c r="P64" s="171">
        <v>33.94</v>
      </c>
      <c r="Q64" s="33">
        <v>11</v>
      </c>
      <c r="R64" s="172">
        <v>13</v>
      </c>
      <c r="S64" s="170">
        <f t="shared" si="14"/>
        <v>0.23434171282488284</v>
      </c>
      <c r="T64" s="171">
        <v>33.56</v>
      </c>
      <c r="U64" s="33">
        <v>36</v>
      </c>
      <c r="V64" s="57">
        <v>3</v>
      </c>
      <c r="W64" s="170">
        <f t="shared" si="15"/>
        <v>0.98468271334792112</v>
      </c>
      <c r="X64" s="171">
        <v>38.25</v>
      </c>
      <c r="Y64" s="33">
        <v>23</v>
      </c>
      <c r="Z64" s="57">
        <v>3</v>
      </c>
      <c r="AA64" s="170">
        <f t="shared" si="16"/>
        <v>0.55757575757575761</v>
      </c>
      <c r="AB64" s="171">
        <v>37.68</v>
      </c>
      <c r="AC64" s="33">
        <v>0</v>
      </c>
      <c r="AD64" s="169">
        <f t="shared" si="17"/>
        <v>0</v>
      </c>
      <c r="AE64" s="171">
        <v>33.159999999999997</v>
      </c>
      <c r="AF64" s="33">
        <v>33</v>
      </c>
      <c r="AG64" s="57">
        <v>3</v>
      </c>
      <c r="AH64" s="170">
        <f t="shared" si="18"/>
        <v>0.91261061946902666</v>
      </c>
      <c r="AI64" s="158">
        <f t="shared" si="19"/>
        <v>300.27999999999997</v>
      </c>
      <c r="AJ64" s="56">
        <f t="shared" si="20"/>
        <v>209.66</v>
      </c>
      <c r="AK64" s="47">
        <v>0</v>
      </c>
      <c r="AL64" s="168">
        <f t="shared" si="21"/>
        <v>4.6717598803590867</v>
      </c>
    </row>
    <row r="65" spans="1:38" s="160" customFormat="1" ht="30" customHeight="1">
      <c r="A65" s="166">
        <v>25</v>
      </c>
      <c r="B65" s="154" t="s">
        <v>229</v>
      </c>
      <c r="C65" s="66" t="s">
        <v>192</v>
      </c>
      <c r="D65" s="33">
        <v>39.880000000000003</v>
      </c>
      <c r="E65" s="33">
        <v>11</v>
      </c>
      <c r="F65" s="57">
        <v>9</v>
      </c>
      <c r="G65" s="170">
        <f t="shared" si="11"/>
        <v>0.22504091653027822</v>
      </c>
      <c r="H65" s="171">
        <v>40.619999999999997</v>
      </c>
      <c r="I65" s="33">
        <v>13</v>
      </c>
      <c r="J65" s="57">
        <v>9</v>
      </c>
      <c r="K65" s="170">
        <f t="shared" si="12"/>
        <v>0.26199113260781942</v>
      </c>
      <c r="L65" s="171">
        <v>37.25</v>
      </c>
      <c r="M65" s="33">
        <v>30</v>
      </c>
      <c r="N65" s="57">
        <v>3</v>
      </c>
      <c r="O65" s="170">
        <f t="shared" si="13"/>
        <v>0.74534161490683226</v>
      </c>
      <c r="P65" s="171">
        <v>37.19</v>
      </c>
      <c r="Q65" s="33">
        <v>9</v>
      </c>
      <c r="R65" s="172">
        <v>11</v>
      </c>
      <c r="S65" s="170">
        <f t="shared" si="14"/>
        <v>0.1867607387424777</v>
      </c>
      <c r="T65" s="171">
        <v>42.91</v>
      </c>
      <c r="U65" s="33">
        <v>37</v>
      </c>
      <c r="V65" s="57">
        <v>0</v>
      </c>
      <c r="W65" s="170">
        <f t="shared" si="15"/>
        <v>0.86226986716383136</v>
      </c>
      <c r="X65" s="171">
        <v>36</v>
      </c>
      <c r="Y65" s="33">
        <v>28</v>
      </c>
      <c r="Z65" s="57">
        <v>3</v>
      </c>
      <c r="AA65" s="170">
        <f t="shared" si="16"/>
        <v>0.71794871794871795</v>
      </c>
      <c r="AB65" s="171">
        <v>30.62</v>
      </c>
      <c r="AC65" s="33">
        <v>0</v>
      </c>
      <c r="AD65" s="169">
        <f t="shared" si="17"/>
        <v>0</v>
      </c>
      <c r="AE65" s="171">
        <v>29.56</v>
      </c>
      <c r="AF65" s="33">
        <v>45</v>
      </c>
      <c r="AG65" s="57">
        <v>0</v>
      </c>
      <c r="AH65" s="170">
        <f t="shared" si="18"/>
        <v>1.5223274695534508</v>
      </c>
      <c r="AI65" s="158">
        <f t="shared" si="19"/>
        <v>294.03000000000003</v>
      </c>
      <c r="AJ65" s="56">
        <f t="shared" si="20"/>
        <v>201.88</v>
      </c>
      <c r="AK65" s="47">
        <v>0</v>
      </c>
      <c r="AL65" s="168">
        <f t="shared" si="21"/>
        <v>4.5216804574534075</v>
      </c>
    </row>
    <row r="66" spans="1:38" s="160" customFormat="1" ht="30" customHeight="1">
      <c r="A66" s="166">
        <v>26</v>
      </c>
      <c r="B66" s="154" t="s">
        <v>506</v>
      </c>
      <c r="C66" s="66" t="s">
        <v>535</v>
      </c>
      <c r="D66" s="33">
        <v>49.13</v>
      </c>
      <c r="E66" s="33">
        <v>12</v>
      </c>
      <c r="F66" s="57">
        <v>9</v>
      </c>
      <c r="G66" s="170">
        <f t="shared" si="11"/>
        <v>0.20643385515224497</v>
      </c>
      <c r="H66" s="171">
        <v>49.78</v>
      </c>
      <c r="I66" s="33">
        <v>37</v>
      </c>
      <c r="J66" s="57">
        <v>3</v>
      </c>
      <c r="K66" s="170">
        <f t="shared" si="12"/>
        <v>0.70102311481621826</v>
      </c>
      <c r="L66" s="171">
        <v>37.46</v>
      </c>
      <c r="M66" s="33">
        <v>37</v>
      </c>
      <c r="N66" s="57">
        <v>3</v>
      </c>
      <c r="O66" s="170">
        <f t="shared" si="13"/>
        <v>0.91448344043499752</v>
      </c>
      <c r="P66" s="171">
        <v>38.85</v>
      </c>
      <c r="Q66" s="33">
        <v>14</v>
      </c>
      <c r="R66" s="172">
        <v>8</v>
      </c>
      <c r="S66" s="170">
        <f t="shared" si="14"/>
        <v>0.29882604055496265</v>
      </c>
      <c r="T66" s="171">
        <v>43.6</v>
      </c>
      <c r="U66" s="33">
        <v>33</v>
      </c>
      <c r="V66" s="57">
        <v>3</v>
      </c>
      <c r="W66" s="170">
        <f t="shared" si="15"/>
        <v>0.70815450643776823</v>
      </c>
      <c r="X66" s="171">
        <v>50.12</v>
      </c>
      <c r="Y66" s="33">
        <v>18</v>
      </c>
      <c r="Z66" s="57">
        <v>6</v>
      </c>
      <c r="AA66" s="170">
        <f t="shared" si="16"/>
        <v>0.32074126870990738</v>
      </c>
      <c r="AB66" s="171">
        <v>36.94</v>
      </c>
      <c r="AC66" s="33">
        <v>0</v>
      </c>
      <c r="AD66" s="169">
        <f t="shared" si="17"/>
        <v>0</v>
      </c>
      <c r="AE66" s="171">
        <v>35.630000000000003</v>
      </c>
      <c r="AF66" s="33">
        <v>47</v>
      </c>
      <c r="AG66" s="57">
        <v>0</v>
      </c>
      <c r="AH66" s="170">
        <f t="shared" si="18"/>
        <v>1.3191131069323603</v>
      </c>
      <c r="AI66" s="158">
        <f t="shared" si="19"/>
        <v>341.51</v>
      </c>
      <c r="AJ66" s="56">
        <f t="shared" si="20"/>
        <v>235.13</v>
      </c>
      <c r="AK66" s="47">
        <v>0</v>
      </c>
      <c r="AL66" s="168">
        <f t="shared" si="21"/>
        <v>4.468775333038459</v>
      </c>
    </row>
    <row r="67" spans="1:38" s="160" customFormat="1" ht="30" customHeight="1">
      <c r="A67" s="166">
        <v>27</v>
      </c>
      <c r="B67" s="154" t="s">
        <v>2</v>
      </c>
      <c r="C67" s="66" t="s">
        <v>536</v>
      </c>
      <c r="D67" s="33">
        <v>46.75</v>
      </c>
      <c r="E67" s="33">
        <v>13</v>
      </c>
      <c r="F67" s="57">
        <v>9</v>
      </c>
      <c r="G67" s="170">
        <f t="shared" si="11"/>
        <v>0.23318385650224216</v>
      </c>
      <c r="H67" s="171">
        <v>51.31</v>
      </c>
      <c r="I67" s="33">
        <v>41</v>
      </c>
      <c r="J67" s="57">
        <v>0</v>
      </c>
      <c r="K67" s="170">
        <f t="shared" si="12"/>
        <v>0.79906450984213595</v>
      </c>
      <c r="L67" s="171">
        <v>57.07</v>
      </c>
      <c r="M67" s="33">
        <v>49</v>
      </c>
      <c r="N67" s="57">
        <v>0</v>
      </c>
      <c r="O67" s="170">
        <f t="shared" si="13"/>
        <v>0.85859470825302264</v>
      </c>
      <c r="P67" s="171">
        <v>39.71</v>
      </c>
      <c r="Q67" s="33">
        <v>25</v>
      </c>
      <c r="R67" s="172">
        <v>13</v>
      </c>
      <c r="S67" s="170">
        <f t="shared" si="14"/>
        <v>0.47429330297856193</v>
      </c>
      <c r="T67" s="171">
        <v>43.75</v>
      </c>
      <c r="U67" s="33">
        <v>38</v>
      </c>
      <c r="V67" s="57">
        <v>3</v>
      </c>
      <c r="W67" s="170">
        <f t="shared" si="15"/>
        <v>0.81283422459893051</v>
      </c>
      <c r="X67" s="171">
        <v>35.94</v>
      </c>
      <c r="Y67" s="33">
        <v>22</v>
      </c>
      <c r="Z67" s="57">
        <v>3</v>
      </c>
      <c r="AA67" s="170">
        <f t="shared" si="16"/>
        <v>0.56497175141242939</v>
      </c>
      <c r="AB67" s="171">
        <v>48.62</v>
      </c>
      <c r="AC67" s="33">
        <v>0</v>
      </c>
      <c r="AD67" s="169">
        <f t="shared" si="17"/>
        <v>0</v>
      </c>
      <c r="AE67" s="171">
        <v>46.56</v>
      </c>
      <c r="AF67" s="33">
        <v>33</v>
      </c>
      <c r="AG67" s="57">
        <v>0</v>
      </c>
      <c r="AH67" s="170">
        <f t="shared" si="18"/>
        <v>0.70876288659793807</v>
      </c>
      <c r="AI67" s="158">
        <f t="shared" si="19"/>
        <v>369.71000000000004</v>
      </c>
      <c r="AJ67" s="56">
        <f t="shared" si="20"/>
        <v>254.75</v>
      </c>
      <c r="AK67" s="47">
        <v>0</v>
      </c>
      <c r="AL67" s="168">
        <f t="shared" si="21"/>
        <v>4.4517052401852606</v>
      </c>
    </row>
    <row r="68" spans="1:38" s="160" customFormat="1" ht="30" customHeight="1">
      <c r="A68" s="166">
        <v>28</v>
      </c>
      <c r="B68" s="154" t="s">
        <v>430</v>
      </c>
      <c r="C68" s="66" t="s">
        <v>537</v>
      </c>
      <c r="D68" s="33">
        <v>73.78</v>
      </c>
      <c r="E68" s="33">
        <v>31</v>
      </c>
      <c r="F68" s="57">
        <v>3</v>
      </c>
      <c r="G68" s="170">
        <f t="shared" si="11"/>
        <v>0.40375097681687938</v>
      </c>
      <c r="H68" s="171">
        <v>77.31</v>
      </c>
      <c r="I68" s="33">
        <v>44</v>
      </c>
      <c r="J68" s="57">
        <v>0</v>
      </c>
      <c r="K68" s="170">
        <f t="shared" si="12"/>
        <v>0.56913723968438756</v>
      </c>
      <c r="L68" s="171">
        <v>65.91</v>
      </c>
      <c r="M68" s="33">
        <v>47</v>
      </c>
      <c r="N68" s="57">
        <v>0</v>
      </c>
      <c r="O68" s="170">
        <f t="shared" si="13"/>
        <v>0.71309361250189651</v>
      </c>
      <c r="P68" s="171">
        <v>52.47</v>
      </c>
      <c r="Q68" s="33">
        <v>27</v>
      </c>
      <c r="R68" s="172">
        <v>5</v>
      </c>
      <c r="S68" s="170">
        <f t="shared" si="14"/>
        <v>0.46981033582738824</v>
      </c>
      <c r="T68" s="171">
        <v>58.9</v>
      </c>
      <c r="U68" s="33">
        <v>33</v>
      </c>
      <c r="V68" s="57">
        <v>0</v>
      </c>
      <c r="W68" s="170">
        <f t="shared" si="15"/>
        <v>0.56027164685908315</v>
      </c>
      <c r="X68" s="171">
        <v>105.18</v>
      </c>
      <c r="Y68" s="33">
        <v>45</v>
      </c>
      <c r="Z68" s="57">
        <v>0</v>
      </c>
      <c r="AA68" s="170">
        <f t="shared" si="16"/>
        <v>0.42783799201369077</v>
      </c>
      <c r="AB68" s="171">
        <v>63.56</v>
      </c>
      <c r="AC68" s="33">
        <v>30</v>
      </c>
      <c r="AD68" s="169">
        <f t="shared" si="17"/>
        <v>0.47199496538703584</v>
      </c>
      <c r="AE68" s="171">
        <v>53.28</v>
      </c>
      <c r="AF68" s="33">
        <v>38</v>
      </c>
      <c r="AG68" s="57">
        <v>0</v>
      </c>
      <c r="AH68" s="170">
        <f t="shared" si="18"/>
        <v>0.71321321321321318</v>
      </c>
      <c r="AI68" s="158">
        <f t="shared" si="19"/>
        <v>550.39</v>
      </c>
      <c r="AJ68" s="56">
        <f t="shared" si="20"/>
        <v>337.78</v>
      </c>
      <c r="AK68" s="47">
        <v>0</v>
      </c>
      <c r="AL68" s="168">
        <f t="shared" si="21"/>
        <v>4.3291099823035744</v>
      </c>
    </row>
    <row r="69" spans="1:38" s="160" customFormat="1" ht="30" customHeight="1">
      <c r="A69" s="166">
        <v>29</v>
      </c>
      <c r="B69" s="154" t="s">
        <v>506</v>
      </c>
      <c r="C69" s="66" t="s">
        <v>538</v>
      </c>
      <c r="D69" s="33">
        <v>42.44</v>
      </c>
      <c r="E69" s="33">
        <v>8</v>
      </c>
      <c r="F69" s="57">
        <v>12</v>
      </c>
      <c r="G69" s="170">
        <f t="shared" si="11"/>
        <v>0.14695077149155034</v>
      </c>
      <c r="H69" s="171">
        <v>51.82</v>
      </c>
      <c r="I69" s="33">
        <v>36</v>
      </c>
      <c r="J69" s="57">
        <v>0</v>
      </c>
      <c r="K69" s="170">
        <f t="shared" si="12"/>
        <v>0.69471246622925509</v>
      </c>
      <c r="L69" s="171">
        <v>34.9</v>
      </c>
      <c r="M69" s="33">
        <v>29</v>
      </c>
      <c r="N69" s="57">
        <v>3</v>
      </c>
      <c r="O69" s="170">
        <f t="shared" si="13"/>
        <v>0.76517150395778366</v>
      </c>
      <c r="P69" s="171">
        <v>34.380000000000003</v>
      </c>
      <c r="Q69" s="33">
        <v>17</v>
      </c>
      <c r="R69" s="172">
        <v>8</v>
      </c>
      <c r="S69" s="170">
        <f t="shared" si="14"/>
        <v>0.40113260972156678</v>
      </c>
      <c r="T69" s="171">
        <v>36.22</v>
      </c>
      <c r="U69" s="33">
        <v>18</v>
      </c>
      <c r="V69" s="57">
        <v>6</v>
      </c>
      <c r="W69" s="170">
        <f t="shared" si="15"/>
        <v>0.42633822832780671</v>
      </c>
      <c r="X69" s="171">
        <v>43.28</v>
      </c>
      <c r="Y69" s="33">
        <v>22</v>
      </c>
      <c r="Z69" s="57">
        <v>0</v>
      </c>
      <c r="AA69" s="170">
        <f t="shared" si="16"/>
        <v>0.50831792975970425</v>
      </c>
      <c r="AB69" s="171">
        <v>41.5</v>
      </c>
      <c r="AC69" s="33">
        <v>0</v>
      </c>
      <c r="AD69" s="169">
        <f t="shared" si="17"/>
        <v>0</v>
      </c>
      <c r="AE69" s="171">
        <v>33.75</v>
      </c>
      <c r="AF69" s="33">
        <v>46</v>
      </c>
      <c r="AG69" s="57">
        <v>0</v>
      </c>
      <c r="AH69" s="170">
        <f t="shared" si="18"/>
        <v>1.3629629629629629</v>
      </c>
      <c r="AI69" s="158">
        <f t="shared" si="19"/>
        <v>318.29000000000002</v>
      </c>
      <c r="AJ69" s="56">
        <f t="shared" si="20"/>
        <v>210.44</v>
      </c>
      <c r="AK69" s="47">
        <v>0</v>
      </c>
      <c r="AL69" s="168">
        <f t="shared" si="21"/>
        <v>4.3055864724506296</v>
      </c>
    </row>
    <row r="70" spans="1:38" s="160" customFormat="1" ht="30" customHeight="1">
      <c r="A70" s="166">
        <v>30</v>
      </c>
      <c r="B70" s="154" t="s">
        <v>13</v>
      </c>
      <c r="C70" s="66" t="s">
        <v>9</v>
      </c>
      <c r="D70" s="33">
        <v>34</v>
      </c>
      <c r="E70" s="33">
        <v>11</v>
      </c>
      <c r="F70" s="57">
        <v>12</v>
      </c>
      <c r="G70" s="170">
        <f t="shared" si="11"/>
        <v>0.2391304347826087</v>
      </c>
      <c r="H70" s="171">
        <v>40.03</v>
      </c>
      <c r="I70" s="33">
        <v>25</v>
      </c>
      <c r="J70" s="57">
        <v>3</v>
      </c>
      <c r="K70" s="170">
        <f t="shared" si="12"/>
        <v>0.58099000697188008</v>
      </c>
      <c r="L70" s="171">
        <v>30.56</v>
      </c>
      <c r="M70" s="33">
        <v>28</v>
      </c>
      <c r="N70" s="57">
        <v>3</v>
      </c>
      <c r="O70" s="170">
        <f t="shared" si="13"/>
        <v>0.83432657926102494</v>
      </c>
      <c r="P70" s="171">
        <v>32.130000000000003</v>
      </c>
      <c r="Q70" s="33">
        <v>15</v>
      </c>
      <c r="R70" s="172">
        <v>8</v>
      </c>
      <c r="S70" s="170">
        <f t="shared" si="14"/>
        <v>0.37378519810615496</v>
      </c>
      <c r="T70" s="171">
        <v>33.28</v>
      </c>
      <c r="U70" s="33">
        <v>24</v>
      </c>
      <c r="V70" s="57">
        <v>6</v>
      </c>
      <c r="W70" s="170">
        <f t="shared" si="15"/>
        <v>0.61099796334012213</v>
      </c>
      <c r="X70" s="171">
        <v>48.91</v>
      </c>
      <c r="Y70" s="33">
        <v>15</v>
      </c>
      <c r="Z70" s="57">
        <v>0</v>
      </c>
      <c r="AA70" s="170">
        <f t="shared" si="16"/>
        <v>0.30668574933551424</v>
      </c>
      <c r="AB70" s="171">
        <v>37.22</v>
      </c>
      <c r="AC70" s="33">
        <v>0</v>
      </c>
      <c r="AD70" s="169">
        <f t="shared" si="17"/>
        <v>0</v>
      </c>
      <c r="AE70" s="171">
        <v>26.31</v>
      </c>
      <c r="AF70" s="33">
        <v>33</v>
      </c>
      <c r="AG70" s="57">
        <v>3</v>
      </c>
      <c r="AH70" s="170">
        <f t="shared" si="18"/>
        <v>1.1258955987717503</v>
      </c>
      <c r="AI70" s="158">
        <f t="shared" si="19"/>
        <v>282.44</v>
      </c>
      <c r="AJ70" s="56">
        <f t="shared" si="20"/>
        <v>174</v>
      </c>
      <c r="AK70" s="47">
        <v>0</v>
      </c>
      <c r="AL70" s="168">
        <f t="shared" si="21"/>
        <v>4.0718115305690556</v>
      </c>
    </row>
    <row r="71" spans="1:38" s="160" customFormat="1" ht="30" customHeight="1">
      <c r="A71" s="166">
        <v>31</v>
      </c>
      <c r="B71" s="154" t="s">
        <v>506</v>
      </c>
      <c r="C71" s="66" t="s">
        <v>539</v>
      </c>
      <c r="D71" s="33">
        <v>37.72</v>
      </c>
      <c r="E71" s="33">
        <v>16</v>
      </c>
      <c r="F71" s="57">
        <v>9</v>
      </c>
      <c r="G71" s="170">
        <f t="shared" si="11"/>
        <v>0.34246575342465752</v>
      </c>
      <c r="H71" s="171">
        <v>51</v>
      </c>
      <c r="I71" s="33">
        <v>18</v>
      </c>
      <c r="J71" s="57">
        <v>6</v>
      </c>
      <c r="K71" s="170">
        <f t="shared" si="12"/>
        <v>0.31578947368421051</v>
      </c>
      <c r="L71" s="171">
        <v>28.37</v>
      </c>
      <c r="M71" s="33">
        <v>19</v>
      </c>
      <c r="N71" s="57">
        <v>6</v>
      </c>
      <c r="O71" s="170">
        <f t="shared" si="13"/>
        <v>0.55280768111725331</v>
      </c>
      <c r="P71" s="171">
        <v>30.33</v>
      </c>
      <c r="Q71" s="33">
        <v>18</v>
      </c>
      <c r="R71" s="172">
        <v>3</v>
      </c>
      <c r="S71" s="170">
        <f t="shared" si="14"/>
        <v>0.54005400540054005</v>
      </c>
      <c r="T71" s="171">
        <v>33.72</v>
      </c>
      <c r="U71" s="33">
        <v>29</v>
      </c>
      <c r="V71" s="57">
        <v>3</v>
      </c>
      <c r="W71" s="170">
        <f t="shared" si="15"/>
        <v>0.789760348583878</v>
      </c>
      <c r="X71" s="171">
        <v>80.349999999999994</v>
      </c>
      <c r="Y71" s="33">
        <v>38</v>
      </c>
      <c r="Z71" s="57">
        <v>0</v>
      </c>
      <c r="AA71" s="170">
        <f t="shared" si="16"/>
        <v>0.47293092719352836</v>
      </c>
      <c r="AB71" s="171">
        <v>42.56</v>
      </c>
      <c r="AC71" s="33">
        <v>0</v>
      </c>
      <c r="AD71" s="169">
        <f t="shared" si="17"/>
        <v>0</v>
      </c>
      <c r="AE71" s="171">
        <v>40.090000000000003</v>
      </c>
      <c r="AF71" s="33">
        <v>33</v>
      </c>
      <c r="AG71" s="57">
        <v>0</v>
      </c>
      <c r="AH71" s="170">
        <f t="shared" si="18"/>
        <v>0.82314791718633074</v>
      </c>
      <c r="AI71" s="158">
        <f t="shared" si="19"/>
        <v>344.14</v>
      </c>
      <c r="AJ71" s="56">
        <f t="shared" si="20"/>
        <v>192.72</v>
      </c>
      <c r="AK71" s="47">
        <v>0.2</v>
      </c>
      <c r="AL71" s="168">
        <f t="shared" si="21"/>
        <v>4.0369561065903987</v>
      </c>
    </row>
    <row r="72" spans="1:38" s="160" customFormat="1" ht="30" customHeight="1">
      <c r="A72" s="166">
        <v>32</v>
      </c>
      <c r="B72" s="154" t="s">
        <v>430</v>
      </c>
      <c r="C72" s="66" t="s">
        <v>540</v>
      </c>
      <c r="D72" s="33">
        <v>67.400000000000006</v>
      </c>
      <c r="E72" s="33">
        <v>11</v>
      </c>
      <c r="F72" s="57">
        <v>9</v>
      </c>
      <c r="G72" s="170">
        <f t="shared" si="11"/>
        <v>0.14397905759162302</v>
      </c>
      <c r="H72" s="171">
        <v>81.44</v>
      </c>
      <c r="I72" s="33">
        <v>46</v>
      </c>
      <c r="J72" s="57">
        <v>0</v>
      </c>
      <c r="K72" s="170">
        <f t="shared" si="12"/>
        <v>0.56483300589390961</v>
      </c>
      <c r="L72" s="171">
        <v>88.85</v>
      </c>
      <c r="M72" s="33">
        <v>46</v>
      </c>
      <c r="N72" s="57">
        <v>0</v>
      </c>
      <c r="O72" s="170">
        <f t="shared" si="13"/>
        <v>0.51772650534608899</v>
      </c>
      <c r="P72" s="171">
        <v>59.4</v>
      </c>
      <c r="Q72" s="33">
        <v>29</v>
      </c>
      <c r="R72" s="172">
        <v>0</v>
      </c>
      <c r="S72" s="170">
        <f t="shared" si="14"/>
        <v>0.48821548821548821</v>
      </c>
      <c r="T72" s="171">
        <v>72.16</v>
      </c>
      <c r="U72" s="33">
        <v>47</v>
      </c>
      <c r="V72" s="57">
        <v>0</v>
      </c>
      <c r="W72" s="170">
        <f t="shared" si="15"/>
        <v>0.65133037694013307</v>
      </c>
      <c r="X72" s="171">
        <v>139.25</v>
      </c>
      <c r="Y72" s="33">
        <v>33</v>
      </c>
      <c r="Z72" s="57">
        <v>0</v>
      </c>
      <c r="AA72" s="170">
        <f t="shared" si="16"/>
        <v>0.23698384201077199</v>
      </c>
      <c r="AB72" s="171">
        <v>55.97</v>
      </c>
      <c r="AC72" s="33">
        <v>30</v>
      </c>
      <c r="AD72" s="169">
        <f t="shared" si="17"/>
        <v>0.5360014293371449</v>
      </c>
      <c r="AE72" s="171">
        <v>52.25</v>
      </c>
      <c r="AF72" s="33">
        <v>35</v>
      </c>
      <c r="AG72" s="57">
        <v>0</v>
      </c>
      <c r="AH72" s="170">
        <f t="shared" si="18"/>
        <v>0.66985645933014359</v>
      </c>
      <c r="AI72" s="158">
        <f t="shared" si="19"/>
        <v>616.71999999999991</v>
      </c>
      <c r="AJ72" s="56">
        <f t="shared" si="20"/>
        <v>333.4</v>
      </c>
      <c r="AK72" s="47">
        <v>0</v>
      </c>
      <c r="AL72" s="168">
        <f t="shared" si="21"/>
        <v>3.8089261646653036</v>
      </c>
    </row>
    <row r="73" spans="1:38" ht="24.95" customHeight="1">
      <c r="A73" s="166">
        <v>33</v>
      </c>
      <c r="B73" s="312" t="s">
        <v>226</v>
      </c>
      <c r="C73" s="66" t="s">
        <v>541</v>
      </c>
      <c r="D73" s="33">
        <v>30.22</v>
      </c>
      <c r="E73" s="33">
        <v>3</v>
      </c>
      <c r="F73" s="57">
        <v>15</v>
      </c>
      <c r="G73" s="170">
        <f t="shared" si="11"/>
        <v>6.6342326404245908E-2</v>
      </c>
      <c r="H73" s="171">
        <v>33.03</v>
      </c>
      <c r="I73" s="33">
        <v>7</v>
      </c>
      <c r="J73" s="57">
        <v>12</v>
      </c>
      <c r="K73" s="170">
        <f t="shared" si="12"/>
        <v>0.15545192094159449</v>
      </c>
      <c r="L73" s="171">
        <v>34.090000000000003</v>
      </c>
      <c r="M73" s="33">
        <v>27</v>
      </c>
      <c r="N73" s="57">
        <v>3</v>
      </c>
      <c r="O73" s="170">
        <f t="shared" si="13"/>
        <v>0.72795901860339707</v>
      </c>
      <c r="P73" s="171">
        <v>31.68</v>
      </c>
      <c r="Q73" s="33">
        <v>8</v>
      </c>
      <c r="R73" s="172">
        <v>3</v>
      </c>
      <c r="S73" s="170">
        <f t="shared" si="14"/>
        <v>0.23068050749711649</v>
      </c>
      <c r="T73" s="171">
        <v>31.84</v>
      </c>
      <c r="U73" s="33">
        <v>39</v>
      </c>
      <c r="V73" s="57">
        <v>0</v>
      </c>
      <c r="W73" s="170">
        <f t="shared" si="15"/>
        <v>1.2248743718592965</v>
      </c>
      <c r="X73" s="171">
        <v>27.22</v>
      </c>
      <c r="Y73" s="33">
        <v>12</v>
      </c>
      <c r="Z73" s="57">
        <v>3</v>
      </c>
      <c r="AA73" s="170">
        <f t="shared" si="16"/>
        <v>0.39708802117802783</v>
      </c>
      <c r="AB73" s="171">
        <v>29.1</v>
      </c>
      <c r="AC73" s="33">
        <v>0</v>
      </c>
      <c r="AD73" s="169">
        <f t="shared" si="17"/>
        <v>0</v>
      </c>
      <c r="AE73" s="171">
        <v>29.97</v>
      </c>
      <c r="AF73" s="33">
        <v>31</v>
      </c>
      <c r="AG73" s="57">
        <v>6</v>
      </c>
      <c r="AH73" s="170">
        <f t="shared" si="18"/>
        <v>0.86182930219627474</v>
      </c>
      <c r="AI73" s="158">
        <f t="shared" si="19"/>
        <v>247.15</v>
      </c>
      <c r="AJ73" s="56">
        <f t="shared" si="20"/>
        <v>154.22</v>
      </c>
      <c r="AK73" s="47">
        <v>0</v>
      </c>
      <c r="AL73" s="168">
        <f t="shared" si="21"/>
        <v>3.6642254686799531</v>
      </c>
    </row>
    <row r="74" spans="1:38" ht="24.95" customHeight="1">
      <c r="A74" s="166">
        <v>34</v>
      </c>
      <c r="B74" s="154" t="s">
        <v>430</v>
      </c>
      <c r="C74" s="66" t="s">
        <v>542</v>
      </c>
      <c r="D74" s="33">
        <v>79.06</v>
      </c>
      <c r="E74" s="33">
        <v>15</v>
      </c>
      <c r="F74" s="57">
        <v>9</v>
      </c>
      <c r="G74" s="170">
        <f t="shared" si="11"/>
        <v>0.17033840563252328</v>
      </c>
      <c r="H74" s="171">
        <v>87.44</v>
      </c>
      <c r="I74" s="33">
        <v>18</v>
      </c>
      <c r="J74" s="57">
        <v>3</v>
      </c>
      <c r="K74" s="170">
        <f t="shared" si="12"/>
        <v>0.19902697921273774</v>
      </c>
      <c r="L74" s="171">
        <v>67.5</v>
      </c>
      <c r="M74" s="33">
        <v>30</v>
      </c>
      <c r="N74" s="57">
        <v>3</v>
      </c>
      <c r="O74" s="170">
        <f t="shared" si="13"/>
        <v>0.42553191489361702</v>
      </c>
      <c r="P74" s="171">
        <v>62.84</v>
      </c>
      <c r="Q74" s="33">
        <v>28</v>
      </c>
      <c r="R74" s="172">
        <v>0</v>
      </c>
      <c r="S74" s="170">
        <f t="shared" si="14"/>
        <v>0.44557606619987267</v>
      </c>
      <c r="T74" s="171">
        <v>59.69</v>
      </c>
      <c r="U74" s="33">
        <v>42</v>
      </c>
      <c r="V74" s="57">
        <v>0</v>
      </c>
      <c r="W74" s="170">
        <f t="shared" si="15"/>
        <v>0.70363544982409121</v>
      </c>
      <c r="X74" s="171">
        <v>85.47</v>
      </c>
      <c r="Y74" s="33">
        <v>19</v>
      </c>
      <c r="Z74" s="57">
        <v>0</v>
      </c>
      <c r="AA74" s="170">
        <f t="shared" si="16"/>
        <v>0.22230022230022231</v>
      </c>
      <c r="AB74" s="171">
        <v>58.07</v>
      </c>
      <c r="AC74" s="33">
        <v>30</v>
      </c>
      <c r="AD74" s="169">
        <f t="shared" si="17"/>
        <v>0.51661787497847422</v>
      </c>
      <c r="AE74" s="171">
        <v>65.099999999999994</v>
      </c>
      <c r="AF74" s="33">
        <v>42</v>
      </c>
      <c r="AG74" s="57">
        <v>3</v>
      </c>
      <c r="AH74" s="170">
        <f t="shared" si="18"/>
        <v>0.61674008810572689</v>
      </c>
      <c r="AI74" s="158">
        <f t="shared" si="19"/>
        <v>565.16999999999996</v>
      </c>
      <c r="AJ74" s="56">
        <f t="shared" si="20"/>
        <v>288.06</v>
      </c>
      <c r="AK74" s="47">
        <v>0</v>
      </c>
      <c r="AL74" s="168">
        <f t="shared" si="21"/>
        <v>3.2997670011472655</v>
      </c>
    </row>
    <row r="75" spans="1:38" ht="24.95" customHeight="1">
      <c r="A75" s="166">
        <v>35</v>
      </c>
      <c r="B75" s="154" t="s">
        <v>2</v>
      </c>
      <c r="C75" s="66" t="s">
        <v>543</v>
      </c>
      <c r="D75" s="33">
        <v>63.13</v>
      </c>
      <c r="E75" s="33">
        <v>27</v>
      </c>
      <c r="F75" s="57">
        <v>3</v>
      </c>
      <c r="G75" s="170">
        <f t="shared" si="11"/>
        <v>0.40828670799939515</v>
      </c>
      <c r="H75" s="171">
        <v>47.06</v>
      </c>
      <c r="I75" s="33">
        <v>26</v>
      </c>
      <c r="J75" s="57">
        <v>3</v>
      </c>
      <c r="K75" s="170">
        <f t="shared" si="12"/>
        <v>0.51937674790251698</v>
      </c>
      <c r="L75" s="171">
        <v>35.57</v>
      </c>
      <c r="M75" s="33">
        <v>27</v>
      </c>
      <c r="N75" s="57">
        <v>6</v>
      </c>
      <c r="O75" s="170">
        <f t="shared" si="13"/>
        <v>0.64950685590570123</v>
      </c>
      <c r="P75" s="171">
        <v>47.28</v>
      </c>
      <c r="Q75" s="33">
        <v>12</v>
      </c>
      <c r="R75" s="172">
        <v>0</v>
      </c>
      <c r="S75" s="170">
        <f t="shared" si="14"/>
        <v>0.25380710659898476</v>
      </c>
      <c r="T75" s="171">
        <v>42.44</v>
      </c>
      <c r="U75" s="33">
        <v>27</v>
      </c>
      <c r="V75" s="57">
        <v>6</v>
      </c>
      <c r="W75" s="170">
        <f t="shared" si="15"/>
        <v>0.55739058629232041</v>
      </c>
      <c r="X75" s="171">
        <v>44.97</v>
      </c>
      <c r="Y75" s="33">
        <v>18</v>
      </c>
      <c r="Z75" s="57">
        <v>3</v>
      </c>
      <c r="AA75" s="170">
        <f t="shared" si="16"/>
        <v>0.37523452157598502</v>
      </c>
      <c r="AB75" s="171">
        <v>43.34</v>
      </c>
      <c r="AC75" s="33">
        <v>0</v>
      </c>
      <c r="AD75" s="169">
        <f t="shared" si="17"/>
        <v>0</v>
      </c>
      <c r="AE75" s="171">
        <v>41.1</v>
      </c>
      <c r="AF75" s="33">
        <v>20</v>
      </c>
      <c r="AG75" s="57">
        <v>6</v>
      </c>
      <c r="AH75" s="170">
        <f t="shared" si="18"/>
        <v>0.42462845010615707</v>
      </c>
      <c r="AI75" s="158">
        <f t="shared" si="19"/>
        <v>364.89</v>
      </c>
      <c r="AJ75" s="56">
        <f t="shared" si="20"/>
        <v>193.13</v>
      </c>
      <c r="AK75" s="47">
        <v>0</v>
      </c>
      <c r="AL75" s="168">
        <f t="shared" si="21"/>
        <v>3.1882309763810603</v>
      </c>
    </row>
    <row r="76" spans="1:38" ht="24.95" customHeight="1">
      <c r="A76" s="166">
        <v>36</v>
      </c>
      <c r="B76" s="154" t="s">
        <v>506</v>
      </c>
      <c r="C76" s="66" t="s">
        <v>544</v>
      </c>
      <c r="D76" s="33">
        <v>41.41</v>
      </c>
      <c r="E76" s="33">
        <v>14</v>
      </c>
      <c r="F76" s="57">
        <v>9</v>
      </c>
      <c r="G76" s="170">
        <f t="shared" si="11"/>
        <v>0.27772267407260465</v>
      </c>
      <c r="H76" s="171">
        <v>52.28</v>
      </c>
      <c r="I76" s="33">
        <v>32</v>
      </c>
      <c r="J76" s="57">
        <v>0</v>
      </c>
      <c r="K76" s="170">
        <f t="shared" si="12"/>
        <v>0.61208875286916598</v>
      </c>
      <c r="L76" s="171">
        <v>34.79</v>
      </c>
      <c r="M76" s="33">
        <v>27</v>
      </c>
      <c r="N76" s="57">
        <v>3</v>
      </c>
      <c r="O76" s="170">
        <f t="shared" si="13"/>
        <v>0.71447472876422335</v>
      </c>
      <c r="P76" s="171">
        <v>39.22</v>
      </c>
      <c r="Q76" s="33">
        <v>5</v>
      </c>
      <c r="R76" s="172">
        <v>6</v>
      </c>
      <c r="S76" s="170">
        <f t="shared" si="14"/>
        <v>0.11057054400707651</v>
      </c>
      <c r="T76" s="171">
        <v>38.15</v>
      </c>
      <c r="U76" s="33">
        <v>18</v>
      </c>
      <c r="V76" s="57">
        <v>6</v>
      </c>
      <c r="W76" s="170">
        <f t="shared" si="15"/>
        <v>0.40770101925254815</v>
      </c>
      <c r="X76" s="171">
        <v>63.09</v>
      </c>
      <c r="Y76" s="33">
        <v>18</v>
      </c>
      <c r="Z76" s="57">
        <v>0</v>
      </c>
      <c r="AA76" s="170">
        <f t="shared" si="16"/>
        <v>0.28530670470756059</v>
      </c>
      <c r="AB76" s="171">
        <v>32.75</v>
      </c>
      <c r="AC76" s="33">
        <v>0</v>
      </c>
      <c r="AD76" s="169">
        <f t="shared" si="17"/>
        <v>0</v>
      </c>
      <c r="AE76" s="171">
        <v>36.590000000000003</v>
      </c>
      <c r="AF76" s="33">
        <v>18</v>
      </c>
      <c r="AG76" s="57">
        <v>6</v>
      </c>
      <c r="AH76" s="170">
        <f t="shared" si="18"/>
        <v>0.42263442122563977</v>
      </c>
      <c r="AI76" s="158">
        <f t="shared" si="19"/>
        <v>338.28</v>
      </c>
      <c r="AJ76" s="56">
        <f t="shared" si="20"/>
        <v>159.41</v>
      </c>
      <c r="AK76" s="47">
        <v>0.2</v>
      </c>
      <c r="AL76" s="168">
        <f t="shared" si="21"/>
        <v>3.030498844898819</v>
      </c>
    </row>
    <row r="77" spans="1:38" ht="24.95" customHeight="1">
      <c r="A77" s="166">
        <v>37</v>
      </c>
      <c r="B77" s="154" t="s">
        <v>430</v>
      </c>
      <c r="C77" s="66" t="s">
        <v>545</v>
      </c>
      <c r="D77" s="33">
        <v>71.75</v>
      </c>
      <c r="E77" s="33">
        <v>12</v>
      </c>
      <c r="F77" s="57">
        <v>12</v>
      </c>
      <c r="G77" s="170">
        <f t="shared" si="11"/>
        <v>0.14328358208955225</v>
      </c>
      <c r="H77" s="171">
        <v>80.16</v>
      </c>
      <c r="I77" s="33">
        <v>19</v>
      </c>
      <c r="J77" s="57">
        <v>9</v>
      </c>
      <c r="K77" s="170">
        <f t="shared" si="12"/>
        <v>0.21310004486316736</v>
      </c>
      <c r="L77" s="171">
        <v>54.28</v>
      </c>
      <c r="M77" s="33">
        <v>27</v>
      </c>
      <c r="N77" s="57">
        <v>3</v>
      </c>
      <c r="O77" s="170">
        <f t="shared" si="13"/>
        <v>0.47136871508379885</v>
      </c>
      <c r="P77" s="171">
        <v>51.59</v>
      </c>
      <c r="Q77" s="33">
        <v>14</v>
      </c>
      <c r="R77" s="172">
        <v>8</v>
      </c>
      <c r="S77" s="170">
        <f t="shared" si="14"/>
        <v>0.23493874811209933</v>
      </c>
      <c r="T77" s="171">
        <v>51.22</v>
      </c>
      <c r="U77" s="33">
        <v>23</v>
      </c>
      <c r="V77" s="57">
        <v>3</v>
      </c>
      <c r="W77" s="170">
        <f t="shared" si="15"/>
        <v>0.42419771302102544</v>
      </c>
      <c r="X77" s="171">
        <v>103.53</v>
      </c>
      <c r="Y77" s="33">
        <v>7</v>
      </c>
      <c r="Z77" s="57">
        <v>6</v>
      </c>
      <c r="AA77" s="170">
        <f t="shared" si="16"/>
        <v>6.3909431206062267E-2</v>
      </c>
      <c r="AB77" s="171">
        <v>58.78</v>
      </c>
      <c r="AC77" s="33">
        <v>0</v>
      </c>
      <c r="AD77" s="169">
        <f t="shared" si="17"/>
        <v>0</v>
      </c>
      <c r="AE77" s="171">
        <v>59.41</v>
      </c>
      <c r="AF77" s="33">
        <v>30</v>
      </c>
      <c r="AG77" s="57">
        <v>6</v>
      </c>
      <c r="AH77" s="170">
        <f t="shared" si="18"/>
        <v>0.4586454670539673</v>
      </c>
      <c r="AI77" s="158">
        <f t="shared" si="19"/>
        <v>530.71999999999991</v>
      </c>
      <c r="AJ77" s="56">
        <f t="shared" si="20"/>
        <v>191.75</v>
      </c>
      <c r="AK77" s="47">
        <v>0</v>
      </c>
      <c r="AL77" s="168">
        <f t="shared" si="21"/>
        <v>2.0094437014296727</v>
      </c>
    </row>
    <row r="78" spans="1:38" ht="24.95" customHeight="1">
      <c r="A78" s="166">
        <v>38</v>
      </c>
      <c r="B78" s="154" t="s">
        <v>430</v>
      </c>
      <c r="C78" s="66" t="s">
        <v>264</v>
      </c>
      <c r="D78" s="33">
        <v>63.93</v>
      </c>
      <c r="E78" s="33">
        <v>3</v>
      </c>
      <c r="F78" s="57">
        <v>15</v>
      </c>
      <c r="G78" s="170">
        <f t="shared" si="11"/>
        <v>3.800836183960471E-2</v>
      </c>
      <c r="H78" s="171">
        <v>76.25</v>
      </c>
      <c r="I78" s="33">
        <v>38</v>
      </c>
      <c r="J78" s="57">
        <v>0</v>
      </c>
      <c r="K78" s="170">
        <f t="shared" si="12"/>
        <v>0.49836065573770494</v>
      </c>
      <c r="L78" s="171">
        <v>59.25</v>
      </c>
      <c r="M78" s="33">
        <v>19</v>
      </c>
      <c r="N78" s="57">
        <v>6</v>
      </c>
      <c r="O78" s="170">
        <f t="shared" si="13"/>
        <v>0.29118773946360155</v>
      </c>
      <c r="P78" s="171">
        <v>73.78</v>
      </c>
      <c r="Q78" s="33">
        <v>9</v>
      </c>
      <c r="R78" s="172">
        <v>3</v>
      </c>
      <c r="S78" s="170">
        <f t="shared" si="14"/>
        <v>0.11721802552748112</v>
      </c>
      <c r="T78" s="171">
        <v>72.39</v>
      </c>
      <c r="U78" s="33">
        <v>24</v>
      </c>
      <c r="V78" s="57">
        <v>3</v>
      </c>
      <c r="W78" s="170">
        <f t="shared" si="15"/>
        <v>0.31834460803820136</v>
      </c>
      <c r="X78" s="171">
        <v>76.5</v>
      </c>
      <c r="Y78" s="33">
        <v>21</v>
      </c>
      <c r="Z78" s="57">
        <v>0</v>
      </c>
      <c r="AA78" s="170">
        <f t="shared" si="16"/>
        <v>0.27450980392156865</v>
      </c>
      <c r="AB78" s="171">
        <v>69.44</v>
      </c>
      <c r="AC78" s="33">
        <v>0</v>
      </c>
      <c r="AD78" s="169">
        <f t="shared" si="17"/>
        <v>0</v>
      </c>
      <c r="AE78" s="171">
        <v>53.78</v>
      </c>
      <c r="AF78" s="33">
        <v>17</v>
      </c>
      <c r="AG78" s="57">
        <v>3</v>
      </c>
      <c r="AH78" s="170">
        <f t="shared" si="18"/>
        <v>0.29940119760479039</v>
      </c>
      <c r="AI78" s="158">
        <f t="shared" si="19"/>
        <v>545.31999999999994</v>
      </c>
      <c r="AJ78" s="56">
        <f t="shared" si="20"/>
        <v>191.93</v>
      </c>
      <c r="AK78" s="47">
        <v>0</v>
      </c>
      <c r="AL78" s="168">
        <f t="shared" si="21"/>
        <v>1.8370303921329527</v>
      </c>
    </row>
    <row r="79" spans="1:38" ht="24.95" customHeight="1">
      <c r="A79" s="166">
        <v>39</v>
      </c>
      <c r="B79" s="154" t="s">
        <v>430</v>
      </c>
      <c r="C79" s="66" t="s">
        <v>546</v>
      </c>
      <c r="D79" s="33">
        <v>53.19</v>
      </c>
      <c r="E79" s="33">
        <v>8</v>
      </c>
      <c r="F79" s="57">
        <v>12</v>
      </c>
      <c r="G79" s="170">
        <f t="shared" si="11"/>
        <v>0.12271820831415861</v>
      </c>
      <c r="H79" s="171">
        <v>62.62</v>
      </c>
      <c r="I79" s="33">
        <v>13</v>
      </c>
      <c r="J79" s="57">
        <v>6</v>
      </c>
      <c r="K79" s="170">
        <f t="shared" si="12"/>
        <v>0.18944914019236372</v>
      </c>
      <c r="L79" s="171">
        <v>59.5</v>
      </c>
      <c r="M79" s="33">
        <v>17</v>
      </c>
      <c r="N79" s="57">
        <v>6</v>
      </c>
      <c r="O79" s="170">
        <f t="shared" si="13"/>
        <v>0.25954198473282442</v>
      </c>
      <c r="P79" s="171">
        <v>45.41</v>
      </c>
      <c r="Q79" s="33">
        <v>0</v>
      </c>
      <c r="R79" s="172">
        <v>11</v>
      </c>
      <c r="S79" s="170">
        <f t="shared" si="14"/>
        <v>0</v>
      </c>
      <c r="T79" s="171">
        <v>43.28</v>
      </c>
      <c r="U79" s="33">
        <v>19</v>
      </c>
      <c r="V79" s="57">
        <v>9</v>
      </c>
      <c r="W79" s="170">
        <f t="shared" si="15"/>
        <v>0.36342769701606731</v>
      </c>
      <c r="X79" s="171">
        <v>59.84</v>
      </c>
      <c r="Y79" s="33">
        <v>31</v>
      </c>
      <c r="Z79" s="57">
        <v>0</v>
      </c>
      <c r="AA79" s="170">
        <f t="shared" si="16"/>
        <v>0.51804812834224601</v>
      </c>
      <c r="AB79" s="171">
        <v>45.29</v>
      </c>
      <c r="AC79" s="33">
        <v>0</v>
      </c>
      <c r="AD79" s="169">
        <f t="shared" si="17"/>
        <v>0</v>
      </c>
      <c r="AE79" s="171">
        <v>47.09</v>
      </c>
      <c r="AF79" s="33">
        <v>11</v>
      </c>
      <c r="AG79" s="57">
        <v>12</v>
      </c>
      <c r="AH79" s="170">
        <f t="shared" si="18"/>
        <v>0.18615671010323234</v>
      </c>
      <c r="AI79" s="158">
        <f t="shared" si="19"/>
        <v>416.21999999999997</v>
      </c>
      <c r="AJ79" s="56">
        <f t="shared" si="20"/>
        <v>144.19</v>
      </c>
      <c r="AK79" s="47">
        <v>0</v>
      </c>
      <c r="AL79" s="168">
        <f t="shared" si="21"/>
        <v>1.6393418687008925</v>
      </c>
    </row>
  </sheetData>
  <mergeCells count="24">
    <mergeCell ref="A1:G1"/>
    <mergeCell ref="A2:G2"/>
    <mergeCell ref="A4:A5"/>
    <mergeCell ref="B4:C4"/>
    <mergeCell ref="D4:G4"/>
    <mergeCell ref="AB4:AD4"/>
    <mergeCell ref="AE4:AH4"/>
    <mergeCell ref="AI4:AJ4"/>
    <mergeCell ref="H4:K4"/>
    <mergeCell ref="L4:O4"/>
    <mergeCell ref="P4:S4"/>
    <mergeCell ref="T4:W4"/>
    <mergeCell ref="X4:AA4"/>
    <mergeCell ref="A39:A40"/>
    <mergeCell ref="B39:C39"/>
    <mergeCell ref="D39:G39"/>
    <mergeCell ref="H39:K39"/>
    <mergeCell ref="L39:O39"/>
    <mergeCell ref="AI39:AJ39"/>
    <mergeCell ref="P39:S39"/>
    <mergeCell ref="T39:W39"/>
    <mergeCell ref="X39:AA39"/>
    <mergeCell ref="AB39:AD39"/>
    <mergeCell ref="AE39:AH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ВРЕМЕНА ГОДА - 2019</vt:lpstr>
      <vt:lpstr>Время Охоты - 2019</vt:lpstr>
      <vt:lpstr>13-й Леший - 2019</vt:lpstr>
      <vt:lpstr>13-й Леший. В ПРИЦЕЛЕ - 2019</vt:lpstr>
      <vt:lpstr>Дартс Мороз - 2019</vt:lpstr>
      <vt:lpstr>Двойная Цель - 2019</vt:lpstr>
      <vt:lpstr>Северные Амуры - 2019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2020-01-10T18:36:15Z</dcterms:modified>
</cp:coreProperties>
</file>